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20" yWindow="-120" windowWidth="23256" windowHeight="13176"/>
  </bookViews>
  <sheets>
    <sheet name="naslovnica" sheetId="18" r:id="rId1"/>
    <sheet name="opći uvjeti GO" sheetId="6" r:id="rId2"/>
    <sheet name="1. GO" sheetId="7" r:id="rId3"/>
    <sheet name="2. VK instalacije" sheetId="10" r:id="rId4"/>
    <sheet name="3. elektroinstalacije" sheetId="9" r:id="rId5"/>
    <sheet name="4. vatrodojava" sheetId="17" r:id="rId6"/>
    <sheet name="5. strojarske instalacije" sheetId="11" r:id="rId7"/>
    <sheet name="6. prometnice" sheetId="15" r:id="rId8"/>
    <sheet name="7. krajobraz" sheetId="12" r:id="rId9"/>
    <sheet name="SVEUKUPNA REKAPITULACIJA" sheetId="14" r:id="rId10"/>
    <sheet name="List1" sheetId="20" r:id="rId11"/>
  </sheets>
  <definedNames>
    <definedName name="_xlnm.Print_Titles" localSheetId="2">'1. GO'!$1:$4</definedName>
    <definedName name="_xlnm.Print_Titles" localSheetId="3">'2. VK instalacije'!$1:$4</definedName>
    <definedName name="_xlnm.Print_Titles" localSheetId="4">'3. elektroinstalacije'!$1:$4</definedName>
    <definedName name="_xlnm.Print_Titles" localSheetId="5">'4. vatrodojava'!$1:$4</definedName>
    <definedName name="_xlnm.Print_Titles" localSheetId="6">'5. strojarske instalacije'!$1:$4</definedName>
    <definedName name="_xlnm.Print_Titles" localSheetId="7">'6. prometnice'!$1:$4</definedName>
    <definedName name="_xlnm.Print_Titles" localSheetId="8">'7. krajobraz'!$1:$4</definedName>
    <definedName name="_xlnm.Print_Titles" localSheetId="1">'opći uvjeti GO'!$1:$4</definedName>
    <definedName name="_xlnm.Print_Titles" localSheetId="9">'SVEUKUPNA REKAPITULACIJA'!$1:$4</definedName>
    <definedName name="OLE_LINK1" localSheetId="2">'1. GO'!#REF!</definedName>
    <definedName name="OLE_LINK1" localSheetId="3">'2. VK instalacije'!#REF!</definedName>
    <definedName name="OLE_LINK1" localSheetId="4">'3. elektroinstalacije'!#REF!</definedName>
    <definedName name="OLE_LINK1" localSheetId="6">'5. strojarske instalacije'!#REF!</definedName>
    <definedName name="OLE_LINK1" localSheetId="8">'7. krajobraz'!#REF!</definedName>
    <definedName name="OLE_LINK1" localSheetId="9">'SVEUKUPNA REKAPITULACIJA'!#REF!</definedName>
    <definedName name="_xlnm.Print_Area" localSheetId="2">'1. GO'!$A$1:$F$708</definedName>
    <definedName name="_xlnm.Print_Area" localSheetId="3">'2. VK instalacije'!$A$1:$F$450</definedName>
    <definedName name="_xlnm.Print_Area" localSheetId="4">'3. elektroinstalacije'!$A$1:$F$405</definedName>
    <definedName name="_xlnm.Print_Area" localSheetId="5">'4. vatrodojava'!$A$1:$F$121</definedName>
    <definedName name="_xlnm.Print_Area" localSheetId="6">'5. strojarske instalacije'!$A$1:$F$1478</definedName>
    <definedName name="_xlnm.Print_Area" localSheetId="7">'6. prometnice'!$A$1:$F$358</definedName>
    <definedName name="_xlnm.Print_Area" localSheetId="8">'7. krajobraz'!$A$1:$F$35</definedName>
    <definedName name="_xlnm.Print_Area" localSheetId="0">naslovnica!$A$1:$F$63</definedName>
    <definedName name="_xlnm.Print_Area" localSheetId="1">'opći uvjeti GO'!$A$1:$F$618</definedName>
    <definedName name="_xlnm.Print_Area" localSheetId="9">'SVEUKUPNA REKAPITULACIJA'!$A$1:$F$38</definedName>
    <definedName name="SUM" localSheetId="2">'1. GO'!#REF!</definedName>
    <definedName name="SUM" localSheetId="3">'2. VK instalacije'!#REF!</definedName>
    <definedName name="SUM" localSheetId="4">'3. elektroinstalacije'!#REF!</definedName>
    <definedName name="SUM" localSheetId="6">'5. strojarske instalacije'!#REF!</definedName>
    <definedName name="SUM" localSheetId="8">'7. krajobraz'!#REF!</definedName>
    <definedName name="SUM" localSheetId="9">'SVEUKUPNA REKAPITULACIJA'!#REF!</definedName>
    <definedName name="SUM">#REF!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73" i="9" l="1"/>
  <c r="F643" i="7" l="1"/>
  <c r="F642" i="7"/>
  <c r="F616" i="7" l="1"/>
  <c r="F613" i="7"/>
  <c r="F610" i="7"/>
  <c r="F604" i="7"/>
  <c r="F607" i="7"/>
  <c r="F366" i="7" l="1"/>
  <c r="F365" i="7"/>
  <c r="I4" i="15" l="1"/>
  <c r="U4" i="15" s="1"/>
  <c r="L4" i="15"/>
  <c r="O4" i="15"/>
  <c r="R4" i="15"/>
  <c r="Y4" i="15" s="1"/>
  <c r="T4" i="15"/>
  <c r="V4" i="15"/>
  <c r="W4" i="15"/>
  <c r="X4" i="15"/>
  <c r="I5" i="15"/>
  <c r="L5" i="15"/>
  <c r="V5" i="15" s="1"/>
  <c r="O5" i="15"/>
  <c r="W5" i="15" s="1"/>
  <c r="R5" i="15"/>
  <c r="T5" i="15"/>
  <c r="U5" i="15"/>
  <c r="X5" i="15"/>
  <c r="Y5" i="15"/>
  <c r="I6" i="15"/>
  <c r="L6" i="15"/>
  <c r="V6" i="15" s="1"/>
  <c r="O6" i="15"/>
  <c r="W6" i="15" s="1"/>
  <c r="R6" i="15"/>
  <c r="T6" i="15"/>
  <c r="U6" i="15"/>
  <c r="X6" i="15"/>
  <c r="Y6" i="15"/>
  <c r="I7" i="15"/>
  <c r="L7" i="15"/>
  <c r="V7" i="15" s="1"/>
  <c r="O7" i="15"/>
  <c r="W7" i="15" s="1"/>
  <c r="R7" i="15"/>
  <c r="T7" i="15"/>
  <c r="U7" i="15"/>
  <c r="X7" i="15"/>
  <c r="Y7" i="15"/>
  <c r="I8" i="15"/>
  <c r="L8" i="15"/>
  <c r="V8" i="15" s="1"/>
  <c r="O8" i="15"/>
  <c r="W8" i="15" s="1"/>
  <c r="R8" i="15"/>
  <c r="T8" i="15"/>
  <c r="U8" i="15"/>
  <c r="X8" i="15"/>
  <c r="Y8" i="15"/>
  <c r="I9" i="15"/>
  <c r="L9" i="15"/>
  <c r="V9" i="15" s="1"/>
  <c r="O9" i="15"/>
  <c r="W9" i="15" s="1"/>
  <c r="R9" i="15"/>
  <c r="T9" i="15"/>
  <c r="U9" i="15"/>
  <c r="X9" i="15"/>
  <c r="Y9" i="15"/>
  <c r="I10" i="15"/>
  <c r="L10" i="15"/>
  <c r="V10" i="15" s="1"/>
  <c r="O10" i="15"/>
  <c r="W10" i="15" s="1"/>
  <c r="R10" i="15"/>
  <c r="T10" i="15"/>
  <c r="U10" i="15"/>
  <c r="X10" i="15"/>
  <c r="Y10" i="15"/>
  <c r="I11" i="15"/>
  <c r="L11" i="15"/>
  <c r="V11" i="15" s="1"/>
  <c r="O11" i="15"/>
  <c r="W11" i="15" s="1"/>
  <c r="R11" i="15"/>
  <c r="T11" i="15"/>
  <c r="U11" i="15"/>
  <c r="X11" i="15"/>
  <c r="Y11" i="15"/>
  <c r="I12" i="15"/>
  <c r="L12" i="15"/>
  <c r="V12" i="15" s="1"/>
  <c r="O12" i="15"/>
  <c r="W12" i="15" s="1"/>
  <c r="R12" i="15"/>
  <c r="T12" i="15"/>
  <c r="U12" i="15"/>
  <c r="X12" i="15"/>
  <c r="Y12" i="15"/>
  <c r="I13" i="15"/>
  <c r="L13" i="15"/>
  <c r="V13" i="15" s="1"/>
  <c r="O13" i="15"/>
  <c r="W13" i="15" s="1"/>
  <c r="R13" i="15"/>
  <c r="T13" i="15"/>
  <c r="U13" i="15"/>
  <c r="X13" i="15"/>
  <c r="Y13" i="15"/>
  <c r="I14" i="15"/>
  <c r="L14" i="15"/>
  <c r="V14" i="15" s="1"/>
  <c r="O14" i="15"/>
  <c r="W14" i="15" s="1"/>
  <c r="R14" i="15"/>
  <c r="T14" i="15"/>
  <c r="U14" i="15"/>
  <c r="X14" i="15"/>
  <c r="Y14" i="15"/>
  <c r="I15" i="15"/>
  <c r="L15" i="15"/>
  <c r="V15" i="15" s="1"/>
  <c r="O15" i="15"/>
  <c r="W15" i="15" s="1"/>
  <c r="R15" i="15"/>
  <c r="T15" i="15"/>
  <c r="U15" i="15"/>
  <c r="X15" i="15"/>
  <c r="Y15" i="15"/>
  <c r="I16" i="15"/>
  <c r="L16" i="15"/>
  <c r="V16" i="15" s="1"/>
  <c r="O16" i="15"/>
  <c r="W16" i="15" s="1"/>
  <c r="R16" i="15"/>
  <c r="T16" i="15"/>
  <c r="U16" i="15"/>
  <c r="X16" i="15"/>
  <c r="Y16" i="15"/>
  <c r="I17" i="15"/>
  <c r="L17" i="15"/>
  <c r="V17" i="15" s="1"/>
  <c r="O17" i="15"/>
  <c r="W17" i="15" s="1"/>
  <c r="R17" i="15"/>
  <c r="T17" i="15"/>
  <c r="U17" i="15"/>
  <c r="X17" i="15"/>
  <c r="Y17" i="15"/>
  <c r="I18" i="15"/>
  <c r="L18" i="15"/>
  <c r="V18" i="15" s="1"/>
  <c r="O18" i="15"/>
  <c r="W18" i="15" s="1"/>
  <c r="R18" i="15"/>
  <c r="T18" i="15"/>
  <c r="U18" i="15"/>
  <c r="X18" i="15"/>
  <c r="Y18" i="15"/>
  <c r="I19" i="15"/>
  <c r="L19" i="15"/>
  <c r="V19" i="15" s="1"/>
  <c r="O19" i="15"/>
  <c r="W19" i="15" s="1"/>
  <c r="R19" i="15"/>
  <c r="T19" i="15"/>
  <c r="U19" i="15"/>
  <c r="X19" i="15"/>
  <c r="Y19" i="15"/>
  <c r="I20" i="15"/>
  <c r="L20" i="15"/>
  <c r="O20" i="15"/>
  <c r="W20" i="15" s="1"/>
  <c r="R20" i="15"/>
  <c r="T20" i="15"/>
  <c r="U20" i="15"/>
  <c r="V20" i="15"/>
  <c r="X20" i="15"/>
  <c r="Y20" i="15"/>
  <c r="I21" i="15"/>
  <c r="L21" i="15"/>
  <c r="V21" i="15" s="1"/>
  <c r="O21" i="15"/>
  <c r="W21" i="15" s="1"/>
  <c r="R21" i="15"/>
  <c r="T21" i="15"/>
  <c r="U21" i="15"/>
  <c r="X21" i="15"/>
  <c r="Y21" i="15"/>
  <c r="I22" i="15"/>
  <c r="U22" i="15" s="1"/>
  <c r="L22" i="15"/>
  <c r="V22" i="15" s="1"/>
  <c r="O22" i="15"/>
  <c r="W22" i="15" s="1"/>
  <c r="R22" i="15"/>
  <c r="T22" i="15"/>
  <c r="X22" i="15"/>
  <c r="Y22" i="15"/>
  <c r="I23" i="15"/>
  <c r="U23" i="15" s="1"/>
  <c r="L23" i="15"/>
  <c r="O23" i="15"/>
  <c r="W23" i="15" s="1"/>
  <c r="R23" i="15"/>
  <c r="Y23" i="15" s="1"/>
  <c r="T23" i="15"/>
  <c r="V23" i="15"/>
  <c r="X23" i="15"/>
  <c r="I24" i="15"/>
  <c r="L24" i="15"/>
  <c r="V24" i="15" s="1"/>
  <c r="O24" i="15"/>
  <c r="W24" i="15" s="1"/>
  <c r="R24" i="15"/>
  <c r="T24" i="15"/>
  <c r="U24" i="15"/>
  <c r="X24" i="15"/>
  <c r="Y24" i="15"/>
  <c r="I25" i="15"/>
  <c r="U25" i="15" s="1"/>
  <c r="L25" i="15"/>
  <c r="V25" i="15" s="1"/>
  <c r="O25" i="15"/>
  <c r="W25" i="15" s="1"/>
  <c r="R25" i="15"/>
  <c r="T25" i="15"/>
  <c r="X25" i="15"/>
  <c r="Y25" i="15"/>
  <c r="I26" i="15"/>
  <c r="U26" i="15" s="1"/>
  <c r="L26" i="15"/>
  <c r="O26" i="15"/>
  <c r="W26" i="15" s="1"/>
  <c r="R26" i="15"/>
  <c r="T26" i="15"/>
  <c r="V26" i="15"/>
  <c r="X26" i="15"/>
  <c r="Y26" i="15"/>
  <c r="I27" i="15"/>
  <c r="L27" i="15"/>
  <c r="O27" i="15"/>
  <c r="W27" i="15" s="1"/>
  <c r="R27" i="15"/>
  <c r="Y27" i="15" s="1"/>
  <c r="T27" i="15"/>
  <c r="U27" i="15"/>
  <c r="V27" i="15"/>
  <c r="X27" i="15"/>
  <c r="I28" i="15"/>
  <c r="L28" i="15"/>
  <c r="V28" i="15" s="1"/>
  <c r="O28" i="15"/>
  <c r="W28" i="15" s="1"/>
  <c r="R28" i="15"/>
  <c r="T28" i="15"/>
  <c r="U28" i="15"/>
  <c r="X28" i="15"/>
  <c r="Y28" i="15"/>
  <c r="I29" i="15"/>
  <c r="U29" i="15" s="1"/>
  <c r="L29" i="15"/>
  <c r="V29" i="15" s="1"/>
  <c r="O29" i="15"/>
  <c r="W29" i="15" s="1"/>
  <c r="R29" i="15"/>
  <c r="T29" i="15"/>
  <c r="X29" i="15"/>
  <c r="Y29" i="15"/>
  <c r="I30" i="15"/>
  <c r="U30" i="15" s="1"/>
  <c r="L30" i="15"/>
  <c r="O30" i="15"/>
  <c r="W30" i="15" s="1"/>
  <c r="R30" i="15"/>
  <c r="T30" i="15"/>
  <c r="V30" i="15"/>
  <c r="X30" i="15"/>
  <c r="Y30" i="15"/>
  <c r="I31" i="15"/>
  <c r="L31" i="15"/>
  <c r="O31" i="15"/>
  <c r="W31" i="15" s="1"/>
  <c r="R31" i="15"/>
  <c r="Y31" i="15" s="1"/>
  <c r="T31" i="15"/>
  <c r="U31" i="15"/>
  <c r="V31" i="15"/>
  <c r="X31" i="15"/>
  <c r="I32" i="15"/>
  <c r="L32" i="15"/>
  <c r="V32" i="15" s="1"/>
  <c r="O32" i="15"/>
  <c r="W32" i="15" s="1"/>
  <c r="R32" i="15"/>
  <c r="T32" i="15"/>
  <c r="U32" i="15"/>
  <c r="X32" i="15"/>
  <c r="Y32" i="15"/>
  <c r="I33" i="15"/>
  <c r="U33" i="15" s="1"/>
  <c r="L33" i="15"/>
  <c r="V33" i="15" s="1"/>
  <c r="O33" i="15"/>
  <c r="W33" i="15" s="1"/>
  <c r="R33" i="15"/>
  <c r="T33" i="15"/>
  <c r="X33" i="15"/>
  <c r="Y33" i="15"/>
  <c r="I34" i="15"/>
  <c r="U34" i="15" s="1"/>
  <c r="L34" i="15"/>
  <c r="O34" i="15"/>
  <c r="W34" i="15" s="1"/>
  <c r="R34" i="15"/>
  <c r="Y34" i="15" s="1"/>
  <c r="T34" i="15"/>
  <c r="V34" i="15"/>
  <c r="X34" i="15"/>
  <c r="I35" i="15"/>
  <c r="L35" i="15"/>
  <c r="O35" i="15"/>
  <c r="W35" i="15" s="1"/>
  <c r="R35" i="15"/>
  <c r="Y35" i="15" s="1"/>
  <c r="T35" i="15"/>
  <c r="U35" i="15"/>
  <c r="V35" i="15"/>
  <c r="X35" i="15"/>
  <c r="I36" i="15"/>
  <c r="L36" i="15"/>
  <c r="V36" i="15" s="1"/>
  <c r="O36" i="15"/>
  <c r="W36" i="15" s="1"/>
  <c r="R36" i="15"/>
  <c r="T36" i="15"/>
  <c r="U36" i="15"/>
  <c r="X36" i="15"/>
  <c r="Y36" i="15"/>
  <c r="I37" i="15"/>
  <c r="U37" i="15" s="1"/>
  <c r="L37" i="15"/>
  <c r="V37" i="15" s="1"/>
  <c r="O37" i="15"/>
  <c r="W37" i="15" s="1"/>
  <c r="R37" i="15"/>
  <c r="T37" i="15"/>
  <c r="X37" i="15"/>
  <c r="Y37" i="15"/>
  <c r="I38" i="15"/>
  <c r="U38" i="15" s="1"/>
  <c r="L38" i="15"/>
  <c r="O38" i="15"/>
  <c r="W38" i="15" s="1"/>
  <c r="R38" i="15"/>
  <c r="Y38" i="15" s="1"/>
  <c r="T38" i="15"/>
  <c r="V38" i="15"/>
  <c r="X38" i="15"/>
  <c r="I39" i="15"/>
  <c r="L39" i="15"/>
  <c r="O39" i="15"/>
  <c r="W39" i="15" s="1"/>
  <c r="R39" i="15"/>
  <c r="Y39" i="15" s="1"/>
  <c r="T39" i="15"/>
  <c r="U39" i="15"/>
  <c r="V39" i="15"/>
  <c r="X39" i="15"/>
  <c r="I40" i="15"/>
  <c r="L40" i="15"/>
  <c r="V40" i="15" s="1"/>
  <c r="O40" i="15"/>
  <c r="W40" i="15" s="1"/>
  <c r="R40" i="15"/>
  <c r="T40" i="15"/>
  <c r="U40" i="15"/>
  <c r="X40" i="15"/>
  <c r="Y40" i="15"/>
  <c r="I41" i="15"/>
  <c r="U41" i="15" s="1"/>
  <c r="L41" i="15"/>
  <c r="V41" i="15" s="1"/>
  <c r="O41" i="15"/>
  <c r="W41" i="15" s="1"/>
  <c r="R41" i="15"/>
  <c r="T41" i="15"/>
  <c r="X41" i="15"/>
  <c r="Y41" i="15"/>
  <c r="I42" i="15"/>
  <c r="U42" i="15" s="1"/>
  <c r="L42" i="15"/>
  <c r="O42" i="15"/>
  <c r="W42" i="15" s="1"/>
  <c r="R42" i="15"/>
  <c r="Y42" i="15" s="1"/>
  <c r="T42" i="15"/>
  <c r="V42" i="15"/>
  <c r="X42" i="15"/>
  <c r="I43" i="15"/>
  <c r="L43" i="15"/>
  <c r="O43" i="15"/>
  <c r="W43" i="15" s="1"/>
  <c r="R43" i="15"/>
  <c r="Y43" i="15" s="1"/>
  <c r="T43" i="15"/>
  <c r="U43" i="15"/>
  <c r="V43" i="15"/>
  <c r="X43" i="15"/>
  <c r="I44" i="15"/>
  <c r="L44" i="15"/>
  <c r="V44" i="15" s="1"/>
  <c r="O44" i="15"/>
  <c r="W44" i="15" s="1"/>
  <c r="R44" i="15"/>
  <c r="T44" i="15"/>
  <c r="U44" i="15"/>
  <c r="X44" i="15"/>
  <c r="Y44" i="15"/>
  <c r="I45" i="15"/>
  <c r="L45" i="15"/>
  <c r="V45" i="15" s="1"/>
  <c r="O45" i="15"/>
  <c r="W45" i="15" s="1"/>
  <c r="R45" i="15"/>
  <c r="T45" i="15"/>
  <c r="U45" i="15"/>
  <c r="X45" i="15"/>
  <c r="Y45" i="15"/>
  <c r="I46" i="15"/>
  <c r="L46" i="15"/>
  <c r="V46" i="15" s="1"/>
  <c r="O46" i="15"/>
  <c r="W46" i="15" s="1"/>
  <c r="R46" i="15"/>
  <c r="T46" i="15"/>
  <c r="U46" i="15"/>
  <c r="X46" i="15"/>
  <c r="Y46" i="15"/>
  <c r="I47" i="15"/>
  <c r="L47" i="15"/>
  <c r="V47" i="15" s="1"/>
  <c r="O47" i="15"/>
  <c r="W47" i="15" s="1"/>
  <c r="R47" i="15"/>
  <c r="T47" i="15"/>
  <c r="U47" i="15"/>
  <c r="X47" i="15"/>
  <c r="Y47" i="15"/>
  <c r="I48" i="15"/>
  <c r="L48" i="15"/>
  <c r="V48" i="15" s="1"/>
  <c r="O48" i="15"/>
  <c r="W48" i="15" s="1"/>
  <c r="R48" i="15"/>
  <c r="T48" i="15"/>
  <c r="U48" i="15"/>
  <c r="X48" i="15"/>
  <c r="Y48" i="15"/>
  <c r="I49" i="15"/>
  <c r="L49" i="15"/>
  <c r="V49" i="15" s="1"/>
  <c r="O49" i="15"/>
  <c r="W49" i="15" s="1"/>
  <c r="R49" i="15"/>
  <c r="T49" i="15"/>
  <c r="U49" i="15"/>
  <c r="X49" i="15"/>
  <c r="Y49" i="15"/>
  <c r="I50" i="15"/>
  <c r="L50" i="15"/>
  <c r="V50" i="15" s="1"/>
  <c r="O50" i="15"/>
  <c r="W50" i="15" s="1"/>
  <c r="R50" i="15"/>
  <c r="T50" i="15"/>
  <c r="U50" i="15"/>
  <c r="X50" i="15"/>
  <c r="Y50" i="15"/>
  <c r="I51" i="15"/>
  <c r="L51" i="15"/>
  <c r="V51" i="15" s="1"/>
  <c r="O51" i="15"/>
  <c r="W51" i="15" s="1"/>
  <c r="R51" i="15"/>
  <c r="T51" i="15"/>
  <c r="U51" i="15"/>
  <c r="X51" i="15"/>
  <c r="Y51" i="15"/>
  <c r="I52" i="15"/>
  <c r="L52" i="15"/>
  <c r="V52" i="15" s="1"/>
  <c r="O52" i="15"/>
  <c r="W52" i="15" s="1"/>
  <c r="R52" i="15"/>
  <c r="Y52" i="15" s="1"/>
  <c r="T52" i="15"/>
  <c r="U52" i="15"/>
  <c r="X52" i="15"/>
  <c r="I53" i="15"/>
  <c r="U53" i="15" s="1"/>
  <c r="L53" i="15"/>
  <c r="V53" i="15" s="1"/>
  <c r="O53" i="15"/>
  <c r="R53" i="15"/>
  <c r="Y53" i="15" s="1"/>
  <c r="T53" i="15"/>
  <c r="W53" i="15"/>
  <c r="X53" i="15"/>
  <c r="I54" i="15"/>
  <c r="U54" i="15" s="1"/>
  <c r="L54" i="15"/>
  <c r="V54" i="15" s="1"/>
  <c r="O54" i="15"/>
  <c r="R54" i="15"/>
  <c r="Y54" i="15" s="1"/>
  <c r="T54" i="15"/>
  <c r="W54" i="15"/>
  <c r="X54" i="15"/>
  <c r="I55" i="15"/>
  <c r="L55" i="15"/>
  <c r="O55" i="15"/>
  <c r="W55" i="15" s="1"/>
  <c r="R55" i="15"/>
  <c r="Y55" i="15" s="1"/>
  <c r="T55" i="15"/>
  <c r="U55" i="15"/>
  <c r="V55" i="15"/>
  <c r="X55" i="15"/>
  <c r="I56" i="15"/>
  <c r="L56" i="15"/>
  <c r="V56" i="15" s="1"/>
  <c r="O56" i="15"/>
  <c r="W56" i="15" s="1"/>
  <c r="R56" i="15"/>
  <c r="Y56" i="15" s="1"/>
  <c r="T56" i="15"/>
  <c r="U56" i="15"/>
  <c r="X56" i="15"/>
  <c r="I57" i="15"/>
  <c r="U57" i="15" s="1"/>
  <c r="L57" i="15"/>
  <c r="V57" i="15" s="1"/>
  <c r="O57" i="15"/>
  <c r="R57" i="15"/>
  <c r="Y57" i="15" s="1"/>
  <c r="T57" i="15"/>
  <c r="W57" i="15"/>
  <c r="X57" i="15"/>
  <c r="I58" i="15"/>
  <c r="U58" i="15" s="1"/>
  <c r="L58" i="15"/>
  <c r="V58" i="15" s="1"/>
  <c r="O58" i="15"/>
  <c r="R58" i="15"/>
  <c r="Y58" i="15" s="1"/>
  <c r="T58" i="15"/>
  <c r="W58" i="15"/>
  <c r="X58" i="15"/>
  <c r="I59" i="15"/>
  <c r="L59" i="15"/>
  <c r="O59" i="15"/>
  <c r="W59" i="15" s="1"/>
  <c r="R59" i="15"/>
  <c r="Y59" i="15" s="1"/>
  <c r="T59" i="15"/>
  <c r="U59" i="15"/>
  <c r="V59" i="15"/>
  <c r="X59" i="15"/>
  <c r="I60" i="15"/>
  <c r="L60" i="15"/>
  <c r="V60" i="15" s="1"/>
  <c r="O60" i="15"/>
  <c r="W60" i="15" s="1"/>
  <c r="R60" i="15"/>
  <c r="Y60" i="15" s="1"/>
  <c r="T60" i="15"/>
  <c r="U60" i="15"/>
  <c r="X60" i="15"/>
  <c r="I61" i="15"/>
  <c r="L61" i="15"/>
  <c r="V61" i="15" s="1"/>
  <c r="O61" i="15"/>
  <c r="W61" i="15" s="1"/>
  <c r="R61" i="15"/>
  <c r="Y61" i="15" s="1"/>
  <c r="T61" i="15"/>
  <c r="U61" i="15"/>
  <c r="X61" i="15"/>
  <c r="I62" i="15"/>
  <c r="U62" i="15" s="1"/>
  <c r="L62" i="15"/>
  <c r="V62" i="15" s="1"/>
  <c r="O62" i="15"/>
  <c r="R62" i="15"/>
  <c r="T62" i="15"/>
  <c r="W62" i="15"/>
  <c r="X62" i="15"/>
  <c r="Y62" i="15"/>
  <c r="I63" i="15"/>
  <c r="U63" i="15" s="1"/>
  <c r="L63" i="15"/>
  <c r="O63" i="15"/>
  <c r="W63" i="15" s="1"/>
  <c r="R63" i="15"/>
  <c r="Y63" i="15" s="1"/>
  <c r="T63" i="15"/>
  <c r="V63" i="15"/>
  <c r="X63" i="15"/>
  <c r="I64" i="15"/>
  <c r="L64" i="15"/>
  <c r="O64" i="15"/>
  <c r="W64" i="15" s="1"/>
  <c r="R64" i="15"/>
  <c r="Y64" i="15" s="1"/>
  <c r="T64" i="15"/>
  <c r="U64" i="15"/>
  <c r="V64" i="15"/>
  <c r="X64" i="15"/>
  <c r="I65" i="15"/>
  <c r="L65" i="15"/>
  <c r="O65" i="15"/>
  <c r="W65" i="15" s="1"/>
  <c r="R65" i="15"/>
  <c r="Y65" i="15" s="1"/>
  <c r="T65" i="15"/>
  <c r="U65" i="15"/>
  <c r="V65" i="15"/>
  <c r="X65" i="15"/>
  <c r="I66" i="15"/>
  <c r="L66" i="15"/>
  <c r="V66" i="15" s="1"/>
  <c r="O66" i="15"/>
  <c r="R66" i="15"/>
  <c r="T66" i="15"/>
  <c r="U66" i="15"/>
  <c r="W66" i="15"/>
  <c r="X66" i="15"/>
  <c r="Y66" i="15"/>
  <c r="I67" i="15"/>
  <c r="U67" i="15" s="1"/>
  <c r="L67" i="15"/>
  <c r="V67" i="15" s="1"/>
  <c r="O67" i="15"/>
  <c r="W67" i="15" s="1"/>
  <c r="R67" i="15"/>
  <c r="T67" i="15"/>
  <c r="X67" i="15"/>
  <c r="Y67" i="15"/>
  <c r="I68" i="15"/>
  <c r="U68" i="15" s="1"/>
  <c r="L68" i="15"/>
  <c r="O68" i="15"/>
  <c r="R68" i="15"/>
  <c r="Y68" i="15" s="1"/>
  <c r="T68" i="15"/>
  <c r="V68" i="15"/>
  <c r="W68" i="15"/>
  <c r="X68" i="15"/>
  <c r="I69" i="15"/>
  <c r="L69" i="15"/>
  <c r="O69" i="15"/>
  <c r="W69" i="15" s="1"/>
  <c r="R69" i="15"/>
  <c r="Y69" i="15" s="1"/>
  <c r="T69" i="15"/>
  <c r="U69" i="15"/>
  <c r="V69" i="15"/>
  <c r="X69" i="15"/>
  <c r="I70" i="15"/>
  <c r="L70" i="15"/>
  <c r="V70" i="15" s="1"/>
  <c r="O70" i="15"/>
  <c r="R70" i="15"/>
  <c r="T70" i="15"/>
  <c r="U70" i="15"/>
  <c r="W70" i="15"/>
  <c r="X70" i="15"/>
  <c r="Y70" i="15"/>
  <c r="I71" i="15"/>
  <c r="U71" i="15" s="1"/>
  <c r="L71" i="15"/>
  <c r="V71" i="15" s="1"/>
  <c r="O71" i="15"/>
  <c r="W71" i="15" s="1"/>
  <c r="R71" i="15"/>
  <c r="T71" i="15"/>
  <c r="X71" i="15"/>
  <c r="Y71" i="15"/>
  <c r="I72" i="15"/>
  <c r="U72" i="15" s="1"/>
  <c r="L72" i="15"/>
  <c r="O72" i="15"/>
  <c r="W72" i="15" s="1"/>
  <c r="R72" i="15"/>
  <c r="Y72" i="15" s="1"/>
  <c r="T72" i="15"/>
  <c r="V72" i="15"/>
  <c r="X72" i="15"/>
  <c r="I73" i="15"/>
  <c r="L73" i="15"/>
  <c r="O73" i="15"/>
  <c r="W73" i="15" s="1"/>
  <c r="R73" i="15"/>
  <c r="Y73" i="15" s="1"/>
  <c r="T73" i="15"/>
  <c r="U73" i="15"/>
  <c r="V73" i="15"/>
  <c r="X73" i="15"/>
  <c r="I74" i="15"/>
  <c r="L74" i="15"/>
  <c r="V74" i="15" s="1"/>
  <c r="O74" i="15"/>
  <c r="W74" i="15" s="1"/>
  <c r="R74" i="15"/>
  <c r="T74" i="15"/>
  <c r="U74" i="15"/>
  <c r="X74" i="15"/>
  <c r="Y74" i="15"/>
  <c r="I75" i="15"/>
  <c r="U75" i="15" s="1"/>
  <c r="L75" i="15"/>
  <c r="V75" i="15" s="1"/>
  <c r="O75" i="15"/>
  <c r="W75" i="15" s="1"/>
  <c r="R75" i="15"/>
  <c r="T75" i="15"/>
  <c r="X75" i="15"/>
  <c r="Y75" i="15"/>
  <c r="I76" i="15"/>
  <c r="U76" i="15" s="1"/>
  <c r="L76" i="15"/>
  <c r="O76" i="15"/>
  <c r="W76" i="15" s="1"/>
  <c r="R76" i="15"/>
  <c r="Y76" i="15" s="1"/>
  <c r="T76" i="15"/>
  <c r="V76" i="15"/>
  <c r="X76" i="15"/>
  <c r="I77" i="15"/>
  <c r="L77" i="15"/>
  <c r="V77" i="15" s="1"/>
  <c r="O77" i="15"/>
  <c r="W77" i="15" s="1"/>
  <c r="R77" i="15"/>
  <c r="T77" i="15"/>
  <c r="U77" i="15"/>
  <c r="X77" i="15"/>
  <c r="Y77" i="15"/>
  <c r="I78" i="15"/>
  <c r="U78" i="15" s="1"/>
  <c r="L78" i="15"/>
  <c r="V78" i="15" s="1"/>
  <c r="O78" i="15"/>
  <c r="W78" i="15" s="1"/>
  <c r="R78" i="15"/>
  <c r="T78" i="15"/>
  <c r="X78" i="15"/>
  <c r="Y78" i="15"/>
  <c r="I79" i="15"/>
  <c r="U79" i="15" s="1"/>
  <c r="L79" i="15"/>
  <c r="O79" i="15"/>
  <c r="W79" i="15" s="1"/>
  <c r="R79" i="15"/>
  <c r="T79" i="15"/>
  <c r="V79" i="15"/>
  <c r="X79" i="15"/>
  <c r="Y79" i="15"/>
  <c r="I80" i="15"/>
  <c r="U80" i="15" s="1"/>
  <c r="L80" i="15"/>
  <c r="O80" i="15"/>
  <c r="W80" i="15" s="1"/>
  <c r="R80" i="15"/>
  <c r="Y80" i="15" s="1"/>
  <c r="T80" i="15"/>
  <c r="V80" i="15"/>
  <c r="X80" i="15"/>
  <c r="I81" i="15"/>
  <c r="L81" i="15"/>
  <c r="V81" i="15" s="1"/>
  <c r="O81" i="15"/>
  <c r="W81" i="15" s="1"/>
  <c r="R81" i="15"/>
  <c r="T81" i="15"/>
  <c r="U81" i="15"/>
  <c r="X81" i="15"/>
  <c r="Y81" i="15"/>
  <c r="I82" i="15"/>
  <c r="U82" i="15" s="1"/>
  <c r="L82" i="15"/>
  <c r="V82" i="15" s="1"/>
  <c r="O82" i="15"/>
  <c r="W82" i="15" s="1"/>
  <c r="R82" i="15"/>
  <c r="T82" i="15"/>
  <c r="X82" i="15"/>
  <c r="Y82" i="15"/>
  <c r="I83" i="15"/>
  <c r="U83" i="15" s="1"/>
  <c r="L83" i="15"/>
  <c r="O83" i="15"/>
  <c r="W83" i="15" s="1"/>
  <c r="R83" i="15"/>
  <c r="T83" i="15"/>
  <c r="V83" i="15"/>
  <c r="X83" i="15"/>
  <c r="Y83" i="15"/>
  <c r="I84" i="15"/>
  <c r="U84" i="15" s="1"/>
  <c r="L84" i="15"/>
  <c r="O84" i="15"/>
  <c r="W84" i="15" s="1"/>
  <c r="R84" i="15"/>
  <c r="Y84" i="15" s="1"/>
  <c r="T84" i="15"/>
  <c r="V84" i="15"/>
  <c r="X84" i="15"/>
  <c r="I85" i="15"/>
  <c r="L85" i="15"/>
  <c r="V85" i="15" s="1"/>
  <c r="O85" i="15"/>
  <c r="W85" i="15" s="1"/>
  <c r="R85" i="15"/>
  <c r="T85" i="15"/>
  <c r="U85" i="15"/>
  <c r="X85" i="15"/>
  <c r="Y85" i="15"/>
  <c r="I86" i="15"/>
  <c r="U86" i="15" s="1"/>
  <c r="L86" i="15"/>
  <c r="V86" i="15" s="1"/>
  <c r="O86" i="15"/>
  <c r="W86" i="15" s="1"/>
  <c r="R86" i="15"/>
  <c r="T86" i="15"/>
  <c r="X86" i="15"/>
  <c r="Y86" i="15"/>
  <c r="I87" i="15"/>
  <c r="U87" i="15" s="1"/>
  <c r="L87" i="15"/>
  <c r="O87" i="15"/>
  <c r="W87" i="15" s="1"/>
  <c r="R87" i="15"/>
  <c r="T87" i="15"/>
  <c r="V87" i="15"/>
  <c r="X87" i="15"/>
  <c r="Y87" i="15"/>
  <c r="I88" i="15"/>
  <c r="U88" i="15" s="1"/>
  <c r="L88" i="15"/>
  <c r="O88" i="15"/>
  <c r="W88" i="15" s="1"/>
  <c r="R88" i="15"/>
  <c r="Y88" i="15" s="1"/>
  <c r="T88" i="15"/>
  <c r="V88" i="15"/>
  <c r="X88" i="15"/>
  <c r="I89" i="15"/>
  <c r="L89" i="15"/>
  <c r="V89" i="15" s="1"/>
  <c r="O89" i="15"/>
  <c r="W89" i="15" s="1"/>
  <c r="R89" i="15"/>
  <c r="T89" i="15"/>
  <c r="U89" i="15"/>
  <c r="X89" i="15"/>
  <c r="Y89" i="15"/>
  <c r="I90" i="15"/>
  <c r="U90" i="15" s="1"/>
  <c r="L90" i="15"/>
  <c r="V90" i="15" s="1"/>
  <c r="O90" i="15"/>
  <c r="W90" i="15" s="1"/>
  <c r="R90" i="15"/>
  <c r="T90" i="15"/>
  <c r="X90" i="15"/>
  <c r="Y90" i="15"/>
  <c r="I91" i="15"/>
  <c r="U91" i="15" s="1"/>
  <c r="L91" i="15"/>
  <c r="O91" i="15"/>
  <c r="W91" i="15" s="1"/>
  <c r="R91" i="15"/>
  <c r="T91" i="15"/>
  <c r="V91" i="15"/>
  <c r="X91" i="15"/>
  <c r="Y91" i="15"/>
  <c r="I92" i="15"/>
  <c r="U92" i="15" s="1"/>
  <c r="L92" i="15"/>
  <c r="O92" i="15"/>
  <c r="W92" i="15" s="1"/>
  <c r="R92" i="15"/>
  <c r="Y92" i="15" s="1"/>
  <c r="T92" i="15"/>
  <c r="V92" i="15"/>
  <c r="X92" i="15"/>
  <c r="I93" i="15"/>
  <c r="L93" i="15"/>
  <c r="V93" i="15" s="1"/>
  <c r="O93" i="15"/>
  <c r="W93" i="15" s="1"/>
  <c r="R93" i="15"/>
  <c r="T93" i="15"/>
  <c r="U93" i="15"/>
  <c r="X93" i="15"/>
  <c r="Y93" i="15"/>
  <c r="I94" i="15"/>
  <c r="U94" i="15" s="1"/>
  <c r="L94" i="15"/>
  <c r="V94" i="15" s="1"/>
  <c r="O94" i="15"/>
  <c r="W94" i="15" s="1"/>
  <c r="R94" i="15"/>
  <c r="T94" i="15"/>
  <c r="X94" i="15"/>
  <c r="Y94" i="15"/>
  <c r="I95" i="15"/>
  <c r="U95" i="15" s="1"/>
  <c r="L95" i="15"/>
  <c r="O95" i="15"/>
  <c r="W95" i="15" s="1"/>
  <c r="R95" i="15"/>
  <c r="T95" i="15"/>
  <c r="V95" i="15"/>
  <c r="X95" i="15"/>
  <c r="Y95" i="15"/>
  <c r="I96" i="15"/>
  <c r="U96" i="15" s="1"/>
  <c r="L96" i="15"/>
  <c r="V96" i="15" s="1"/>
  <c r="O96" i="15"/>
  <c r="W96" i="15" s="1"/>
  <c r="R96" i="15"/>
  <c r="T96" i="15"/>
  <c r="X96" i="15"/>
  <c r="Y96" i="15"/>
  <c r="I97" i="15"/>
  <c r="U97" i="15" s="1"/>
  <c r="L97" i="15"/>
  <c r="V97" i="15" s="1"/>
  <c r="O97" i="15"/>
  <c r="W97" i="15" s="1"/>
  <c r="R97" i="15"/>
  <c r="Y97" i="15" s="1"/>
  <c r="T97" i="15"/>
  <c r="X97" i="15"/>
  <c r="I98" i="15"/>
  <c r="U98" i="15" s="1"/>
  <c r="L98" i="15"/>
  <c r="V98" i="15" s="1"/>
  <c r="O98" i="15"/>
  <c r="W98" i="15" s="1"/>
  <c r="R98" i="15"/>
  <c r="T98" i="15"/>
  <c r="X98" i="15"/>
  <c r="Y98" i="15"/>
  <c r="I99" i="15"/>
  <c r="U99" i="15" s="1"/>
  <c r="L99" i="15"/>
  <c r="V99" i="15" s="1"/>
  <c r="O99" i="15"/>
  <c r="W99" i="15" s="1"/>
  <c r="R99" i="15"/>
  <c r="T99" i="15"/>
  <c r="X99" i="15"/>
  <c r="Y99" i="15"/>
  <c r="I100" i="15"/>
  <c r="U100" i="15" s="1"/>
  <c r="L100" i="15"/>
  <c r="V100" i="15" s="1"/>
  <c r="O100" i="15"/>
  <c r="W100" i="15" s="1"/>
  <c r="R100" i="15"/>
  <c r="Y100" i="15" s="1"/>
  <c r="T100" i="15"/>
  <c r="X100" i="15"/>
  <c r="I101" i="15"/>
  <c r="U101" i="15" s="1"/>
  <c r="L101" i="15"/>
  <c r="V101" i="15" s="1"/>
  <c r="O101" i="15"/>
  <c r="R101" i="15"/>
  <c r="Y101" i="15" s="1"/>
  <c r="T101" i="15"/>
  <c r="W101" i="15"/>
  <c r="X101" i="15"/>
  <c r="I102" i="15"/>
  <c r="U102" i="15" s="1"/>
  <c r="L102" i="15"/>
  <c r="V102" i="15" s="1"/>
  <c r="O102" i="15"/>
  <c r="R102" i="15"/>
  <c r="T102" i="15"/>
  <c r="W102" i="15"/>
  <c r="X102" i="15"/>
  <c r="Y102" i="15"/>
  <c r="I103" i="15"/>
  <c r="U103" i="15" s="1"/>
  <c r="L103" i="15"/>
  <c r="V103" i="15" s="1"/>
  <c r="O103" i="15"/>
  <c r="W103" i="15" s="1"/>
  <c r="R103" i="15"/>
  <c r="T103" i="15"/>
  <c r="X103" i="15"/>
  <c r="Y103" i="15"/>
  <c r="I104" i="15"/>
  <c r="U104" i="15" s="1"/>
  <c r="L104" i="15"/>
  <c r="V104" i="15" s="1"/>
  <c r="O104" i="15"/>
  <c r="W104" i="15" s="1"/>
  <c r="R104" i="15"/>
  <c r="Y104" i="15" s="1"/>
  <c r="T104" i="15"/>
  <c r="X104" i="15"/>
  <c r="I105" i="15"/>
  <c r="U105" i="15" s="1"/>
  <c r="L105" i="15"/>
  <c r="V105" i="15" s="1"/>
  <c r="O105" i="15"/>
  <c r="R105" i="15"/>
  <c r="Y105" i="15" s="1"/>
  <c r="T105" i="15"/>
  <c r="W105" i="15"/>
  <c r="X105" i="15"/>
  <c r="I106" i="15"/>
  <c r="U106" i="15" s="1"/>
  <c r="L106" i="15"/>
  <c r="V106" i="15" s="1"/>
  <c r="O106" i="15"/>
  <c r="R106" i="15"/>
  <c r="Y106" i="15" s="1"/>
  <c r="T106" i="15"/>
  <c r="W106" i="15"/>
  <c r="X106" i="15"/>
  <c r="I107" i="15"/>
  <c r="U107" i="15" s="1"/>
  <c r="L107" i="15"/>
  <c r="V107" i="15" s="1"/>
  <c r="O107" i="15"/>
  <c r="R107" i="15"/>
  <c r="Y107" i="15" s="1"/>
  <c r="T107" i="15"/>
  <c r="W107" i="15"/>
  <c r="X107" i="15"/>
  <c r="I108" i="15"/>
  <c r="U108" i="15" s="1"/>
  <c r="L108" i="15"/>
  <c r="V108" i="15" s="1"/>
  <c r="O108" i="15"/>
  <c r="W108" i="15" s="1"/>
  <c r="R108" i="15"/>
  <c r="Y108" i="15" s="1"/>
  <c r="T108" i="15"/>
  <c r="X108" i="15"/>
  <c r="I109" i="15"/>
  <c r="U109" i="15" s="1"/>
  <c r="L109" i="15"/>
  <c r="V109" i="15" s="1"/>
  <c r="O109" i="15"/>
  <c r="W109" i="15" s="1"/>
  <c r="R109" i="15"/>
  <c r="Y109" i="15" s="1"/>
  <c r="T109" i="15"/>
  <c r="X109" i="15"/>
  <c r="I110" i="15"/>
  <c r="U110" i="15" s="1"/>
  <c r="L110" i="15"/>
  <c r="V110" i="15" s="1"/>
  <c r="O110" i="15"/>
  <c r="R110" i="15"/>
  <c r="Y110" i="15" s="1"/>
  <c r="T110" i="15"/>
  <c r="W110" i="15"/>
  <c r="X110" i="15"/>
  <c r="I111" i="15"/>
  <c r="U111" i="15" s="1"/>
  <c r="L111" i="15"/>
  <c r="V111" i="15" s="1"/>
  <c r="O111" i="15"/>
  <c r="R111" i="15"/>
  <c r="Y111" i="15" s="1"/>
  <c r="T111" i="15"/>
  <c r="W111" i="15"/>
  <c r="X111" i="15"/>
  <c r="I112" i="15"/>
  <c r="U112" i="15" s="1"/>
  <c r="L112" i="15"/>
  <c r="V112" i="15" s="1"/>
  <c r="O112" i="15"/>
  <c r="W112" i="15" s="1"/>
  <c r="R112" i="15"/>
  <c r="Y112" i="15" s="1"/>
  <c r="T112" i="15"/>
  <c r="X112" i="15"/>
  <c r="I113" i="15"/>
  <c r="U113" i="15" s="1"/>
  <c r="L113" i="15"/>
  <c r="V113" i="15" s="1"/>
  <c r="O113" i="15"/>
  <c r="W113" i="15" s="1"/>
  <c r="R113" i="15"/>
  <c r="Y113" i="15" s="1"/>
  <c r="T113" i="15"/>
  <c r="X113" i="15"/>
  <c r="I114" i="15"/>
  <c r="U114" i="15" s="1"/>
  <c r="L114" i="15"/>
  <c r="V114" i="15" s="1"/>
  <c r="O114" i="15"/>
  <c r="R114" i="15"/>
  <c r="Y114" i="15" s="1"/>
  <c r="T114" i="15"/>
  <c r="W114" i="15"/>
  <c r="X114" i="15"/>
  <c r="I115" i="15"/>
  <c r="U115" i="15" s="1"/>
  <c r="L115" i="15"/>
  <c r="V115" i="15" s="1"/>
  <c r="O115" i="15"/>
  <c r="R115" i="15"/>
  <c r="Y115" i="15" s="1"/>
  <c r="T115" i="15"/>
  <c r="W115" i="15"/>
  <c r="X115" i="15"/>
  <c r="I116" i="15"/>
  <c r="U116" i="15" s="1"/>
  <c r="L116" i="15"/>
  <c r="V116" i="15" s="1"/>
  <c r="O116" i="15"/>
  <c r="W116" i="15" s="1"/>
  <c r="R116" i="15"/>
  <c r="Y116" i="15" s="1"/>
  <c r="T116" i="15"/>
  <c r="X116" i="15"/>
  <c r="I117" i="15"/>
  <c r="U117" i="15" s="1"/>
  <c r="L117" i="15"/>
  <c r="V117" i="15" s="1"/>
  <c r="O117" i="15"/>
  <c r="W117" i="15" s="1"/>
  <c r="R117" i="15"/>
  <c r="Y117" i="15" s="1"/>
  <c r="T117" i="15"/>
  <c r="X117" i="15"/>
  <c r="I118" i="15"/>
  <c r="U118" i="15" s="1"/>
  <c r="L118" i="15"/>
  <c r="V118" i="15" s="1"/>
  <c r="O118" i="15"/>
  <c r="R118" i="15"/>
  <c r="Y118" i="15" s="1"/>
  <c r="T118" i="15"/>
  <c r="W118" i="15"/>
  <c r="X118" i="15"/>
  <c r="I119" i="15"/>
  <c r="U119" i="15" s="1"/>
  <c r="L119" i="15"/>
  <c r="V119" i="15" s="1"/>
  <c r="O119" i="15"/>
  <c r="R119" i="15"/>
  <c r="Y119" i="15" s="1"/>
  <c r="T119" i="15"/>
  <c r="W119" i="15"/>
  <c r="X119" i="15"/>
  <c r="I120" i="15"/>
  <c r="U120" i="15" s="1"/>
  <c r="L120" i="15"/>
  <c r="V120" i="15" s="1"/>
  <c r="O120" i="15"/>
  <c r="W120" i="15" s="1"/>
  <c r="R120" i="15"/>
  <c r="Y120" i="15" s="1"/>
  <c r="T120" i="15"/>
  <c r="X120" i="15"/>
  <c r="I121" i="15"/>
  <c r="U121" i="15" s="1"/>
  <c r="L121" i="15"/>
  <c r="V121" i="15" s="1"/>
  <c r="O121" i="15"/>
  <c r="W121" i="15" s="1"/>
  <c r="R121" i="15"/>
  <c r="Y121" i="15" s="1"/>
  <c r="T121" i="15"/>
  <c r="X121" i="15"/>
  <c r="I122" i="15"/>
  <c r="U122" i="15" s="1"/>
  <c r="L122" i="15"/>
  <c r="V122" i="15" s="1"/>
  <c r="O122" i="15"/>
  <c r="R122" i="15"/>
  <c r="Y122" i="15" s="1"/>
  <c r="T122" i="15"/>
  <c r="W122" i="15"/>
  <c r="X122" i="15"/>
  <c r="I123" i="15"/>
  <c r="U123" i="15" s="1"/>
  <c r="L123" i="15"/>
  <c r="V123" i="15" s="1"/>
  <c r="O123" i="15"/>
  <c r="R123" i="15"/>
  <c r="Y123" i="15" s="1"/>
  <c r="T123" i="15"/>
  <c r="W123" i="15"/>
  <c r="X123" i="15"/>
  <c r="I124" i="15"/>
  <c r="U124" i="15" s="1"/>
  <c r="L124" i="15"/>
  <c r="V124" i="15" s="1"/>
  <c r="O124" i="15"/>
  <c r="W124" i="15" s="1"/>
  <c r="R124" i="15"/>
  <c r="Y124" i="15" s="1"/>
  <c r="T124" i="15"/>
  <c r="X124" i="15"/>
  <c r="I125" i="15"/>
  <c r="U125" i="15" s="1"/>
  <c r="L125" i="15"/>
  <c r="V125" i="15" s="1"/>
  <c r="O125" i="15"/>
  <c r="W125" i="15" s="1"/>
  <c r="R125" i="15"/>
  <c r="Y125" i="15" s="1"/>
  <c r="T125" i="15"/>
  <c r="X125" i="15"/>
  <c r="I126" i="15"/>
  <c r="U126" i="15" s="1"/>
  <c r="L126" i="15"/>
  <c r="V126" i="15" s="1"/>
  <c r="O126" i="15"/>
  <c r="R126" i="15"/>
  <c r="Y126" i="15" s="1"/>
  <c r="T126" i="15"/>
  <c r="W126" i="15"/>
  <c r="X126" i="15"/>
  <c r="I127" i="15"/>
  <c r="U127" i="15" s="1"/>
  <c r="L127" i="15"/>
  <c r="V127" i="15" s="1"/>
  <c r="O127" i="15"/>
  <c r="R127" i="15"/>
  <c r="Y127" i="15" s="1"/>
  <c r="T127" i="15"/>
  <c r="W127" i="15"/>
  <c r="X127" i="15"/>
  <c r="I128" i="15"/>
  <c r="U128" i="15" s="1"/>
  <c r="L128" i="15"/>
  <c r="V128" i="15" s="1"/>
  <c r="O128" i="15"/>
  <c r="W128" i="15" s="1"/>
  <c r="R128" i="15"/>
  <c r="T128" i="15"/>
  <c r="X128" i="15"/>
  <c r="Y128" i="15"/>
  <c r="I129" i="15"/>
  <c r="L129" i="15"/>
  <c r="V129" i="15" s="1"/>
  <c r="O129" i="15"/>
  <c r="R129" i="15"/>
  <c r="Y129" i="15" s="1"/>
  <c r="T129" i="15"/>
  <c r="U129" i="15"/>
  <c r="W129" i="15"/>
  <c r="X129" i="15"/>
  <c r="I130" i="15"/>
  <c r="U130" i="15" s="1"/>
  <c r="L130" i="15"/>
  <c r="V130" i="15" s="1"/>
  <c r="O130" i="15"/>
  <c r="R130" i="15"/>
  <c r="T130" i="15"/>
  <c r="W130" i="15"/>
  <c r="X130" i="15"/>
  <c r="Y130" i="15"/>
  <c r="I131" i="15"/>
  <c r="U131" i="15" s="1"/>
  <c r="L131" i="15"/>
  <c r="V131" i="15" s="1"/>
  <c r="O131" i="15"/>
  <c r="R131" i="15"/>
  <c r="Y131" i="15" s="1"/>
  <c r="T131" i="15"/>
  <c r="W131" i="15"/>
  <c r="X131" i="15"/>
  <c r="I132" i="15"/>
  <c r="L132" i="15"/>
  <c r="V132" i="15" s="1"/>
  <c r="O132" i="15"/>
  <c r="R132" i="15"/>
  <c r="Y132" i="15" s="1"/>
  <c r="T132" i="15"/>
  <c r="U132" i="15"/>
  <c r="W132" i="15"/>
  <c r="X132" i="15"/>
  <c r="I133" i="15"/>
  <c r="L133" i="15"/>
  <c r="V133" i="15" s="1"/>
  <c r="O133" i="15"/>
  <c r="R133" i="15"/>
  <c r="Y133" i="15" s="1"/>
  <c r="T133" i="15"/>
  <c r="U133" i="15"/>
  <c r="W133" i="15"/>
  <c r="X133" i="15"/>
  <c r="I134" i="15"/>
  <c r="U134" i="15" s="1"/>
  <c r="L134" i="15"/>
  <c r="V134" i="15" s="1"/>
  <c r="O134" i="15"/>
  <c r="R134" i="15"/>
  <c r="T134" i="15"/>
  <c r="W134" i="15"/>
  <c r="X134" i="15"/>
  <c r="Y134" i="15"/>
  <c r="I135" i="15"/>
  <c r="U135" i="15" s="1"/>
  <c r="L135" i="15"/>
  <c r="V135" i="15" s="1"/>
  <c r="O135" i="15"/>
  <c r="R135" i="15"/>
  <c r="Y135" i="15" s="1"/>
  <c r="T135" i="15"/>
  <c r="W135" i="15"/>
  <c r="X135" i="15"/>
  <c r="I136" i="15"/>
  <c r="L136" i="15"/>
  <c r="V136" i="15" s="1"/>
  <c r="O136" i="15"/>
  <c r="R136" i="15"/>
  <c r="Y136" i="15" s="1"/>
  <c r="T136" i="15"/>
  <c r="U136" i="15"/>
  <c r="W136" i="15"/>
  <c r="X136" i="15"/>
  <c r="I137" i="15"/>
  <c r="L137" i="15"/>
  <c r="V137" i="15" s="1"/>
  <c r="O137" i="15"/>
  <c r="R137" i="15"/>
  <c r="Y137" i="15" s="1"/>
  <c r="T137" i="15"/>
  <c r="U137" i="15"/>
  <c r="W137" i="15"/>
  <c r="X137" i="15"/>
  <c r="I138" i="15"/>
  <c r="U138" i="15" s="1"/>
  <c r="L138" i="15"/>
  <c r="V138" i="15" s="1"/>
  <c r="O138" i="15"/>
  <c r="R138" i="15"/>
  <c r="T138" i="15"/>
  <c r="W138" i="15"/>
  <c r="X138" i="15"/>
  <c r="Y138" i="15"/>
  <c r="I139" i="15"/>
  <c r="U139" i="15" s="1"/>
  <c r="L139" i="15"/>
  <c r="V139" i="15" s="1"/>
  <c r="O139" i="15"/>
  <c r="R139" i="15"/>
  <c r="Y139" i="15" s="1"/>
  <c r="T139" i="15"/>
  <c r="W139" i="15"/>
  <c r="X139" i="15"/>
  <c r="I140" i="15"/>
  <c r="U140" i="15" s="1"/>
  <c r="L140" i="15"/>
  <c r="O140" i="15"/>
  <c r="W140" i="15" s="1"/>
  <c r="R140" i="15"/>
  <c r="T140" i="15"/>
  <c r="V140" i="15"/>
  <c r="X140" i="15"/>
  <c r="Y140" i="15"/>
  <c r="I141" i="15"/>
  <c r="U141" i="15" s="1"/>
  <c r="L141" i="15"/>
  <c r="O141" i="15"/>
  <c r="R141" i="15"/>
  <c r="Y141" i="15" s="1"/>
  <c r="T141" i="15"/>
  <c r="V141" i="15"/>
  <c r="W141" i="15"/>
  <c r="X141" i="15"/>
  <c r="I142" i="15"/>
  <c r="L142" i="15"/>
  <c r="O142" i="15"/>
  <c r="W142" i="15" s="1"/>
  <c r="R142" i="15"/>
  <c r="Y142" i="15" s="1"/>
  <c r="T142" i="15"/>
  <c r="U142" i="15"/>
  <c r="V142" i="15"/>
  <c r="X142" i="15"/>
  <c r="I143" i="15"/>
  <c r="U143" i="15" s="1"/>
  <c r="L143" i="15"/>
  <c r="O143" i="15"/>
  <c r="R143" i="15"/>
  <c r="Y143" i="15" s="1"/>
  <c r="T143" i="15"/>
  <c r="V143" i="15"/>
  <c r="W143" i="15"/>
  <c r="X143" i="15"/>
  <c r="I144" i="15"/>
  <c r="U144" i="15" s="1"/>
  <c r="L144" i="15"/>
  <c r="O144" i="15"/>
  <c r="R144" i="15"/>
  <c r="Y144" i="15" s="1"/>
  <c r="T144" i="15"/>
  <c r="V144" i="15"/>
  <c r="W144" i="15"/>
  <c r="X144" i="15"/>
  <c r="I145" i="15"/>
  <c r="U145" i="15" s="1"/>
  <c r="L145" i="15"/>
  <c r="O145" i="15"/>
  <c r="R145" i="15"/>
  <c r="Y145" i="15" s="1"/>
  <c r="T145" i="15"/>
  <c r="V145" i="15"/>
  <c r="W145" i="15"/>
  <c r="X145" i="15"/>
  <c r="I146" i="15"/>
  <c r="U146" i="15" s="1"/>
  <c r="L146" i="15"/>
  <c r="O146" i="15"/>
  <c r="R146" i="15"/>
  <c r="Y146" i="15" s="1"/>
  <c r="T146" i="15"/>
  <c r="V146" i="15"/>
  <c r="W146" i="15"/>
  <c r="X146" i="15"/>
  <c r="I147" i="15"/>
  <c r="U147" i="15" s="1"/>
  <c r="L147" i="15"/>
  <c r="O147" i="15"/>
  <c r="R147" i="15"/>
  <c r="Y147" i="15" s="1"/>
  <c r="T147" i="15"/>
  <c r="V147" i="15"/>
  <c r="W147" i="15"/>
  <c r="X147" i="15"/>
  <c r="I148" i="15"/>
  <c r="U148" i="15" s="1"/>
  <c r="L148" i="15"/>
  <c r="O148" i="15"/>
  <c r="R148" i="15"/>
  <c r="Y148" i="15" s="1"/>
  <c r="T148" i="15"/>
  <c r="V148" i="15"/>
  <c r="W148" i="15"/>
  <c r="X148" i="15"/>
  <c r="I149" i="15"/>
  <c r="U149" i="15" s="1"/>
  <c r="L149" i="15"/>
  <c r="O149" i="15"/>
  <c r="R149" i="15"/>
  <c r="Y149" i="15" s="1"/>
  <c r="T149" i="15"/>
  <c r="V149" i="15"/>
  <c r="W149" i="15"/>
  <c r="X149" i="15"/>
  <c r="I150" i="15"/>
  <c r="U150" i="15" s="1"/>
  <c r="L150" i="15"/>
  <c r="O150" i="15"/>
  <c r="R150" i="15"/>
  <c r="Y150" i="15" s="1"/>
  <c r="T150" i="15"/>
  <c r="V150" i="15"/>
  <c r="W150" i="15"/>
  <c r="X150" i="15"/>
  <c r="I151" i="15"/>
  <c r="U151" i="15" s="1"/>
  <c r="L151" i="15"/>
  <c r="O151" i="15"/>
  <c r="R151" i="15"/>
  <c r="Y151" i="15" s="1"/>
  <c r="T151" i="15"/>
  <c r="V151" i="15"/>
  <c r="W151" i="15"/>
  <c r="X151" i="15"/>
  <c r="I152" i="15"/>
  <c r="U152" i="15" s="1"/>
  <c r="L152" i="15"/>
  <c r="O152" i="15"/>
  <c r="R152" i="15"/>
  <c r="Y152" i="15" s="1"/>
  <c r="T152" i="15"/>
  <c r="V152" i="15"/>
  <c r="W152" i="15"/>
  <c r="X152" i="15"/>
  <c r="I153" i="15"/>
  <c r="U153" i="15" s="1"/>
  <c r="L153" i="15"/>
  <c r="O153" i="15"/>
  <c r="R153" i="15"/>
  <c r="Y153" i="15" s="1"/>
  <c r="T153" i="15"/>
  <c r="V153" i="15"/>
  <c r="W153" i="15"/>
  <c r="X153" i="15"/>
  <c r="I154" i="15"/>
  <c r="U154" i="15" s="1"/>
  <c r="L154" i="15"/>
  <c r="O154" i="15"/>
  <c r="R154" i="15"/>
  <c r="Y154" i="15" s="1"/>
  <c r="T154" i="15"/>
  <c r="V154" i="15"/>
  <c r="W154" i="15"/>
  <c r="X154" i="15"/>
  <c r="I155" i="15"/>
  <c r="U155" i="15" s="1"/>
  <c r="L155" i="15"/>
  <c r="O155" i="15"/>
  <c r="R155" i="15"/>
  <c r="Y155" i="15" s="1"/>
  <c r="T155" i="15"/>
  <c r="V155" i="15"/>
  <c r="W155" i="15"/>
  <c r="X155" i="15"/>
  <c r="I156" i="15"/>
  <c r="U156" i="15" s="1"/>
  <c r="L156" i="15"/>
  <c r="O156" i="15"/>
  <c r="R156" i="15"/>
  <c r="Y156" i="15" s="1"/>
  <c r="T156" i="15"/>
  <c r="V156" i="15"/>
  <c r="W156" i="15"/>
  <c r="X156" i="15"/>
  <c r="I157" i="15"/>
  <c r="U157" i="15" s="1"/>
  <c r="L157" i="15"/>
  <c r="O157" i="15"/>
  <c r="R157" i="15"/>
  <c r="Y157" i="15" s="1"/>
  <c r="T157" i="15"/>
  <c r="V157" i="15"/>
  <c r="W157" i="15"/>
  <c r="X157" i="15"/>
  <c r="I158" i="15"/>
  <c r="U158" i="15" s="1"/>
  <c r="L158" i="15"/>
  <c r="O158" i="15"/>
  <c r="R158" i="15"/>
  <c r="Y158" i="15" s="1"/>
  <c r="T158" i="15"/>
  <c r="V158" i="15"/>
  <c r="W158" i="15"/>
  <c r="X158" i="15"/>
  <c r="I159" i="15"/>
  <c r="U159" i="15" s="1"/>
  <c r="L159" i="15"/>
  <c r="O159" i="15"/>
  <c r="R159" i="15"/>
  <c r="Y159" i="15" s="1"/>
  <c r="T159" i="15"/>
  <c r="V159" i="15"/>
  <c r="W159" i="15"/>
  <c r="X159" i="15"/>
  <c r="I160" i="15"/>
  <c r="U160" i="15" s="1"/>
  <c r="L160" i="15"/>
  <c r="O160" i="15"/>
  <c r="R160" i="15"/>
  <c r="Y160" i="15" s="1"/>
  <c r="T160" i="15"/>
  <c r="V160" i="15"/>
  <c r="W160" i="15"/>
  <c r="X160" i="15"/>
  <c r="I161" i="15"/>
  <c r="U161" i="15" s="1"/>
  <c r="L161" i="15"/>
  <c r="O161" i="15"/>
  <c r="R161" i="15"/>
  <c r="Y161" i="15" s="1"/>
  <c r="T161" i="15"/>
  <c r="V161" i="15"/>
  <c r="W161" i="15"/>
  <c r="X161" i="15"/>
  <c r="I162" i="15"/>
  <c r="U162" i="15" s="1"/>
  <c r="L162" i="15"/>
  <c r="O162" i="15"/>
  <c r="R162" i="15"/>
  <c r="Y162" i="15" s="1"/>
  <c r="T162" i="15"/>
  <c r="V162" i="15"/>
  <c r="W162" i="15"/>
  <c r="X162" i="15"/>
  <c r="I163" i="15"/>
  <c r="U163" i="15" s="1"/>
  <c r="L163" i="15"/>
  <c r="O163" i="15"/>
  <c r="R163" i="15"/>
  <c r="Y163" i="15" s="1"/>
  <c r="T163" i="15"/>
  <c r="V163" i="15"/>
  <c r="W163" i="15"/>
  <c r="X163" i="15"/>
  <c r="I164" i="15"/>
  <c r="U164" i="15" s="1"/>
  <c r="L164" i="15"/>
  <c r="O164" i="15"/>
  <c r="R164" i="15"/>
  <c r="Y164" i="15" s="1"/>
  <c r="T164" i="15"/>
  <c r="V164" i="15"/>
  <c r="W164" i="15"/>
  <c r="X164" i="15"/>
  <c r="I165" i="15"/>
  <c r="U165" i="15" s="1"/>
  <c r="L165" i="15"/>
  <c r="O165" i="15"/>
  <c r="R165" i="15"/>
  <c r="Y165" i="15" s="1"/>
  <c r="T165" i="15"/>
  <c r="V165" i="15"/>
  <c r="W165" i="15"/>
  <c r="X165" i="15"/>
  <c r="I166" i="15"/>
  <c r="U166" i="15" s="1"/>
  <c r="L166" i="15"/>
  <c r="O166" i="15"/>
  <c r="R166" i="15"/>
  <c r="Y166" i="15" s="1"/>
  <c r="T166" i="15"/>
  <c r="V166" i="15"/>
  <c r="W166" i="15"/>
  <c r="X166" i="15"/>
  <c r="I167" i="15"/>
  <c r="U167" i="15" s="1"/>
  <c r="L167" i="15"/>
  <c r="O167" i="15"/>
  <c r="R167" i="15"/>
  <c r="Y167" i="15" s="1"/>
  <c r="T167" i="15"/>
  <c r="V167" i="15"/>
  <c r="W167" i="15"/>
  <c r="X167" i="15"/>
  <c r="I168" i="15"/>
  <c r="U168" i="15" s="1"/>
  <c r="L168" i="15"/>
  <c r="O168" i="15"/>
  <c r="R168" i="15"/>
  <c r="Y168" i="15" s="1"/>
  <c r="T168" i="15"/>
  <c r="V168" i="15"/>
  <c r="W168" i="15"/>
  <c r="X168" i="15"/>
  <c r="I169" i="15"/>
  <c r="U169" i="15" s="1"/>
  <c r="L169" i="15"/>
  <c r="O169" i="15"/>
  <c r="R169" i="15"/>
  <c r="Y169" i="15" s="1"/>
  <c r="T169" i="15"/>
  <c r="V169" i="15"/>
  <c r="W169" i="15"/>
  <c r="X169" i="15"/>
  <c r="I170" i="15"/>
  <c r="U170" i="15" s="1"/>
  <c r="L170" i="15"/>
  <c r="O170" i="15"/>
  <c r="R170" i="15"/>
  <c r="Y170" i="15" s="1"/>
  <c r="T170" i="15"/>
  <c r="V170" i="15"/>
  <c r="W170" i="15"/>
  <c r="X170" i="15"/>
  <c r="I171" i="15"/>
  <c r="U171" i="15" s="1"/>
  <c r="L171" i="15"/>
  <c r="O171" i="15"/>
  <c r="R171" i="15"/>
  <c r="Y171" i="15" s="1"/>
  <c r="T171" i="15"/>
  <c r="V171" i="15"/>
  <c r="W171" i="15"/>
  <c r="X171" i="15"/>
  <c r="I172" i="15"/>
  <c r="U172" i="15" s="1"/>
  <c r="L172" i="15"/>
  <c r="O172" i="15"/>
  <c r="R172" i="15"/>
  <c r="Y172" i="15" s="1"/>
  <c r="T172" i="15"/>
  <c r="V172" i="15"/>
  <c r="W172" i="15"/>
  <c r="X172" i="15"/>
  <c r="I173" i="15"/>
  <c r="U173" i="15" s="1"/>
  <c r="L173" i="15"/>
  <c r="O173" i="15"/>
  <c r="R173" i="15"/>
  <c r="Y173" i="15" s="1"/>
  <c r="T173" i="15"/>
  <c r="V173" i="15"/>
  <c r="W173" i="15"/>
  <c r="X173" i="15"/>
  <c r="I174" i="15"/>
  <c r="U174" i="15" s="1"/>
  <c r="L174" i="15"/>
  <c r="O174" i="15"/>
  <c r="R174" i="15"/>
  <c r="Y174" i="15" s="1"/>
  <c r="T174" i="15"/>
  <c r="V174" i="15"/>
  <c r="W174" i="15"/>
  <c r="X174" i="15"/>
  <c r="I175" i="15"/>
  <c r="U175" i="15" s="1"/>
  <c r="L175" i="15"/>
  <c r="O175" i="15"/>
  <c r="R175" i="15"/>
  <c r="Y175" i="15" s="1"/>
  <c r="T175" i="15"/>
  <c r="V175" i="15"/>
  <c r="W175" i="15"/>
  <c r="X175" i="15"/>
  <c r="I176" i="15"/>
  <c r="U176" i="15" s="1"/>
  <c r="L176" i="15"/>
  <c r="O176" i="15"/>
  <c r="R176" i="15"/>
  <c r="Y176" i="15" s="1"/>
  <c r="T176" i="15"/>
  <c r="V176" i="15"/>
  <c r="W176" i="15"/>
  <c r="X176" i="15"/>
  <c r="I177" i="15"/>
  <c r="U177" i="15" s="1"/>
  <c r="L177" i="15"/>
  <c r="O177" i="15"/>
  <c r="R177" i="15"/>
  <c r="Y177" i="15" s="1"/>
  <c r="T177" i="15"/>
  <c r="V177" i="15"/>
  <c r="W177" i="15"/>
  <c r="X177" i="15"/>
  <c r="I178" i="15"/>
  <c r="U178" i="15" s="1"/>
  <c r="L178" i="15"/>
  <c r="O178" i="15"/>
  <c r="R178" i="15"/>
  <c r="Y178" i="15" s="1"/>
  <c r="T178" i="15"/>
  <c r="V178" i="15"/>
  <c r="W178" i="15"/>
  <c r="X178" i="15"/>
  <c r="I179" i="15"/>
  <c r="U179" i="15" s="1"/>
  <c r="L179" i="15"/>
  <c r="O179" i="15"/>
  <c r="R179" i="15"/>
  <c r="Y179" i="15" s="1"/>
  <c r="T179" i="15"/>
  <c r="V179" i="15"/>
  <c r="W179" i="15"/>
  <c r="X179" i="15"/>
  <c r="I180" i="15"/>
  <c r="U180" i="15" s="1"/>
  <c r="L180" i="15"/>
  <c r="O180" i="15"/>
  <c r="R180" i="15"/>
  <c r="Y180" i="15" s="1"/>
  <c r="T180" i="15"/>
  <c r="V180" i="15"/>
  <c r="W180" i="15"/>
  <c r="X180" i="15"/>
  <c r="I181" i="15"/>
  <c r="U181" i="15" s="1"/>
  <c r="L181" i="15"/>
  <c r="O181" i="15"/>
  <c r="R181" i="15"/>
  <c r="Y181" i="15" s="1"/>
  <c r="T181" i="15"/>
  <c r="V181" i="15"/>
  <c r="W181" i="15"/>
  <c r="X181" i="15"/>
  <c r="I182" i="15"/>
  <c r="U182" i="15" s="1"/>
  <c r="L182" i="15"/>
  <c r="O182" i="15"/>
  <c r="R182" i="15"/>
  <c r="Y182" i="15" s="1"/>
  <c r="T182" i="15"/>
  <c r="V182" i="15"/>
  <c r="W182" i="15"/>
  <c r="X182" i="15"/>
  <c r="I183" i="15"/>
  <c r="U183" i="15" s="1"/>
  <c r="L183" i="15"/>
  <c r="O183" i="15"/>
  <c r="R183" i="15"/>
  <c r="Y183" i="15" s="1"/>
  <c r="T183" i="15"/>
  <c r="V183" i="15"/>
  <c r="W183" i="15"/>
  <c r="X183" i="15"/>
  <c r="I184" i="15"/>
  <c r="U184" i="15" s="1"/>
  <c r="L184" i="15"/>
  <c r="O184" i="15"/>
  <c r="R184" i="15"/>
  <c r="Y184" i="15" s="1"/>
  <c r="T184" i="15"/>
  <c r="V184" i="15"/>
  <c r="W184" i="15"/>
  <c r="X184" i="15"/>
  <c r="I185" i="15"/>
  <c r="U185" i="15" s="1"/>
  <c r="L185" i="15"/>
  <c r="O185" i="15"/>
  <c r="R185" i="15"/>
  <c r="Y185" i="15" s="1"/>
  <c r="T185" i="15"/>
  <c r="V185" i="15"/>
  <c r="W185" i="15"/>
  <c r="X185" i="15"/>
  <c r="I186" i="15"/>
  <c r="U186" i="15" s="1"/>
  <c r="L186" i="15"/>
  <c r="O186" i="15"/>
  <c r="R186" i="15"/>
  <c r="Y186" i="15" s="1"/>
  <c r="T186" i="15"/>
  <c r="V186" i="15"/>
  <c r="W186" i="15"/>
  <c r="X186" i="15"/>
  <c r="I187" i="15"/>
  <c r="U187" i="15" s="1"/>
  <c r="L187" i="15"/>
  <c r="O187" i="15"/>
  <c r="R187" i="15"/>
  <c r="Y187" i="15" s="1"/>
  <c r="T187" i="15"/>
  <c r="V187" i="15"/>
  <c r="W187" i="15"/>
  <c r="X187" i="15"/>
  <c r="I188" i="15"/>
  <c r="U188" i="15" s="1"/>
  <c r="L188" i="15"/>
  <c r="O188" i="15"/>
  <c r="R188" i="15"/>
  <c r="Y188" i="15" s="1"/>
  <c r="T188" i="15"/>
  <c r="V188" i="15"/>
  <c r="W188" i="15"/>
  <c r="X188" i="15"/>
  <c r="I189" i="15"/>
  <c r="U189" i="15" s="1"/>
  <c r="L189" i="15"/>
  <c r="O189" i="15"/>
  <c r="R189" i="15"/>
  <c r="Y189" i="15" s="1"/>
  <c r="T189" i="15"/>
  <c r="V189" i="15"/>
  <c r="W189" i="15"/>
  <c r="X189" i="15"/>
  <c r="I190" i="15"/>
  <c r="U190" i="15" s="1"/>
  <c r="L190" i="15"/>
  <c r="O190" i="15"/>
  <c r="R190" i="15"/>
  <c r="Y190" i="15" s="1"/>
  <c r="T190" i="15"/>
  <c r="V190" i="15"/>
  <c r="W190" i="15"/>
  <c r="X190" i="15"/>
  <c r="I191" i="15"/>
  <c r="U191" i="15" s="1"/>
  <c r="L191" i="15"/>
  <c r="O191" i="15"/>
  <c r="R191" i="15"/>
  <c r="Y191" i="15" s="1"/>
  <c r="T191" i="15"/>
  <c r="V191" i="15"/>
  <c r="W191" i="15"/>
  <c r="X191" i="15"/>
  <c r="I192" i="15"/>
  <c r="U192" i="15" s="1"/>
  <c r="L192" i="15"/>
  <c r="O192" i="15"/>
  <c r="R192" i="15"/>
  <c r="Y192" i="15" s="1"/>
  <c r="T192" i="15"/>
  <c r="V192" i="15"/>
  <c r="W192" i="15"/>
  <c r="X192" i="15"/>
  <c r="I193" i="15"/>
  <c r="U193" i="15" s="1"/>
  <c r="L193" i="15"/>
  <c r="O193" i="15"/>
  <c r="R193" i="15"/>
  <c r="Y193" i="15" s="1"/>
  <c r="T193" i="15"/>
  <c r="V193" i="15"/>
  <c r="W193" i="15"/>
  <c r="X193" i="15"/>
  <c r="I194" i="15"/>
  <c r="U194" i="15" s="1"/>
  <c r="L194" i="15"/>
  <c r="O194" i="15"/>
  <c r="R194" i="15"/>
  <c r="Y194" i="15" s="1"/>
  <c r="T194" i="15"/>
  <c r="V194" i="15"/>
  <c r="W194" i="15"/>
  <c r="X194" i="15"/>
  <c r="I195" i="15"/>
  <c r="U195" i="15" s="1"/>
  <c r="L195" i="15"/>
  <c r="O195" i="15"/>
  <c r="R195" i="15"/>
  <c r="Y195" i="15" s="1"/>
  <c r="T195" i="15"/>
  <c r="V195" i="15"/>
  <c r="W195" i="15"/>
  <c r="X195" i="15"/>
  <c r="I196" i="15"/>
  <c r="U196" i="15" s="1"/>
  <c r="L196" i="15"/>
  <c r="O196" i="15"/>
  <c r="R196" i="15"/>
  <c r="Y196" i="15" s="1"/>
  <c r="T196" i="15"/>
  <c r="V196" i="15"/>
  <c r="W196" i="15"/>
  <c r="X196" i="15"/>
  <c r="I197" i="15"/>
  <c r="U197" i="15" s="1"/>
  <c r="L197" i="15"/>
  <c r="O197" i="15"/>
  <c r="R197" i="15"/>
  <c r="Y197" i="15" s="1"/>
  <c r="T197" i="15"/>
  <c r="V197" i="15"/>
  <c r="W197" i="15"/>
  <c r="X197" i="15"/>
  <c r="I198" i="15"/>
  <c r="U198" i="15" s="1"/>
  <c r="L198" i="15"/>
  <c r="O198" i="15"/>
  <c r="R198" i="15"/>
  <c r="Y198" i="15" s="1"/>
  <c r="T198" i="15"/>
  <c r="V198" i="15"/>
  <c r="W198" i="15"/>
  <c r="X198" i="15"/>
  <c r="I199" i="15"/>
  <c r="U199" i="15" s="1"/>
  <c r="L199" i="15"/>
  <c r="O199" i="15"/>
  <c r="R199" i="15"/>
  <c r="Y199" i="15" s="1"/>
  <c r="T199" i="15"/>
  <c r="V199" i="15"/>
  <c r="W199" i="15"/>
  <c r="X199" i="15"/>
  <c r="I200" i="15"/>
  <c r="U200" i="15" s="1"/>
  <c r="L200" i="15"/>
  <c r="O200" i="15"/>
  <c r="R200" i="15"/>
  <c r="Y200" i="15" s="1"/>
  <c r="T200" i="15"/>
  <c r="V200" i="15"/>
  <c r="W200" i="15"/>
  <c r="X200" i="15"/>
  <c r="I201" i="15"/>
  <c r="U201" i="15" s="1"/>
  <c r="L201" i="15"/>
  <c r="O201" i="15"/>
  <c r="R201" i="15"/>
  <c r="Y201" i="15" s="1"/>
  <c r="T201" i="15"/>
  <c r="V201" i="15"/>
  <c r="W201" i="15"/>
  <c r="X201" i="15"/>
  <c r="I202" i="15"/>
  <c r="U202" i="15" s="1"/>
  <c r="L202" i="15"/>
  <c r="O202" i="15"/>
  <c r="R202" i="15"/>
  <c r="Y202" i="15" s="1"/>
  <c r="T202" i="15"/>
  <c r="V202" i="15"/>
  <c r="W202" i="15"/>
  <c r="X202" i="15"/>
  <c r="I203" i="15"/>
  <c r="U203" i="15" s="1"/>
  <c r="L203" i="15"/>
  <c r="O203" i="15"/>
  <c r="R203" i="15"/>
  <c r="Y203" i="15" s="1"/>
  <c r="T203" i="15"/>
  <c r="V203" i="15"/>
  <c r="W203" i="15"/>
  <c r="X203" i="15"/>
  <c r="I204" i="15"/>
  <c r="U204" i="15" s="1"/>
  <c r="L204" i="15"/>
  <c r="O204" i="15"/>
  <c r="R204" i="15"/>
  <c r="Y204" i="15" s="1"/>
  <c r="T204" i="15"/>
  <c r="V204" i="15"/>
  <c r="W204" i="15"/>
  <c r="X204" i="15"/>
  <c r="I205" i="15"/>
  <c r="U205" i="15" s="1"/>
  <c r="L205" i="15"/>
  <c r="O205" i="15"/>
  <c r="R205" i="15"/>
  <c r="Y205" i="15" s="1"/>
  <c r="T205" i="15"/>
  <c r="V205" i="15"/>
  <c r="W205" i="15"/>
  <c r="X205" i="15"/>
  <c r="I206" i="15"/>
  <c r="U206" i="15" s="1"/>
  <c r="L206" i="15"/>
  <c r="O206" i="15"/>
  <c r="R206" i="15"/>
  <c r="Y206" i="15" s="1"/>
  <c r="T206" i="15"/>
  <c r="V206" i="15"/>
  <c r="W206" i="15"/>
  <c r="X206" i="15"/>
  <c r="I207" i="15"/>
  <c r="U207" i="15" s="1"/>
  <c r="L207" i="15"/>
  <c r="O207" i="15"/>
  <c r="R207" i="15"/>
  <c r="Y207" i="15" s="1"/>
  <c r="T207" i="15"/>
  <c r="V207" i="15"/>
  <c r="W207" i="15"/>
  <c r="X207" i="15"/>
  <c r="I208" i="15"/>
  <c r="U208" i="15" s="1"/>
  <c r="L208" i="15"/>
  <c r="O208" i="15"/>
  <c r="R208" i="15"/>
  <c r="Y208" i="15" s="1"/>
  <c r="T208" i="15"/>
  <c r="V208" i="15"/>
  <c r="W208" i="15"/>
  <c r="X208" i="15"/>
  <c r="I209" i="15"/>
  <c r="U209" i="15" s="1"/>
  <c r="L209" i="15"/>
  <c r="O209" i="15"/>
  <c r="R209" i="15"/>
  <c r="Y209" i="15" s="1"/>
  <c r="T209" i="15"/>
  <c r="V209" i="15"/>
  <c r="W209" i="15"/>
  <c r="X209" i="15"/>
  <c r="I210" i="15"/>
  <c r="U210" i="15" s="1"/>
  <c r="L210" i="15"/>
  <c r="O210" i="15"/>
  <c r="R210" i="15"/>
  <c r="Y210" i="15" s="1"/>
  <c r="T210" i="15"/>
  <c r="V210" i="15"/>
  <c r="W210" i="15"/>
  <c r="X210" i="15"/>
  <c r="I211" i="15"/>
  <c r="U211" i="15" s="1"/>
  <c r="L211" i="15"/>
  <c r="O211" i="15"/>
  <c r="R211" i="15"/>
  <c r="Y211" i="15" s="1"/>
  <c r="T211" i="15"/>
  <c r="V211" i="15"/>
  <c r="W211" i="15"/>
  <c r="X211" i="15"/>
  <c r="I212" i="15"/>
  <c r="U212" i="15" s="1"/>
  <c r="L212" i="15"/>
  <c r="O212" i="15"/>
  <c r="R212" i="15"/>
  <c r="Y212" i="15" s="1"/>
  <c r="T212" i="15"/>
  <c r="V212" i="15"/>
  <c r="W212" i="15"/>
  <c r="X212" i="15"/>
  <c r="I213" i="15"/>
  <c r="U213" i="15" s="1"/>
  <c r="L213" i="15"/>
  <c r="O213" i="15"/>
  <c r="R213" i="15"/>
  <c r="Y213" i="15" s="1"/>
  <c r="T213" i="15"/>
  <c r="V213" i="15"/>
  <c r="W213" i="15"/>
  <c r="X213" i="15"/>
  <c r="I214" i="15"/>
  <c r="U214" i="15" s="1"/>
  <c r="L214" i="15"/>
  <c r="O214" i="15"/>
  <c r="R214" i="15"/>
  <c r="Y214" i="15" s="1"/>
  <c r="T214" i="15"/>
  <c r="V214" i="15"/>
  <c r="W214" i="15"/>
  <c r="X214" i="15"/>
  <c r="I215" i="15"/>
  <c r="U215" i="15" s="1"/>
  <c r="L215" i="15"/>
  <c r="O215" i="15"/>
  <c r="R215" i="15"/>
  <c r="Y215" i="15" s="1"/>
  <c r="T215" i="15"/>
  <c r="V215" i="15"/>
  <c r="W215" i="15"/>
  <c r="X215" i="15"/>
  <c r="I216" i="15"/>
  <c r="U216" i="15" s="1"/>
  <c r="L216" i="15"/>
  <c r="O216" i="15"/>
  <c r="R216" i="15"/>
  <c r="Y216" i="15" s="1"/>
  <c r="T216" i="15"/>
  <c r="V216" i="15"/>
  <c r="W216" i="15"/>
  <c r="X216" i="15"/>
  <c r="I217" i="15"/>
  <c r="U217" i="15" s="1"/>
  <c r="L217" i="15"/>
  <c r="O217" i="15"/>
  <c r="R217" i="15"/>
  <c r="Y217" i="15" s="1"/>
  <c r="T217" i="15"/>
  <c r="V217" i="15"/>
  <c r="W217" i="15"/>
  <c r="X217" i="15"/>
  <c r="I218" i="15"/>
  <c r="U218" i="15" s="1"/>
  <c r="L218" i="15"/>
  <c r="O218" i="15"/>
  <c r="R218" i="15"/>
  <c r="Y218" i="15" s="1"/>
  <c r="T218" i="15"/>
  <c r="V218" i="15"/>
  <c r="W218" i="15"/>
  <c r="X218" i="15"/>
  <c r="I219" i="15"/>
  <c r="U219" i="15" s="1"/>
  <c r="L219" i="15"/>
  <c r="O219" i="15"/>
  <c r="R219" i="15"/>
  <c r="Y219" i="15" s="1"/>
  <c r="T219" i="15"/>
  <c r="V219" i="15"/>
  <c r="W219" i="15"/>
  <c r="X219" i="15"/>
  <c r="I220" i="15"/>
  <c r="U220" i="15" s="1"/>
  <c r="L220" i="15"/>
  <c r="O220" i="15"/>
  <c r="R220" i="15"/>
  <c r="Y220" i="15" s="1"/>
  <c r="T220" i="15"/>
  <c r="V220" i="15"/>
  <c r="W220" i="15"/>
  <c r="X220" i="15"/>
  <c r="I221" i="15"/>
  <c r="U221" i="15" s="1"/>
  <c r="L221" i="15"/>
  <c r="O221" i="15"/>
  <c r="R221" i="15"/>
  <c r="Y221" i="15" s="1"/>
  <c r="T221" i="15"/>
  <c r="V221" i="15"/>
  <c r="W221" i="15"/>
  <c r="X221" i="15"/>
  <c r="I222" i="15"/>
  <c r="U222" i="15" s="1"/>
  <c r="L222" i="15"/>
  <c r="O222" i="15"/>
  <c r="R222" i="15"/>
  <c r="Y222" i="15" s="1"/>
  <c r="T222" i="15"/>
  <c r="V222" i="15"/>
  <c r="W222" i="15"/>
  <c r="X222" i="15"/>
  <c r="I223" i="15"/>
  <c r="U223" i="15" s="1"/>
  <c r="L223" i="15"/>
  <c r="O223" i="15"/>
  <c r="R223" i="15"/>
  <c r="Y223" i="15" s="1"/>
  <c r="T223" i="15"/>
  <c r="V223" i="15"/>
  <c r="W223" i="15"/>
  <c r="X223" i="15"/>
  <c r="I224" i="15"/>
  <c r="U224" i="15" s="1"/>
  <c r="L224" i="15"/>
  <c r="O224" i="15"/>
  <c r="R224" i="15"/>
  <c r="Y224" i="15" s="1"/>
  <c r="T224" i="15"/>
  <c r="V224" i="15"/>
  <c r="W224" i="15"/>
  <c r="X224" i="15"/>
  <c r="I225" i="15"/>
  <c r="U225" i="15" s="1"/>
  <c r="L225" i="15"/>
  <c r="O225" i="15"/>
  <c r="R225" i="15"/>
  <c r="Y225" i="15" s="1"/>
  <c r="T225" i="15"/>
  <c r="V225" i="15"/>
  <c r="W225" i="15"/>
  <c r="X225" i="15"/>
  <c r="I226" i="15"/>
  <c r="U226" i="15" s="1"/>
  <c r="L226" i="15"/>
  <c r="O226" i="15"/>
  <c r="R226" i="15"/>
  <c r="Y226" i="15" s="1"/>
  <c r="T226" i="15"/>
  <c r="V226" i="15"/>
  <c r="W226" i="15"/>
  <c r="X226" i="15"/>
  <c r="I227" i="15"/>
  <c r="U227" i="15" s="1"/>
  <c r="L227" i="15"/>
  <c r="O227" i="15"/>
  <c r="R227" i="15"/>
  <c r="Y227" i="15" s="1"/>
  <c r="T227" i="15"/>
  <c r="V227" i="15"/>
  <c r="W227" i="15"/>
  <c r="X227" i="15"/>
  <c r="I228" i="15"/>
  <c r="U228" i="15" s="1"/>
  <c r="L228" i="15"/>
  <c r="O228" i="15"/>
  <c r="R228" i="15"/>
  <c r="Y228" i="15" s="1"/>
  <c r="T228" i="15"/>
  <c r="V228" i="15"/>
  <c r="W228" i="15"/>
  <c r="X228" i="15"/>
  <c r="I229" i="15"/>
  <c r="U229" i="15" s="1"/>
  <c r="L229" i="15"/>
  <c r="O229" i="15"/>
  <c r="R229" i="15"/>
  <c r="Y229" i="15" s="1"/>
  <c r="T229" i="15"/>
  <c r="V229" i="15"/>
  <c r="W229" i="15"/>
  <c r="X229" i="15"/>
  <c r="I230" i="15"/>
  <c r="U230" i="15" s="1"/>
  <c r="L230" i="15"/>
  <c r="O230" i="15"/>
  <c r="R230" i="15"/>
  <c r="Y230" i="15" s="1"/>
  <c r="T230" i="15"/>
  <c r="V230" i="15"/>
  <c r="W230" i="15"/>
  <c r="X230" i="15"/>
  <c r="I231" i="15"/>
  <c r="U231" i="15" s="1"/>
  <c r="L231" i="15"/>
  <c r="O231" i="15"/>
  <c r="R231" i="15"/>
  <c r="Y231" i="15" s="1"/>
  <c r="T231" i="15"/>
  <c r="V231" i="15"/>
  <c r="W231" i="15"/>
  <c r="X231" i="15"/>
  <c r="I232" i="15"/>
  <c r="U232" i="15" s="1"/>
  <c r="L232" i="15"/>
  <c r="O232" i="15"/>
  <c r="R232" i="15"/>
  <c r="Y232" i="15" s="1"/>
  <c r="T232" i="15"/>
  <c r="V232" i="15"/>
  <c r="W232" i="15"/>
  <c r="X232" i="15"/>
  <c r="I233" i="15"/>
  <c r="U233" i="15" s="1"/>
  <c r="L233" i="15"/>
  <c r="O233" i="15"/>
  <c r="R233" i="15"/>
  <c r="Y233" i="15" s="1"/>
  <c r="T233" i="15"/>
  <c r="V233" i="15"/>
  <c r="W233" i="15"/>
  <c r="X233" i="15"/>
  <c r="I234" i="15"/>
  <c r="U234" i="15" s="1"/>
  <c r="L234" i="15"/>
  <c r="O234" i="15"/>
  <c r="R234" i="15"/>
  <c r="Y234" i="15" s="1"/>
  <c r="T234" i="15"/>
  <c r="V234" i="15"/>
  <c r="W234" i="15"/>
  <c r="X234" i="15"/>
  <c r="I235" i="15"/>
  <c r="U235" i="15" s="1"/>
  <c r="L235" i="15"/>
  <c r="O235" i="15"/>
  <c r="R235" i="15"/>
  <c r="Y235" i="15" s="1"/>
  <c r="T235" i="15"/>
  <c r="V235" i="15"/>
  <c r="W235" i="15"/>
  <c r="X235" i="15"/>
  <c r="I236" i="15"/>
  <c r="U236" i="15" s="1"/>
  <c r="L236" i="15"/>
  <c r="O236" i="15"/>
  <c r="R236" i="15"/>
  <c r="Y236" i="15" s="1"/>
  <c r="T236" i="15"/>
  <c r="V236" i="15"/>
  <c r="W236" i="15"/>
  <c r="X236" i="15"/>
  <c r="I237" i="15"/>
  <c r="U237" i="15" s="1"/>
  <c r="L237" i="15"/>
  <c r="O237" i="15"/>
  <c r="R237" i="15"/>
  <c r="Y237" i="15" s="1"/>
  <c r="T237" i="15"/>
  <c r="V237" i="15"/>
  <c r="W237" i="15"/>
  <c r="X237" i="15"/>
  <c r="I238" i="15"/>
  <c r="U238" i="15" s="1"/>
  <c r="L238" i="15"/>
  <c r="O238" i="15"/>
  <c r="R238" i="15"/>
  <c r="Y238" i="15" s="1"/>
  <c r="T238" i="15"/>
  <c r="V238" i="15"/>
  <c r="W238" i="15"/>
  <c r="X238" i="15"/>
  <c r="I239" i="15"/>
  <c r="U239" i="15" s="1"/>
  <c r="L239" i="15"/>
  <c r="O239" i="15"/>
  <c r="R239" i="15"/>
  <c r="Y239" i="15" s="1"/>
  <c r="T239" i="15"/>
  <c r="V239" i="15"/>
  <c r="W239" i="15"/>
  <c r="X239" i="15"/>
  <c r="I240" i="15"/>
  <c r="U240" i="15" s="1"/>
  <c r="L240" i="15"/>
  <c r="O240" i="15"/>
  <c r="R240" i="15"/>
  <c r="Y240" i="15" s="1"/>
  <c r="T240" i="15"/>
  <c r="V240" i="15"/>
  <c r="W240" i="15"/>
  <c r="X240" i="15"/>
  <c r="I241" i="15"/>
  <c r="U241" i="15" s="1"/>
  <c r="L241" i="15"/>
  <c r="O241" i="15"/>
  <c r="R241" i="15"/>
  <c r="Y241" i="15" s="1"/>
  <c r="T241" i="15"/>
  <c r="V241" i="15"/>
  <c r="W241" i="15"/>
  <c r="X241" i="15"/>
  <c r="I242" i="15"/>
  <c r="U242" i="15" s="1"/>
  <c r="L242" i="15"/>
  <c r="O242" i="15"/>
  <c r="R242" i="15"/>
  <c r="Y242" i="15" s="1"/>
  <c r="T242" i="15"/>
  <c r="V242" i="15"/>
  <c r="W242" i="15"/>
  <c r="X242" i="15"/>
  <c r="I243" i="15"/>
  <c r="U243" i="15" s="1"/>
  <c r="L243" i="15"/>
  <c r="O243" i="15"/>
  <c r="R243" i="15"/>
  <c r="Y243" i="15" s="1"/>
  <c r="T243" i="15"/>
  <c r="V243" i="15"/>
  <c r="W243" i="15"/>
  <c r="X243" i="15"/>
  <c r="I244" i="15"/>
  <c r="U244" i="15" s="1"/>
  <c r="L244" i="15"/>
  <c r="O244" i="15"/>
  <c r="R244" i="15"/>
  <c r="Y244" i="15" s="1"/>
  <c r="T244" i="15"/>
  <c r="V244" i="15"/>
  <c r="W244" i="15"/>
  <c r="X244" i="15"/>
  <c r="I245" i="15"/>
  <c r="U245" i="15" s="1"/>
  <c r="L245" i="15"/>
  <c r="O245" i="15"/>
  <c r="R245" i="15"/>
  <c r="Y245" i="15" s="1"/>
  <c r="T245" i="15"/>
  <c r="V245" i="15"/>
  <c r="W245" i="15"/>
  <c r="X245" i="15"/>
  <c r="I246" i="15"/>
  <c r="U246" i="15" s="1"/>
  <c r="L246" i="15"/>
  <c r="O246" i="15"/>
  <c r="R246" i="15"/>
  <c r="Y246" i="15" s="1"/>
  <c r="T246" i="15"/>
  <c r="V246" i="15"/>
  <c r="W246" i="15"/>
  <c r="X246" i="15"/>
  <c r="I247" i="15"/>
  <c r="U247" i="15" s="1"/>
  <c r="L247" i="15"/>
  <c r="O247" i="15"/>
  <c r="R247" i="15"/>
  <c r="Y247" i="15" s="1"/>
  <c r="T247" i="15"/>
  <c r="V247" i="15"/>
  <c r="W247" i="15"/>
  <c r="X247" i="15"/>
  <c r="I248" i="15"/>
  <c r="U248" i="15" s="1"/>
  <c r="L248" i="15"/>
  <c r="O248" i="15"/>
  <c r="R248" i="15"/>
  <c r="Y248" i="15" s="1"/>
  <c r="T248" i="15"/>
  <c r="V248" i="15"/>
  <c r="W248" i="15"/>
  <c r="X248" i="15"/>
  <c r="I249" i="15"/>
  <c r="U249" i="15" s="1"/>
  <c r="L249" i="15"/>
  <c r="O249" i="15"/>
  <c r="R249" i="15"/>
  <c r="Y249" i="15" s="1"/>
  <c r="T249" i="15"/>
  <c r="V249" i="15"/>
  <c r="W249" i="15"/>
  <c r="X249" i="15"/>
  <c r="I250" i="15"/>
  <c r="U250" i="15" s="1"/>
  <c r="L250" i="15"/>
  <c r="O250" i="15"/>
  <c r="R250" i="15"/>
  <c r="Y250" i="15" s="1"/>
  <c r="T250" i="15"/>
  <c r="V250" i="15"/>
  <c r="W250" i="15"/>
  <c r="X250" i="15"/>
  <c r="I251" i="15"/>
  <c r="U251" i="15" s="1"/>
  <c r="L251" i="15"/>
  <c r="O251" i="15"/>
  <c r="R251" i="15"/>
  <c r="Y251" i="15" s="1"/>
  <c r="T251" i="15"/>
  <c r="V251" i="15"/>
  <c r="W251" i="15"/>
  <c r="X251" i="15"/>
  <c r="I252" i="15"/>
  <c r="U252" i="15" s="1"/>
  <c r="L252" i="15"/>
  <c r="O252" i="15"/>
  <c r="R252" i="15"/>
  <c r="Y252" i="15" s="1"/>
  <c r="T252" i="15"/>
  <c r="V252" i="15"/>
  <c r="W252" i="15"/>
  <c r="X252" i="15"/>
  <c r="I253" i="15"/>
  <c r="U253" i="15" s="1"/>
  <c r="L253" i="15"/>
  <c r="O253" i="15"/>
  <c r="R253" i="15"/>
  <c r="Y253" i="15" s="1"/>
  <c r="T253" i="15"/>
  <c r="V253" i="15"/>
  <c r="W253" i="15"/>
  <c r="X253" i="15"/>
  <c r="I254" i="15"/>
  <c r="L254" i="15"/>
  <c r="V254" i="15" s="1"/>
  <c r="O254" i="15"/>
  <c r="R254" i="15"/>
  <c r="Y254" i="15" s="1"/>
  <c r="T254" i="15"/>
  <c r="U254" i="15"/>
  <c r="W254" i="15"/>
  <c r="X254" i="15"/>
  <c r="I255" i="15"/>
  <c r="L255" i="15"/>
  <c r="V255" i="15" s="1"/>
  <c r="O255" i="15"/>
  <c r="W255" i="15" s="1"/>
  <c r="R255" i="15"/>
  <c r="T255" i="15"/>
  <c r="U255" i="15"/>
  <c r="X255" i="15"/>
  <c r="Y255" i="15"/>
  <c r="I256" i="15"/>
  <c r="U256" i="15" s="1"/>
  <c r="L256" i="15"/>
  <c r="V256" i="15" s="1"/>
  <c r="O256" i="15"/>
  <c r="R256" i="15"/>
  <c r="Y256" i="15" s="1"/>
  <c r="T256" i="15"/>
  <c r="W256" i="15"/>
  <c r="X256" i="15"/>
  <c r="I257" i="15"/>
  <c r="L257" i="15"/>
  <c r="O257" i="15"/>
  <c r="W257" i="15" s="1"/>
  <c r="R257" i="15"/>
  <c r="Y257" i="15" s="1"/>
  <c r="T257" i="15"/>
  <c r="U257" i="15"/>
  <c r="V257" i="15"/>
  <c r="X257" i="15"/>
  <c r="I258" i="15"/>
  <c r="L258" i="15"/>
  <c r="O258" i="15"/>
  <c r="W258" i="15" s="1"/>
  <c r="R258" i="15"/>
  <c r="Y258" i="15" s="1"/>
  <c r="T258" i="15"/>
  <c r="U258" i="15"/>
  <c r="V258" i="15"/>
  <c r="X258" i="15"/>
  <c r="I259" i="15"/>
  <c r="L259" i="15"/>
  <c r="V259" i="15" s="1"/>
  <c r="O259" i="15"/>
  <c r="R259" i="15"/>
  <c r="T259" i="15"/>
  <c r="U259" i="15"/>
  <c r="W259" i="15"/>
  <c r="X259" i="15"/>
  <c r="Y259" i="15"/>
  <c r="I260" i="15"/>
  <c r="U260" i="15" s="1"/>
  <c r="L260" i="15"/>
  <c r="V260" i="15" s="1"/>
  <c r="O260" i="15"/>
  <c r="W260" i="15" s="1"/>
  <c r="R260" i="15"/>
  <c r="T260" i="15"/>
  <c r="X260" i="15"/>
  <c r="Y260" i="15"/>
  <c r="I261" i="15"/>
  <c r="U261" i="15" s="1"/>
  <c r="L261" i="15"/>
  <c r="V261" i="15" s="1"/>
  <c r="O261" i="15"/>
  <c r="W261" i="15" s="1"/>
  <c r="R261" i="15"/>
  <c r="Y261" i="15" s="1"/>
  <c r="T261" i="15"/>
  <c r="X261" i="15"/>
  <c r="I262" i="15"/>
  <c r="U262" i="15" s="1"/>
  <c r="L262" i="15"/>
  <c r="V262" i="15" s="1"/>
  <c r="O262" i="15"/>
  <c r="R262" i="15"/>
  <c r="Y262" i="15" s="1"/>
  <c r="T262" i="15"/>
  <c r="W262" i="15"/>
  <c r="X262" i="15"/>
  <c r="I263" i="15"/>
  <c r="U263" i="15" s="1"/>
  <c r="L263" i="15"/>
  <c r="V263" i="15" s="1"/>
  <c r="O263" i="15"/>
  <c r="R263" i="15"/>
  <c r="Y263" i="15" s="1"/>
  <c r="T263" i="15"/>
  <c r="W263" i="15"/>
  <c r="X263" i="15"/>
  <c r="I264" i="15"/>
  <c r="L264" i="15"/>
  <c r="V264" i="15" s="1"/>
  <c r="O264" i="15"/>
  <c r="W264" i="15" s="1"/>
  <c r="R264" i="15"/>
  <c r="T264" i="15"/>
  <c r="U264" i="15"/>
  <c r="X264" i="15"/>
  <c r="Y264" i="15"/>
  <c r="I265" i="15"/>
  <c r="L265" i="15"/>
  <c r="O265" i="15"/>
  <c r="W265" i="15" s="1"/>
  <c r="R265" i="15"/>
  <c r="Y265" i="15" s="1"/>
  <c r="T265" i="15"/>
  <c r="U265" i="15"/>
  <c r="V265" i="15"/>
  <c r="X265" i="15"/>
  <c r="I266" i="15"/>
  <c r="L266" i="15"/>
  <c r="O266" i="15"/>
  <c r="W266" i="15" s="1"/>
  <c r="R266" i="15"/>
  <c r="Y266" i="15" s="1"/>
  <c r="T266" i="15"/>
  <c r="U266" i="15"/>
  <c r="V266" i="15"/>
  <c r="X266" i="15"/>
  <c r="I267" i="15"/>
  <c r="U267" i="15" s="1"/>
  <c r="L267" i="15"/>
  <c r="V267" i="15" s="1"/>
  <c r="O267" i="15"/>
  <c r="R267" i="15"/>
  <c r="T267" i="15"/>
  <c r="W267" i="15"/>
  <c r="X267" i="15"/>
  <c r="Y267" i="15"/>
  <c r="I268" i="15"/>
  <c r="U268" i="15" s="1"/>
  <c r="L268" i="15"/>
  <c r="V268" i="15" s="1"/>
  <c r="O268" i="15"/>
  <c r="R268" i="15"/>
  <c r="T268" i="15"/>
  <c r="W268" i="15"/>
  <c r="X268" i="15"/>
  <c r="Y268" i="15"/>
  <c r="I269" i="15"/>
  <c r="U269" i="15" s="1"/>
  <c r="L269" i="15"/>
  <c r="V269" i="15" s="1"/>
  <c r="O269" i="15"/>
  <c r="R269" i="15"/>
  <c r="T269" i="15"/>
  <c r="W269" i="15"/>
  <c r="X269" i="15"/>
  <c r="Y269" i="15"/>
  <c r="I270" i="15"/>
  <c r="U270" i="15" s="1"/>
  <c r="L270" i="15"/>
  <c r="V270" i="15" s="1"/>
  <c r="O270" i="15"/>
  <c r="R270" i="15"/>
  <c r="T270" i="15"/>
  <c r="W270" i="15"/>
  <c r="X270" i="15"/>
  <c r="Y270" i="15"/>
  <c r="I271" i="15"/>
  <c r="U271" i="15" s="1"/>
  <c r="L271" i="15"/>
  <c r="V271" i="15" s="1"/>
  <c r="O271" i="15"/>
  <c r="R271" i="15"/>
  <c r="T271" i="15"/>
  <c r="W271" i="15"/>
  <c r="X271" i="15"/>
  <c r="Y271" i="15"/>
  <c r="I272" i="15"/>
  <c r="U272" i="15" s="1"/>
  <c r="L272" i="15"/>
  <c r="V272" i="15" s="1"/>
  <c r="O272" i="15"/>
  <c r="R272" i="15"/>
  <c r="T272" i="15"/>
  <c r="W272" i="15"/>
  <c r="X272" i="15"/>
  <c r="Y272" i="15"/>
  <c r="I273" i="15"/>
  <c r="U273" i="15" s="1"/>
  <c r="L273" i="15"/>
  <c r="V273" i="15" s="1"/>
  <c r="O273" i="15"/>
  <c r="R273" i="15"/>
  <c r="T273" i="15"/>
  <c r="W273" i="15"/>
  <c r="X273" i="15"/>
  <c r="Y273" i="15"/>
  <c r="I274" i="15"/>
  <c r="U274" i="15" s="1"/>
  <c r="L274" i="15"/>
  <c r="V274" i="15" s="1"/>
  <c r="O274" i="15"/>
  <c r="R274" i="15"/>
  <c r="T274" i="15"/>
  <c r="W274" i="15"/>
  <c r="X274" i="15"/>
  <c r="Y274" i="15"/>
  <c r="I275" i="15"/>
  <c r="U275" i="15" s="1"/>
  <c r="L275" i="15"/>
  <c r="V275" i="15" s="1"/>
  <c r="O275" i="15"/>
  <c r="R275" i="15"/>
  <c r="T275" i="15"/>
  <c r="W275" i="15"/>
  <c r="X275" i="15"/>
  <c r="Y275" i="15"/>
  <c r="I276" i="15"/>
  <c r="U276" i="15" s="1"/>
  <c r="L276" i="15"/>
  <c r="V276" i="15" s="1"/>
  <c r="O276" i="15"/>
  <c r="R276" i="15"/>
  <c r="T276" i="15"/>
  <c r="W276" i="15"/>
  <c r="X276" i="15"/>
  <c r="Y276" i="15"/>
  <c r="I277" i="15"/>
  <c r="U277" i="15" s="1"/>
  <c r="L277" i="15"/>
  <c r="V277" i="15" s="1"/>
  <c r="O277" i="15"/>
  <c r="R277" i="15"/>
  <c r="T277" i="15"/>
  <c r="W277" i="15"/>
  <c r="X277" i="15"/>
  <c r="Y277" i="15"/>
  <c r="I278" i="15"/>
  <c r="U278" i="15" s="1"/>
  <c r="L278" i="15"/>
  <c r="V278" i="15" s="1"/>
  <c r="O278" i="15"/>
  <c r="R278" i="15"/>
  <c r="T278" i="15"/>
  <c r="W278" i="15"/>
  <c r="X278" i="15"/>
  <c r="Y278" i="15"/>
  <c r="I279" i="15"/>
  <c r="U279" i="15" s="1"/>
  <c r="L279" i="15"/>
  <c r="V279" i="15" s="1"/>
  <c r="O279" i="15"/>
  <c r="R279" i="15"/>
  <c r="T279" i="15"/>
  <c r="W279" i="15"/>
  <c r="X279" i="15"/>
  <c r="Y279" i="15"/>
  <c r="I280" i="15"/>
  <c r="U280" i="15" s="1"/>
  <c r="L280" i="15"/>
  <c r="V280" i="15" s="1"/>
  <c r="O280" i="15"/>
  <c r="R280" i="15"/>
  <c r="T280" i="15"/>
  <c r="W280" i="15"/>
  <c r="X280" i="15"/>
  <c r="Y280" i="15"/>
  <c r="I281" i="15"/>
  <c r="U281" i="15" s="1"/>
  <c r="L281" i="15"/>
  <c r="V281" i="15" s="1"/>
  <c r="O281" i="15"/>
  <c r="R281" i="15"/>
  <c r="T281" i="15"/>
  <c r="W281" i="15"/>
  <c r="X281" i="15"/>
  <c r="Y281" i="15"/>
  <c r="I282" i="15"/>
  <c r="U282" i="15" s="1"/>
  <c r="L282" i="15"/>
  <c r="V282" i="15" s="1"/>
  <c r="O282" i="15"/>
  <c r="R282" i="15"/>
  <c r="T282" i="15"/>
  <c r="W282" i="15"/>
  <c r="X282" i="15"/>
  <c r="Y282" i="15"/>
  <c r="I283" i="15"/>
  <c r="U283" i="15" s="1"/>
  <c r="L283" i="15"/>
  <c r="V283" i="15" s="1"/>
  <c r="O283" i="15"/>
  <c r="R283" i="15"/>
  <c r="T283" i="15"/>
  <c r="W283" i="15"/>
  <c r="X283" i="15"/>
  <c r="Y283" i="15"/>
  <c r="I284" i="15"/>
  <c r="U284" i="15" s="1"/>
  <c r="L284" i="15"/>
  <c r="V284" i="15" s="1"/>
  <c r="O284" i="15"/>
  <c r="R284" i="15"/>
  <c r="T284" i="15"/>
  <c r="W284" i="15"/>
  <c r="X284" i="15"/>
  <c r="Y284" i="15"/>
  <c r="I285" i="15"/>
  <c r="U285" i="15" s="1"/>
  <c r="L285" i="15"/>
  <c r="V285" i="15" s="1"/>
  <c r="O285" i="15"/>
  <c r="R285" i="15"/>
  <c r="T285" i="15"/>
  <c r="W285" i="15"/>
  <c r="X285" i="15"/>
  <c r="Y285" i="15"/>
  <c r="I286" i="15"/>
  <c r="U286" i="15" s="1"/>
  <c r="L286" i="15"/>
  <c r="V286" i="15" s="1"/>
  <c r="O286" i="15"/>
  <c r="R286" i="15"/>
  <c r="T286" i="15"/>
  <c r="W286" i="15"/>
  <c r="X286" i="15"/>
  <c r="Y286" i="15"/>
  <c r="I287" i="15"/>
  <c r="U287" i="15" s="1"/>
  <c r="L287" i="15"/>
  <c r="V287" i="15" s="1"/>
  <c r="O287" i="15"/>
  <c r="R287" i="15"/>
  <c r="T287" i="15"/>
  <c r="W287" i="15"/>
  <c r="X287" i="15"/>
  <c r="Y287" i="15"/>
  <c r="I288" i="15"/>
  <c r="U288" i="15" s="1"/>
  <c r="L288" i="15"/>
  <c r="V288" i="15" s="1"/>
  <c r="O288" i="15"/>
  <c r="R288" i="15"/>
  <c r="T288" i="15"/>
  <c r="W288" i="15"/>
  <c r="X288" i="15"/>
  <c r="Y288" i="15"/>
  <c r="I289" i="15"/>
  <c r="U289" i="15" s="1"/>
  <c r="L289" i="15"/>
  <c r="V289" i="15" s="1"/>
  <c r="O289" i="15"/>
  <c r="R289" i="15"/>
  <c r="T289" i="15"/>
  <c r="W289" i="15"/>
  <c r="X289" i="15"/>
  <c r="Y289" i="15"/>
  <c r="I290" i="15"/>
  <c r="U290" i="15" s="1"/>
  <c r="L290" i="15"/>
  <c r="V290" i="15" s="1"/>
  <c r="O290" i="15"/>
  <c r="R290" i="15"/>
  <c r="T290" i="15"/>
  <c r="W290" i="15"/>
  <c r="X290" i="15"/>
  <c r="Y290" i="15"/>
  <c r="I291" i="15"/>
  <c r="U291" i="15" s="1"/>
  <c r="L291" i="15"/>
  <c r="V291" i="15" s="1"/>
  <c r="O291" i="15"/>
  <c r="R291" i="15"/>
  <c r="T291" i="15"/>
  <c r="W291" i="15"/>
  <c r="X291" i="15"/>
  <c r="Y291" i="15"/>
  <c r="I292" i="15"/>
  <c r="U292" i="15" s="1"/>
  <c r="L292" i="15"/>
  <c r="V292" i="15" s="1"/>
  <c r="O292" i="15"/>
  <c r="R292" i="15"/>
  <c r="T292" i="15"/>
  <c r="W292" i="15"/>
  <c r="X292" i="15"/>
  <c r="Y292" i="15"/>
  <c r="I293" i="15"/>
  <c r="U293" i="15" s="1"/>
  <c r="L293" i="15"/>
  <c r="V293" i="15" s="1"/>
  <c r="O293" i="15"/>
  <c r="R293" i="15"/>
  <c r="T293" i="15"/>
  <c r="W293" i="15"/>
  <c r="X293" i="15"/>
  <c r="Y293" i="15"/>
  <c r="I294" i="15"/>
  <c r="U294" i="15" s="1"/>
  <c r="L294" i="15"/>
  <c r="V294" i="15" s="1"/>
  <c r="O294" i="15"/>
  <c r="R294" i="15"/>
  <c r="T294" i="15"/>
  <c r="W294" i="15"/>
  <c r="X294" i="15"/>
  <c r="Y294" i="15"/>
  <c r="I295" i="15"/>
  <c r="U295" i="15" s="1"/>
  <c r="L295" i="15"/>
  <c r="V295" i="15" s="1"/>
  <c r="O295" i="15"/>
  <c r="R295" i="15"/>
  <c r="T295" i="15"/>
  <c r="W295" i="15"/>
  <c r="X295" i="15"/>
  <c r="Y295" i="15"/>
  <c r="I296" i="15"/>
  <c r="U296" i="15" s="1"/>
  <c r="L296" i="15"/>
  <c r="V296" i="15" s="1"/>
  <c r="O296" i="15"/>
  <c r="R296" i="15"/>
  <c r="T296" i="15"/>
  <c r="W296" i="15"/>
  <c r="X296" i="15"/>
  <c r="Y296" i="15"/>
  <c r="I297" i="15"/>
  <c r="U297" i="15" s="1"/>
  <c r="L297" i="15"/>
  <c r="V297" i="15" s="1"/>
  <c r="O297" i="15"/>
  <c r="R297" i="15"/>
  <c r="T297" i="15"/>
  <c r="W297" i="15"/>
  <c r="X297" i="15"/>
  <c r="Y297" i="15"/>
  <c r="I298" i="15"/>
  <c r="U298" i="15" s="1"/>
  <c r="L298" i="15"/>
  <c r="V298" i="15" s="1"/>
  <c r="O298" i="15"/>
  <c r="R298" i="15"/>
  <c r="T298" i="15"/>
  <c r="W298" i="15"/>
  <c r="X298" i="15"/>
  <c r="Y298" i="15"/>
  <c r="I299" i="15"/>
  <c r="L299" i="15"/>
  <c r="V299" i="15" s="1"/>
  <c r="O299" i="15"/>
  <c r="W299" i="15" s="1"/>
  <c r="R299" i="15"/>
  <c r="T299" i="15"/>
  <c r="U299" i="15"/>
  <c r="X299" i="15"/>
  <c r="Y299" i="15"/>
  <c r="I300" i="15"/>
  <c r="U300" i="15" s="1"/>
  <c r="L300" i="15"/>
  <c r="O300" i="15"/>
  <c r="R300" i="15"/>
  <c r="Y300" i="15" s="1"/>
  <c r="T300" i="15"/>
  <c r="V300" i="15"/>
  <c r="W300" i="15"/>
  <c r="X300" i="15"/>
  <c r="I301" i="15"/>
  <c r="L301" i="15"/>
  <c r="V301" i="15" s="1"/>
  <c r="O301" i="15"/>
  <c r="W301" i="15" s="1"/>
  <c r="R301" i="15"/>
  <c r="T301" i="15"/>
  <c r="U301" i="15"/>
  <c r="X301" i="15"/>
  <c r="Y301" i="15"/>
  <c r="I302" i="15"/>
  <c r="U302" i="15" s="1"/>
  <c r="L302" i="15"/>
  <c r="O302" i="15"/>
  <c r="R302" i="15"/>
  <c r="Y302" i="15" s="1"/>
  <c r="T302" i="15"/>
  <c r="V302" i="15"/>
  <c r="W302" i="15"/>
  <c r="X302" i="15"/>
  <c r="I303" i="15"/>
  <c r="U303" i="15" s="1"/>
  <c r="L303" i="15"/>
  <c r="O303" i="15"/>
  <c r="R303" i="15"/>
  <c r="Y303" i="15" s="1"/>
  <c r="T303" i="15"/>
  <c r="V303" i="15"/>
  <c r="W303" i="15"/>
  <c r="X303" i="15"/>
  <c r="I304" i="15"/>
  <c r="U304" i="15" s="1"/>
  <c r="L304" i="15"/>
  <c r="O304" i="15"/>
  <c r="R304" i="15"/>
  <c r="Y304" i="15" s="1"/>
  <c r="T304" i="15"/>
  <c r="V304" i="15"/>
  <c r="W304" i="15"/>
  <c r="X304" i="15"/>
  <c r="I305" i="15"/>
  <c r="U305" i="15" s="1"/>
  <c r="L305" i="15"/>
  <c r="O305" i="15"/>
  <c r="R305" i="15"/>
  <c r="Y305" i="15" s="1"/>
  <c r="T305" i="15"/>
  <c r="V305" i="15"/>
  <c r="W305" i="15"/>
  <c r="X305" i="15"/>
  <c r="I306" i="15"/>
  <c r="U306" i="15" s="1"/>
  <c r="L306" i="15"/>
  <c r="V306" i="15" s="1"/>
  <c r="O306" i="15"/>
  <c r="R306" i="15"/>
  <c r="Y306" i="15" s="1"/>
  <c r="T306" i="15"/>
  <c r="W306" i="15"/>
  <c r="X306" i="15"/>
  <c r="I307" i="15"/>
  <c r="U307" i="15" s="1"/>
  <c r="L307" i="15"/>
  <c r="O307" i="15"/>
  <c r="R307" i="15"/>
  <c r="Y307" i="15" s="1"/>
  <c r="T307" i="15"/>
  <c r="V307" i="15"/>
  <c r="W307" i="15"/>
  <c r="X307" i="15"/>
  <c r="I308" i="15"/>
  <c r="U308" i="15" s="1"/>
  <c r="L308" i="15"/>
  <c r="O308" i="15"/>
  <c r="R308" i="15"/>
  <c r="Y308" i="15" s="1"/>
  <c r="T308" i="15"/>
  <c r="V308" i="15"/>
  <c r="W308" i="15"/>
  <c r="X308" i="15"/>
  <c r="I309" i="15"/>
  <c r="U309" i="15" s="1"/>
  <c r="L309" i="15"/>
  <c r="V309" i="15" s="1"/>
  <c r="O309" i="15"/>
  <c r="R309" i="15"/>
  <c r="Y309" i="15" s="1"/>
  <c r="T309" i="15"/>
  <c r="W309" i="15"/>
  <c r="X309" i="15"/>
  <c r="I310" i="15"/>
  <c r="U310" i="15" s="1"/>
  <c r="L310" i="15"/>
  <c r="V310" i="15" s="1"/>
  <c r="O310" i="15"/>
  <c r="R310" i="15"/>
  <c r="Y310" i="15" s="1"/>
  <c r="T310" i="15"/>
  <c r="W310" i="15"/>
  <c r="X310" i="15"/>
  <c r="I311" i="15"/>
  <c r="U311" i="15" s="1"/>
  <c r="L311" i="15"/>
  <c r="V311" i="15" s="1"/>
  <c r="O311" i="15"/>
  <c r="R311" i="15"/>
  <c r="Y311" i="15" s="1"/>
  <c r="T311" i="15"/>
  <c r="W311" i="15"/>
  <c r="X311" i="15"/>
  <c r="I312" i="15"/>
  <c r="U312" i="15" s="1"/>
  <c r="L312" i="15"/>
  <c r="V312" i="15" s="1"/>
  <c r="O312" i="15"/>
  <c r="R312" i="15"/>
  <c r="Y312" i="15" s="1"/>
  <c r="T312" i="15"/>
  <c r="W312" i="15"/>
  <c r="X312" i="15"/>
  <c r="I313" i="15"/>
  <c r="U313" i="15" s="1"/>
  <c r="L313" i="15"/>
  <c r="V313" i="15" s="1"/>
  <c r="O313" i="15"/>
  <c r="R313" i="15"/>
  <c r="Y313" i="15" s="1"/>
  <c r="T313" i="15"/>
  <c r="W313" i="15"/>
  <c r="X313" i="15"/>
  <c r="I314" i="15"/>
  <c r="U314" i="15" s="1"/>
  <c r="L314" i="15"/>
  <c r="O314" i="15"/>
  <c r="R314" i="15"/>
  <c r="Y314" i="15" s="1"/>
  <c r="T314" i="15"/>
  <c r="V314" i="15"/>
  <c r="W314" i="15"/>
  <c r="X314" i="15"/>
  <c r="I315" i="15"/>
  <c r="U315" i="15" s="1"/>
  <c r="L315" i="15"/>
  <c r="O315" i="15"/>
  <c r="R315" i="15"/>
  <c r="Y315" i="15" s="1"/>
  <c r="T315" i="15"/>
  <c r="V315" i="15"/>
  <c r="W315" i="15"/>
  <c r="X315" i="15"/>
  <c r="I316" i="15"/>
  <c r="U316" i="15" s="1"/>
  <c r="L316" i="15"/>
  <c r="V316" i="15" s="1"/>
  <c r="O316" i="15"/>
  <c r="R316" i="15"/>
  <c r="Y316" i="15" s="1"/>
  <c r="T316" i="15"/>
  <c r="W316" i="15"/>
  <c r="X316" i="15"/>
  <c r="I317" i="15"/>
  <c r="U317" i="15" s="1"/>
  <c r="L317" i="15"/>
  <c r="V317" i="15" s="1"/>
  <c r="O317" i="15"/>
  <c r="R317" i="15"/>
  <c r="Y317" i="15" s="1"/>
  <c r="T317" i="15"/>
  <c r="W317" i="15"/>
  <c r="X317" i="15"/>
  <c r="I318" i="15"/>
  <c r="U318" i="15" s="1"/>
  <c r="L318" i="15"/>
  <c r="O318" i="15"/>
  <c r="R318" i="15"/>
  <c r="Y318" i="15" s="1"/>
  <c r="T318" i="15"/>
  <c r="V318" i="15"/>
  <c r="W318" i="15"/>
  <c r="X318" i="15"/>
  <c r="I319" i="15"/>
  <c r="U319" i="15" s="1"/>
  <c r="L319" i="15"/>
  <c r="V319" i="15" s="1"/>
  <c r="O319" i="15"/>
  <c r="R319" i="15"/>
  <c r="Y319" i="15" s="1"/>
  <c r="T319" i="15"/>
  <c r="W319" i="15"/>
  <c r="X319" i="15"/>
  <c r="I320" i="15"/>
  <c r="U320" i="15" s="1"/>
  <c r="L320" i="15"/>
  <c r="V320" i="15" s="1"/>
  <c r="O320" i="15"/>
  <c r="R320" i="15"/>
  <c r="Y320" i="15" s="1"/>
  <c r="T320" i="15"/>
  <c r="W320" i="15"/>
  <c r="X320" i="15"/>
  <c r="I321" i="15"/>
  <c r="U321" i="15" s="1"/>
  <c r="L321" i="15"/>
  <c r="V321" i="15" s="1"/>
  <c r="O321" i="15"/>
  <c r="R321" i="15"/>
  <c r="Y321" i="15" s="1"/>
  <c r="T321" i="15"/>
  <c r="W321" i="15"/>
  <c r="X321" i="15"/>
  <c r="I322" i="15"/>
  <c r="U322" i="15" s="1"/>
  <c r="L322" i="15"/>
  <c r="O322" i="15"/>
  <c r="R322" i="15"/>
  <c r="Y322" i="15" s="1"/>
  <c r="T322" i="15"/>
  <c r="V322" i="15"/>
  <c r="W322" i="15"/>
  <c r="X322" i="15"/>
  <c r="I323" i="15"/>
  <c r="U323" i="15" s="1"/>
  <c r="L323" i="15"/>
  <c r="V323" i="15" s="1"/>
  <c r="O323" i="15"/>
  <c r="R323" i="15"/>
  <c r="Y323" i="15" s="1"/>
  <c r="T323" i="15"/>
  <c r="W323" i="15"/>
  <c r="X323" i="15"/>
  <c r="I324" i="15"/>
  <c r="U324" i="15" s="1"/>
  <c r="L324" i="15"/>
  <c r="V324" i="15" s="1"/>
  <c r="O324" i="15"/>
  <c r="R324" i="15"/>
  <c r="Y324" i="15" s="1"/>
  <c r="T324" i="15"/>
  <c r="W324" i="15"/>
  <c r="X324" i="15"/>
  <c r="I325" i="15"/>
  <c r="U325" i="15" s="1"/>
  <c r="L325" i="15"/>
  <c r="O325" i="15"/>
  <c r="R325" i="15"/>
  <c r="Y325" i="15" s="1"/>
  <c r="T325" i="15"/>
  <c r="V325" i="15"/>
  <c r="W325" i="15"/>
  <c r="X325" i="15"/>
  <c r="I326" i="15"/>
  <c r="U326" i="15" s="1"/>
  <c r="L326" i="15"/>
  <c r="O326" i="15"/>
  <c r="R326" i="15"/>
  <c r="Y326" i="15" s="1"/>
  <c r="T326" i="15"/>
  <c r="V326" i="15"/>
  <c r="W326" i="15"/>
  <c r="X326" i="15"/>
  <c r="I327" i="15"/>
  <c r="U327" i="15" s="1"/>
  <c r="L327" i="15"/>
  <c r="V327" i="15" s="1"/>
  <c r="O327" i="15"/>
  <c r="R327" i="15"/>
  <c r="Y327" i="15" s="1"/>
  <c r="T327" i="15"/>
  <c r="W327" i="15"/>
  <c r="X327" i="15"/>
  <c r="I328" i="15"/>
  <c r="U328" i="15" s="1"/>
  <c r="L328" i="15"/>
  <c r="V328" i="15" s="1"/>
  <c r="O328" i="15"/>
  <c r="R328" i="15"/>
  <c r="Y328" i="15" s="1"/>
  <c r="T328" i="15"/>
  <c r="W328" i="15"/>
  <c r="X328" i="15"/>
  <c r="I329" i="15"/>
  <c r="U329" i="15" s="1"/>
  <c r="L329" i="15"/>
  <c r="O329" i="15"/>
  <c r="R329" i="15"/>
  <c r="Y329" i="15" s="1"/>
  <c r="T329" i="15"/>
  <c r="V329" i="15"/>
  <c r="W329" i="15"/>
  <c r="X329" i="15"/>
  <c r="I330" i="15"/>
  <c r="U330" i="15" s="1"/>
  <c r="L330" i="15"/>
  <c r="V330" i="15" s="1"/>
  <c r="O330" i="15"/>
  <c r="R330" i="15"/>
  <c r="Y330" i="15" s="1"/>
  <c r="T330" i="15"/>
  <c r="W330" i="15"/>
  <c r="X330" i="15"/>
  <c r="I331" i="15"/>
  <c r="U331" i="15" s="1"/>
  <c r="L331" i="15"/>
  <c r="O331" i="15"/>
  <c r="R331" i="15"/>
  <c r="Y331" i="15" s="1"/>
  <c r="T331" i="15"/>
  <c r="V331" i="15"/>
  <c r="W331" i="15"/>
  <c r="X331" i="15"/>
  <c r="I332" i="15"/>
  <c r="U332" i="15" s="1"/>
  <c r="L332" i="15"/>
  <c r="V332" i="15" s="1"/>
  <c r="O332" i="15"/>
  <c r="R332" i="15"/>
  <c r="Y332" i="15" s="1"/>
  <c r="T332" i="15"/>
  <c r="W332" i="15"/>
  <c r="X332" i="15"/>
  <c r="I333" i="15"/>
  <c r="U333" i="15" s="1"/>
  <c r="L333" i="15"/>
  <c r="V333" i="15" s="1"/>
  <c r="O333" i="15"/>
  <c r="R333" i="15"/>
  <c r="Y333" i="15" s="1"/>
  <c r="T333" i="15"/>
  <c r="W333" i="15"/>
  <c r="X333" i="15"/>
  <c r="I334" i="15"/>
  <c r="U334" i="15" s="1"/>
  <c r="L334" i="15"/>
  <c r="O334" i="15"/>
  <c r="R334" i="15"/>
  <c r="Y334" i="15" s="1"/>
  <c r="T334" i="15"/>
  <c r="V334" i="15"/>
  <c r="W334" i="15"/>
  <c r="X334" i="15"/>
  <c r="I335" i="15"/>
  <c r="U335" i="15" s="1"/>
  <c r="L335" i="15"/>
  <c r="V335" i="15" s="1"/>
  <c r="O335" i="15"/>
  <c r="R335" i="15"/>
  <c r="Y335" i="15" s="1"/>
  <c r="T335" i="15"/>
  <c r="W335" i="15"/>
  <c r="X335" i="15"/>
  <c r="X2" i="15" l="1"/>
  <c r="Y2" i="15"/>
  <c r="W2" i="15"/>
  <c r="V2" i="15"/>
  <c r="T2" i="15"/>
  <c r="U2" i="15"/>
  <c r="F212" i="7" l="1"/>
  <c r="F33" i="9"/>
  <c r="F498" i="7" l="1"/>
  <c r="F500" i="7"/>
  <c r="F502" i="7"/>
  <c r="F504" i="7"/>
  <c r="F506" i="7"/>
  <c r="F508" i="7"/>
  <c r="F510" i="7"/>
  <c r="F512" i="7"/>
  <c r="F193" i="11"/>
  <c r="F318" i="9"/>
  <c r="F317" i="9"/>
  <c r="F316" i="9"/>
  <c r="F315" i="9"/>
  <c r="F314" i="9"/>
  <c r="F313" i="9"/>
  <c r="F312" i="9"/>
  <c r="F311" i="9"/>
  <c r="F310" i="9"/>
  <c r="F309" i="9"/>
  <c r="F308" i="9"/>
  <c r="F87" i="9"/>
  <c r="F86" i="9"/>
  <c r="F85" i="9"/>
  <c r="F1338" i="11"/>
  <c r="F1286" i="11"/>
  <c r="F1253" i="11"/>
  <c r="F1256" i="11"/>
  <c r="F1259" i="11"/>
  <c r="F1262" i="11"/>
  <c r="F1265" i="11"/>
  <c r="F1268" i="11"/>
  <c r="F1271" i="11"/>
  <c r="F1274" i="11"/>
  <c r="F1277" i="11"/>
  <c r="F1280" i="11"/>
  <c r="F1283" i="11"/>
  <c r="F1289" i="11"/>
  <c r="F1292" i="11"/>
  <c r="F1295" i="11"/>
  <c r="F1298" i="11"/>
  <c r="F1301" i="11"/>
  <c r="F1304" i="11"/>
  <c r="F1307" i="11"/>
  <c r="F1310" i="11"/>
  <c r="F1313" i="11"/>
  <c r="F1316" i="11"/>
  <c r="F1399" i="11"/>
  <c r="F1396" i="11"/>
  <c r="F1393" i="11"/>
  <c r="F1390" i="11"/>
  <c r="F1387" i="11"/>
  <c r="F1384" i="11"/>
  <c r="F1381" i="11"/>
  <c r="F1374" i="11"/>
  <c r="F1371" i="11"/>
  <c r="F1368" i="11"/>
  <c r="F1365" i="11"/>
  <c r="F1362" i="11"/>
  <c r="F1359" i="11"/>
  <c r="F1356" i="11"/>
  <c r="F1353" i="11"/>
  <c r="F1350" i="11"/>
  <c r="F1347" i="11"/>
  <c r="F1344" i="11"/>
  <c r="F1341" i="11"/>
  <c r="F1335" i="11"/>
  <c r="F1332" i="11"/>
  <c r="F1329" i="11"/>
  <c r="F1326" i="11"/>
  <c r="F1319" i="11"/>
  <c r="E321" i="9" l="1"/>
  <c r="E1377" i="11"/>
  <c r="E1322" i="11"/>
  <c r="E1402" i="11"/>
  <c r="F514" i="7"/>
  <c r="F417" i="10"/>
  <c r="F414" i="10"/>
  <c r="F411" i="10"/>
  <c r="F408" i="10"/>
  <c r="F405" i="10"/>
  <c r="F402" i="10"/>
  <c r="F399" i="10"/>
  <c r="F396" i="10"/>
  <c r="F393" i="10"/>
  <c r="F390" i="10"/>
  <c r="F387" i="10"/>
  <c r="F384" i="10"/>
  <c r="F378" i="10"/>
  <c r="F375" i="10"/>
  <c r="F372" i="10"/>
  <c r="F369" i="10"/>
  <c r="F366" i="10"/>
  <c r="F362" i="10"/>
  <c r="F359" i="10"/>
  <c r="F356" i="10"/>
  <c r="F353" i="10"/>
  <c r="F341" i="10"/>
  <c r="F338" i="10"/>
  <c r="F313" i="10"/>
  <c r="F310" i="10"/>
  <c r="F307" i="10"/>
  <c r="F236" i="10"/>
  <c r="F233" i="10"/>
  <c r="F230" i="10"/>
  <c r="F227" i="10"/>
  <c r="F195" i="10"/>
  <c r="F192" i="10"/>
  <c r="F189" i="10"/>
  <c r="F160" i="10"/>
  <c r="F156" i="10"/>
  <c r="F133" i="10"/>
  <c r="F129" i="10"/>
  <c r="F110" i="10"/>
  <c r="F107" i="10"/>
  <c r="F104" i="10"/>
  <c r="F101" i="10"/>
  <c r="F98" i="10"/>
  <c r="F380" i="9"/>
  <c r="F379" i="9"/>
  <c r="F376" i="9"/>
  <c r="F374" i="9"/>
  <c r="F372" i="9"/>
  <c r="F1402" i="11" l="1"/>
  <c r="D592" i="7"/>
  <c r="F335" i="15" l="1"/>
  <c r="F334" i="15"/>
  <c r="F333" i="15"/>
  <c r="F332" i="15"/>
  <c r="F331" i="15"/>
  <c r="F330" i="15"/>
  <c r="F320" i="15"/>
  <c r="F319" i="15"/>
  <c r="F296" i="15"/>
  <c r="F295" i="15"/>
  <c r="F284" i="15"/>
  <c r="F280" i="15"/>
  <c r="F251" i="15"/>
  <c r="F240" i="15"/>
  <c r="F229" i="15"/>
  <c r="F218" i="15"/>
  <c r="F207" i="15"/>
  <c r="F198" i="15"/>
  <c r="F189" i="15"/>
  <c r="F175" i="15"/>
  <c r="F174" i="15"/>
  <c r="F160" i="15"/>
  <c r="F137" i="15"/>
  <c r="F132" i="15"/>
  <c r="F126" i="15"/>
  <c r="F120" i="15"/>
  <c r="F109" i="15"/>
  <c r="F93" i="15"/>
  <c r="F84" i="15"/>
  <c r="F74" i="15"/>
  <c r="F67" i="15"/>
  <c r="F58" i="15"/>
  <c r="F46" i="15"/>
  <c r="F38" i="15"/>
  <c r="F27" i="15"/>
  <c r="F298" i="15" l="1"/>
  <c r="F337" i="15"/>
  <c r="F95" i="15"/>
  <c r="F139" i="15"/>
  <c r="F253" i="15"/>
  <c r="F346" i="15" l="1"/>
  <c r="F352" i="15"/>
  <c r="F354" i="15"/>
  <c r="F348" i="15"/>
  <c r="F350" i="15"/>
  <c r="F357" i="15" l="1"/>
  <c r="F558" i="7"/>
  <c r="F637" i="7"/>
  <c r="F22" i="12"/>
  <c r="F627" i="7"/>
  <c r="F629" i="7"/>
  <c r="F639" i="7"/>
  <c r="F26" i="14" l="1"/>
  <c r="F24" i="12"/>
  <c r="F20" i="12"/>
  <c r="F26" i="12" l="1"/>
  <c r="F32" i="12" l="1"/>
  <c r="F1443" i="11"/>
  <c r="F1441" i="11"/>
  <c r="F1428" i="11"/>
  <c r="F1415" i="11"/>
  <c r="F1408" i="11"/>
  <c r="F1405" i="11"/>
  <c r="F1377" i="11"/>
  <c r="F1322" i="11"/>
  <c r="F1241" i="11"/>
  <c r="F1239" i="11"/>
  <c r="F1237" i="11"/>
  <c r="F1235" i="11"/>
  <c r="F1233" i="11"/>
  <c r="F1230" i="11"/>
  <c r="F1229" i="11"/>
  <c r="F1225" i="11"/>
  <c r="F1222" i="11"/>
  <c r="F1221" i="11"/>
  <c r="F1220" i="11"/>
  <c r="F1217" i="11"/>
  <c r="F1216" i="11"/>
  <c r="F1215" i="11"/>
  <c r="F1211" i="11"/>
  <c r="F1209" i="11"/>
  <c r="F1197" i="11"/>
  <c r="F1181" i="11"/>
  <c r="F1179" i="11"/>
  <c r="F1177" i="11"/>
  <c r="F1175" i="11"/>
  <c r="F1173" i="11"/>
  <c r="F1171" i="11"/>
  <c r="F1168" i="11"/>
  <c r="F1166" i="11"/>
  <c r="F1163" i="11"/>
  <c r="F1160" i="11"/>
  <c r="F1157" i="11"/>
  <c r="F1155" i="11"/>
  <c r="F1152" i="11"/>
  <c r="F1148" i="11"/>
  <c r="F1146" i="11"/>
  <c r="F1145" i="11"/>
  <c r="F1144" i="11"/>
  <c r="F1143" i="11"/>
  <c r="F1142" i="11"/>
  <c r="F1141" i="11"/>
  <c r="F1140" i="11"/>
  <c r="F1139" i="11"/>
  <c r="F1138" i="11"/>
  <c r="F1137" i="11"/>
  <c r="F1134" i="11"/>
  <c r="F1133" i="11"/>
  <c r="F1132" i="11"/>
  <c r="F1129" i="11"/>
  <c r="F1128" i="11"/>
  <c r="F1127" i="11"/>
  <c r="F1126" i="11"/>
  <c r="F1125" i="11"/>
  <c r="F1122" i="11"/>
  <c r="F1121" i="11"/>
  <c r="F1120" i="11"/>
  <c r="F1119" i="11"/>
  <c r="F1118" i="11"/>
  <c r="F1117" i="11"/>
  <c r="F1113" i="11"/>
  <c r="F1108" i="11"/>
  <c r="F1103" i="11"/>
  <c r="F1101" i="11"/>
  <c r="F1099" i="11"/>
  <c r="F1097" i="11"/>
  <c r="F1095" i="11"/>
  <c r="F1090" i="11"/>
  <c r="F1088" i="11"/>
  <c r="F1086" i="11"/>
  <c r="F1081" i="11"/>
  <c r="F1080" i="11"/>
  <c r="F1079" i="11"/>
  <c r="F1074" i="11"/>
  <c r="F1072" i="11"/>
  <c r="F1067" i="11"/>
  <c r="F1065" i="11"/>
  <c r="F1063" i="11"/>
  <c r="F1058" i="11"/>
  <c r="F1053" i="11"/>
  <c r="F1048" i="11"/>
  <c r="F1043" i="11"/>
  <c r="F1038" i="11"/>
  <c r="F1037" i="11"/>
  <c r="F1028" i="11"/>
  <c r="F1004" i="11"/>
  <c r="F984" i="11"/>
  <c r="F974" i="11"/>
  <c r="F972" i="11"/>
  <c r="F970" i="11"/>
  <c r="F968" i="11"/>
  <c r="F966" i="11"/>
  <c r="F964" i="11"/>
  <c r="F963" i="11"/>
  <c r="F960" i="11"/>
  <c r="F958" i="11"/>
  <c r="F956" i="11"/>
  <c r="F953" i="11"/>
  <c r="F949" i="11"/>
  <c r="F946" i="11"/>
  <c r="F942" i="11"/>
  <c r="F940" i="11"/>
  <c r="F939" i="11"/>
  <c r="F938" i="11"/>
  <c r="F937" i="11"/>
  <c r="F934" i="11"/>
  <c r="F933" i="11"/>
  <c r="F932" i="11"/>
  <c r="F929" i="11"/>
  <c r="F928" i="11"/>
  <c r="F927" i="11"/>
  <c r="F926" i="11"/>
  <c r="F922" i="11"/>
  <c r="F920" i="11"/>
  <c r="F918" i="11"/>
  <c r="F916" i="11"/>
  <c r="F911" i="11"/>
  <c r="F909" i="11"/>
  <c r="F907" i="11"/>
  <c r="F905" i="11"/>
  <c r="F903" i="11"/>
  <c r="F898" i="11"/>
  <c r="F897" i="11"/>
  <c r="F892" i="11"/>
  <c r="F890" i="11"/>
  <c r="F885" i="11"/>
  <c r="F880" i="11"/>
  <c r="F875" i="11"/>
  <c r="F867" i="11"/>
  <c r="F664" i="11"/>
  <c r="F662" i="11"/>
  <c r="F660" i="11"/>
  <c r="F658" i="11"/>
  <c r="F656" i="11"/>
  <c r="F654" i="11"/>
  <c r="F652" i="11"/>
  <c r="F649" i="11"/>
  <c r="F645" i="11"/>
  <c r="F642" i="11"/>
  <c r="F637" i="11"/>
  <c r="F634" i="11"/>
  <c r="F631" i="11"/>
  <c r="F629" i="11"/>
  <c r="F627" i="11"/>
  <c r="F623" i="11"/>
  <c r="F622" i="11"/>
  <c r="F621" i="11"/>
  <c r="F617" i="11"/>
  <c r="F615" i="11"/>
  <c r="F611" i="11"/>
  <c r="F610" i="11"/>
  <c r="F607" i="11"/>
  <c r="F606" i="11"/>
  <c r="F604" i="11"/>
  <c r="F602" i="11"/>
  <c r="F598" i="11"/>
  <c r="F597" i="11"/>
  <c r="F594" i="11"/>
  <c r="F593" i="11"/>
  <c r="F590" i="11"/>
  <c r="F587" i="11"/>
  <c r="F584" i="11"/>
  <c r="F556" i="11"/>
  <c r="F530" i="11"/>
  <c r="F513" i="11"/>
  <c r="F511" i="11"/>
  <c r="F509" i="11"/>
  <c r="F506" i="11"/>
  <c r="F502" i="11"/>
  <c r="F498" i="11"/>
  <c r="F494" i="11"/>
  <c r="F490" i="11"/>
  <c r="F487" i="11"/>
  <c r="F485" i="11"/>
  <c r="F483" i="11"/>
  <c r="F480" i="11"/>
  <c r="F476" i="11"/>
  <c r="F472" i="11"/>
  <c r="F468" i="11"/>
  <c r="F463" i="11"/>
  <c r="F462" i="11"/>
  <c r="F457" i="11"/>
  <c r="F456" i="11"/>
  <c r="F455" i="11"/>
  <c r="F450" i="11"/>
  <c r="F447" i="11"/>
  <c r="F445" i="11"/>
  <c r="F443" i="11"/>
  <c r="F439" i="11"/>
  <c r="F438" i="11"/>
  <c r="F437" i="11"/>
  <c r="F434" i="11"/>
  <c r="F432" i="11"/>
  <c r="F430" i="11"/>
  <c r="F428" i="11"/>
  <c r="F426" i="11"/>
  <c r="F423" i="11"/>
  <c r="F411" i="11"/>
  <c r="F395" i="11"/>
  <c r="F393" i="11"/>
  <c r="F391" i="11"/>
  <c r="F389" i="11"/>
  <c r="F387" i="11"/>
  <c r="F385" i="11"/>
  <c r="F383" i="11"/>
  <c r="F381" i="11"/>
  <c r="F379" i="11"/>
  <c r="F377" i="11"/>
  <c r="F375" i="11"/>
  <c r="F372" i="11"/>
  <c r="F371" i="11"/>
  <c r="F370" i="11"/>
  <c r="F366" i="11"/>
  <c r="F364" i="11"/>
  <c r="F362" i="11"/>
  <c r="F360" i="11"/>
  <c r="F355" i="11"/>
  <c r="F353" i="11"/>
  <c r="F351" i="11"/>
  <c r="F349" i="11"/>
  <c r="F345" i="11"/>
  <c r="F344" i="11"/>
  <c r="F343" i="11"/>
  <c r="F340" i="11"/>
  <c r="F339" i="11"/>
  <c r="F338" i="11"/>
  <c r="F334" i="11"/>
  <c r="F333" i="11"/>
  <c r="F332" i="11"/>
  <c r="F329" i="11"/>
  <c r="F328" i="11"/>
  <c r="F325" i="11"/>
  <c r="F323" i="11"/>
  <c r="F321" i="11"/>
  <c r="F319" i="11"/>
  <c r="F317" i="11"/>
  <c r="F315" i="11"/>
  <c r="F314" i="11"/>
  <c r="F313" i="11"/>
  <c r="F309" i="11"/>
  <c r="F303" i="11"/>
  <c r="F302" i="11"/>
  <c r="F301" i="11"/>
  <c r="F296" i="11"/>
  <c r="F295" i="11"/>
  <c r="F294" i="11"/>
  <c r="F290" i="11"/>
  <c r="F286" i="11"/>
  <c r="F285" i="11"/>
  <c r="F284" i="11"/>
  <c r="F281" i="11"/>
  <c r="F280" i="11"/>
  <c r="F276" i="11"/>
  <c r="F271" i="11"/>
  <c r="F269" i="11"/>
  <c r="F267" i="11"/>
  <c r="F265" i="11"/>
  <c r="F260" i="11"/>
  <c r="F256" i="11"/>
  <c r="F253" i="11"/>
  <c r="F248" i="11"/>
  <c r="F242" i="11"/>
  <c r="F237" i="11"/>
  <c r="F233" i="11"/>
  <c r="F230" i="11"/>
  <c r="F227" i="11"/>
  <c r="F226" i="11"/>
  <c r="F223" i="11"/>
  <c r="F222" i="11"/>
  <c r="F221" i="11"/>
  <c r="F217" i="11"/>
  <c r="F213" i="11"/>
  <c r="F210" i="11"/>
  <c r="F188" i="11"/>
  <c r="F186" i="11"/>
  <c r="F184" i="11"/>
  <c r="F182" i="11"/>
  <c r="F181" i="11"/>
  <c r="F175" i="11"/>
  <c r="F173" i="11"/>
  <c r="F171" i="11"/>
  <c r="F168" i="11"/>
  <c r="F165" i="11"/>
  <c r="F163" i="11"/>
  <c r="F161" i="11"/>
  <c r="F158" i="11"/>
  <c r="F156" i="11"/>
  <c r="F151" i="11"/>
  <c r="F149" i="11"/>
  <c r="F145" i="11"/>
  <c r="F143" i="11"/>
  <c r="F142" i="11"/>
  <c r="F139" i="11"/>
  <c r="F138" i="11"/>
  <c r="F137" i="11"/>
  <c r="F134" i="11"/>
  <c r="F131" i="11"/>
  <c r="F127" i="11"/>
  <c r="F121" i="11"/>
  <c r="F116" i="11"/>
  <c r="F112" i="11"/>
  <c r="F110" i="11"/>
  <c r="F108" i="11"/>
  <c r="F104" i="11"/>
  <c r="F100" i="11"/>
  <c r="F97" i="11"/>
  <c r="F95" i="11"/>
  <c r="F91" i="11"/>
  <c r="F88" i="11"/>
  <c r="F83" i="11"/>
  <c r="F78" i="11"/>
  <c r="F66" i="11"/>
  <c r="F34" i="12" l="1"/>
  <c r="F667" i="11"/>
  <c r="F397" i="11"/>
  <c r="F977" i="11"/>
  <c r="F1185" i="11"/>
  <c r="F515" i="11"/>
  <c r="F1245" i="11"/>
  <c r="F1447" i="11"/>
  <c r="F195" i="11"/>
  <c r="F1473" i="11" l="1"/>
  <c r="F1465" i="11"/>
  <c r="F1469" i="11"/>
  <c r="F1463" i="11"/>
  <c r="F1467" i="11"/>
  <c r="F1471" i="11"/>
  <c r="F1475" i="11"/>
  <c r="F28" i="14"/>
  <c r="F1461" i="11"/>
  <c r="F101" i="17"/>
  <c r="F99" i="17"/>
  <c r="F97" i="17"/>
  <c r="F95" i="17"/>
  <c r="F93" i="17"/>
  <c r="F91" i="17"/>
  <c r="F89" i="17"/>
  <c r="F87" i="17"/>
  <c r="F85" i="17"/>
  <c r="F83" i="17"/>
  <c r="F81" i="17"/>
  <c r="F77" i="17"/>
  <c r="F75" i="17"/>
  <c r="F73" i="17"/>
  <c r="F71" i="17"/>
  <c r="F69" i="17"/>
  <c r="F62" i="17"/>
  <c r="F60" i="17"/>
  <c r="F58" i="17"/>
  <c r="F56" i="17"/>
  <c r="F54" i="17"/>
  <c r="F52" i="17"/>
  <c r="F50" i="17"/>
  <c r="F48" i="17"/>
  <c r="F46" i="17"/>
  <c r="F44" i="17"/>
  <c r="F42" i="17"/>
  <c r="D40" i="17"/>
  <c r="D38" i="17"/>
  <c r="F36" i="17"/>
  <c r="F34" i="17"/>
  <c r="F32" i="17"/>
  <c r="F30" i="17"/>
  <c r="F28" i="17"/>
  <c r="F26" i="17"/>
  <c r="F24" i="17"/>
  <c r="F22" i="17"/>
  <c r="F20" i="17"/>
  <c r="F365" i="9"/>
  <c r="F364" i="9"/>
  <c r="F361" i="9"/>
  <c r="F359" i="9"/>
  <c r="F357" i="9"/>
  <c r="F355" i="9"/>
  <c r="F353" i="9"/>
  <c r="F351" i="9"/>
  <c r="F349" i="9"/>
  <c r="F347" i="9"/>
  <c r="F345" i="9"/>
  <c r="F343" i="9"/>
  <c r="F336" i="9"/>
  <c r="F321" i="9"/>
  <c r="F305" i="9"/>
  <c r="F303" i="9"/>
  <c r="F301" i="9"/>
  <c r="F299" i="9"/>
  <c r="F298" i="9"/>
  <c r="F290" i="9"/>
  <c r="F288" i="9"/>
  <c r="F286" i="9"/>
  <c r="F284" i="9"/>
  <c r="F282" i="9"/>
  <c r="F280" i="9"/>
  <c r="F278" i="9"/>
  <c r="F276" i="9"/>
  <c r="F274" i="9"/>
  <c r="F272" i="9"/>
  <c r="F270" i="9"/>
  <c r="F268" i="9"/>
  <c r="F266" i="9"/>
  <c r="F264" i="9"/>
  <c r="F262" i="9"/>
  <c r="F260" i="9"/>
  <c r="F258" i="9"/>
  <c r="F256" i="9"/>
  <c r="F254" i="9"/>
  <c r="F252" i="9"/>
  <c r="F242" i="9"/>
  <c r="F240" i="9"/>
  <c r="F239" i="9"/>
  <c r="F238" i="9"/>
  <c r="F237" i="9"/>
  <c r="F236" i="9"/>
  <c r="F235" i="9"/>
  <c r="F234" i="9"/>
  <c r="F231" i="9"/>
  <c r="F229" i="9"/>
  <c r="F227" i="9"/>
  <c r="F225" i="9"/>
  <c r="F223" i="9"/>
  <c r="F221" i="9"/>
  <c r="F219" i="9"/>
  <c r="F217" i="9"/>
  <c r="F215" i="9"/>
  <c r="F213" i="9"/>
  <c r="F211" i="9"/>
  <c r="F209" i="9"/>
  <c r="F208" i="9"/>
  <c r="F207" i="9"/>
  <c r="F206" i="9"/>
  <c r="F205" i="9"/>
  <c r="F204" i="9"/>
  <c r="F203" i="9"/>
  <c r="F202" i="9"/>
  <c r="F201" i="9"/>
  <c r="F200" i="9"/>
  <c r="F199" i="9"/>
  <c r="F196" i="9"/>
  <c r="F195" i="9"/>
  <c r="F194" i="9"/>
  <c r="F193" i="9"/>
  <c r="F192" i="9"/>
  <c r="F191" i="9"/>
  <c r="D190" i="9"/>
  <c r="D189" i="9"/>
  <c r="D188" i="9"/>
  <c r="D187" i="9"/>
  <c r="D186" i="9"/>
  <c r="D185" i="9"/>
  <c r="F184" i="9"/>
  <c r="F172" i="9"/>
  <c r="F170" i="9"/>
  <c r="F169" i="9"/>
  <c r="F168" i="9"/>
  <c r="F167" i="9"/>
  <c r="F166" i="9"/>
  <c r="F165" i="9"/>
  <c r="F164" i="9"/>
  <c r="F161" i="9"/>
  <c r="F160" i="9"/>
  <c r="F159" i="9"/>
  <c r="F158" i="9"/>
  <c r="F157" i="9"/>
  <c r="F156" i="9"/>
  <c r="F155" i="9"/>
  <c r="F154" i="9"/>
  <c r="F153" i="9"/>
  <c r="F152" i="9"/>
  <c r="F151" i="9"/>
  <c r="F150" i="9"/>
  <c r="F149" i="9"/>
  <c r="F148" i="9"/>
  <c r="F147" i="9"/>
  <c r="F146" i="9"/>
  <c r="F145" i="9"/>
  <c r="F144" i="9"/>
  <c r="F143" i="9"/>
  <c r="F142" i="9"/>
  <c r="F141" i="9"/>
  <c r="F140" i="9"/>
  <c r="F139" i="9"/>
  <c r="F138" i="9"/>
  <c r="F137" i="9"/>
  <c r="F136" i="9"/>
  <c r="F135" i="9"/>
  <c r="F134" i="9"/>
  <c r="F131" i="9"/>
  <c r="F123" i="9"/>
  <c r="F121" i="9"/>
  <c r="F119" i="9"/>
  <c r="F117" i="9"/>
  <c r="F115" i="9"/>
  <c r="F113" i="9"/>
  <c r="F112" i="9"/>
  <c r="F111" i="9"/>
  <c r="F110" i="9"/>
  <c r="F109" i="9"/>
  <c r="F106" i="9"/>
  <c r="F105" i="9"/>
  <c r="F104" i="9"/>
  <c r="F103" i="9"/>
  <c r="F102" i="9"/>
  <c r="F101" i="9"/>
  <c r="F100" i="9"/>
  <c r="F99" i="9"/>
  <c r="F98" i="9"/>
  <c r="F97" i="9"/>
  <c r="F89" i="9"/>
  <c r="F82" i="9"/>
  <c r="F80" i="9"/>
  <c r="F78" i="9"/>
  <c r="F76" i="9"/>
  <c r="F74" i="9"/>
  <c r="F72" i="9"/>
  <c r="F70" i="9"/>
  <c r="F67" i="9"/>
  <c r="F65" i="9"/>
  <c r="D63" i="9"/>
  <c r="F62" i="9"/>
  <c r="F58" i="9"/>
  <c r="F56" i="9"/>
  <c r="F52" i="9"/>
  <c r="F50" i="9"/>
  <c r="F48" i="9"/>
  <c r="F46" i="9"/>
  <c r="F44" i="9"/>
  <c r="F42" i="9"/>
  <c r="F39" i="9"/>
  <c r="F37" i="9"/>
  <c r="F31" i="9"/>
  <c r="F29" i="9"/>
  <c r="F27" i="9"/>
  <c r="F25" i="9"/>
  <c r="F23" i="9"/>
  <c r="F21" i="9"/>
  <c r="F1477" i="11" l="1"/>
  <c r="F185" i="9"/>
  <c r="F189" i="9"/>
  <c r="F186" i="9"/>
  <c r="F190" i="9"/>
  <c r="F187" i="9"/>
  <c r="F38" i="17"/>
  <c r="F54" i="9"/>
  <c r="F63" i="9"/>
  <c r="F188" i="9"/>
  <c r="F40" i="17"/>
  <c r="E79" i="17"/>
  <c r="F367" i="9"/>
  <c r="F292" i="9"/>
  <c r="F338" i="9"/>
  <c r="F125" i="9"/>
  <c r="F244" i="9" l="1"/>
  <c r="F396" i="9"/>
  <c r="F24" i="14"/>
  <c r="F79" i="17"/>
  <c r="F103" i="17" s="1"/>
  <c r="F115" i="17" s="1"/>
  <c r="F91" i="9"/>
  <c r="F398" i="9"/>
  <c r="F400" i="9"/>
  <c r="F64" i="17"/>
  <c r="F390" i="9"/>
  <c r="F173" i="9"/>
  <c r="F176" i="9" s="1"/>
  <c r="F392" i="9" s="1"/>
  <c r="F378" i="9"/>
  <c r="F388" i="9" l="1"/>
  <c r="F113" i="17"/>
  <c r="F394" i="9"/>
  <c r="F382" i="9"/>
  <c r="F273" i="7"/>
  <c r="F272" i="7"/>
  <c r="F402" i="9" l="1"/>
  <c r="F117" i="17"/>
  <c r="F22" i="14" s="1"/>
  <c r="F656" i="7"/>
  <c r="F592" i="7"/>
  <c r="F465" i="7"/>
  <c r="F381" i="10"/>
  <c r="F404" i="9" l="1"/>
  <c r="F20" i="14" s="1"/>
  <c r="F396" i="7"/>
  <c r="F352" i="7"/>
  <c r="F308" i="7"/>
  <c r="F36" i="7"/>
  <c r="F335" i="10" l="1"/>
  <c r="F331" i="10"/>
  <c r="F327" i="10"/>
  <c r="F323" i="10"/>
  <c r="F304" i="10"/>
  <c r="F303" i="10"/>
  <c r="F299" i="10"/>
  <c r="F298" i="10"/>
  <c r="F297" i="10"/>
  <c r="F296" i="10"/>
  <c r="F295" i="10"/>
  <c r="F294" i="10"/>
  <c r="F293" i="10"/>
  <c r="F292" i="10"/>
  <c r="F291" i="10"/>
  <c r="F290" i="10"/>
  <c r="F289" i="10"/>
  <c r="F288" i="10"/>
  <c r="F287" i="10"/>
  <c r="F286" i="10"/>
  <c r="F284" i="10"/>
  <c r="F283" i="10"/>
  <c r="F282" i="10"/>
  <c r="F281" i="10"/>
  <c r="F280" i="10"/>
  <c r="F279" i="10"/>
  <c r="F274" i="10"/>
  <c r="F271" i="10"/>
  <c r="F270" i="10"/>
  <c r="F266" i="10"/>
  <c r="F265" i="10"/>
  <c r="F261" i="10"/>
  <c r="F257" i="10"/>
  <c r="F256" i="10"/>
  <c r="F255" i="10"/>
  <c r="F254" i="10"/>
  <c r="F253" i="10"/>
  <c r="F249" i="10"/>
  <c r="F224" i="10"/>
  <c r="F223" i="10"/>
  <c r="F222" i="10"/>
  <c r="F221" i="10"/>
  <c r="F220" i="10"/>
  <c r="F219" i="10"/>
  <c r="F215" i="10"/>
  <c r="F214" i="10"/>
  <c r="F213" i="10"/>
  <c r="F200" i="10"/>
  <c r="F199" i="10"/>
  <c r="F186" i="10"/>
  <c r="F185" i="10"/>
  <c r="F181" i="10"/>
  <c r="F180" i="10"/>
  <c r="F179" i="10"/>
  <c r="F178" i="10"/>
  <c r="F174" i="10"/>
  <c r="F173" i="10"/>
  <c r="F172" i="10"/>
  <c r="F171" i="10"/>
  <c r="F152" i="10"/>
  <c r="F147" i="10"/>
  <c r="F146" i="10"/>
  <c r="F141" i="10"/>
  <c r="F140" i="10"/>
  <c r="F139" i="10"/>
  <c r="F138" i="10"/>
  <c r="F137" i="10"/>
  <c r="F126" i="10"/>
  <c r="F125" i="10"/>
  <c r="F124" i="10"/>
  <c r="F123" i="10"/>
  <c r="F122" i="10"/>
  <c r="F121" i="10"/>
  <c r="F120" i="10"/>
  <c r="F83" i="10"/>
  <c r="F79" i="10"/>
  <c r="F75" i="10"/>
  <c r="F71" i="10"/>
  <c r="F67" i="10"/>
  <c r="F63" i="10"/>
  <c r="F51" i="10"/>
  <c r="F239" i="10" l="1"/>
  <c r="F113" i="10"/>
  <c r="F203" i="10"/>
  <c r="F316" i="10"/>
  <c r="F420" i="10"/>
  <c r="F85" i="10"/>
  <c r="F163" i="10"/>
  <c r="F344" i="10"/>
  <c r="F444" i="10" l="1"/>
  <c r="F442" i="10"/>
  <c r="F434" i="10"/>
  <c r="F436" i="10"/>
  <c r="F438" i="10"/>
  <c r="F440" i="10"/>
  <c r="F430" i="10"/>
  <c r="F432" i="10"/>
  <c r="F446" i="10" l="1"/>
  <c r="F226" i="7"/>
  <c r="F654" i="7"/>
  <c r="F660" i="7"/>
  <c r="F82" i="7"/>
  <c r="F18" i="14" l="1"/>
  <c r="F427" i="7"/>
  <c r="F426" i="7"/>
  <c r="F423" i="7"/>
  <c r="F422" i="7"/>
  <c r="F408" i="7"/>
  <c r="F373" i="7" l="1"/>
  <c r="D309" i="7"/>
  <c r="D304" i="7"/>
  <c r="F278" i="7"/>
  <c r="F309" i="7" l="1"/>
  <c r="D305" i="7"/>
  <c r="D310" i="7"/>
  <c r="D320" i="7"/>
  <c r="D318" i="7"/>
  <c r="D319" i="7"/>
  <c r="F196" i="7"/>
  <c r="F310" i="7" l="1"/>
  <c r="F318" i="7"/>
  <c r="D311" i="7"/>
  <c r="F311" i="7" l="1"/>
  <c r="D312" i="7"/>
  <c r="D313" i="7" l="1"/>
  <c r="F450" i="7"/>
  <c r="F333" i="7"/>
  <c r="F229" i="7"/>
  <c r="F223" i="7"/>
  <c r="F220" i="7"/>
  <c r="F635" i="7"/>
  <c r="F631" i="7"/>
  <c r="F633" i="7"/>
  <c r="F232" i="7" l="1"/>
  <c r="D314" i="7"/>
  <c r="F645" i="7"/>
  <c r="D337" i="7"/>
  <c r="D334" i="7"/>
  <c r="F682" i="7" l="1"/>
  <c r="F334" i="7"/>
  <c r="D338" i="7"/>
  <c r="D335" i="7"/>
  <c r="F337" i="7"/>
  <c r="F338" i="7" l="1"/>
  <c r="F335" i="7"/>
  <c r="F371" i="7"/>
  <c r="F305" i="7"/>
  <c r="F303" i="7"/>
  <c r="F354" i="7"/>
  <c r="F350" i="7"/>
  <c r="F344" i="7"/>
  <c r="F304" i="7" l="1"/>
  <c r="F190" i="7"/>
  <c r="F191" i="7"/>
  <c r="F187" i="7"/>
  <c r="F182" i="7"/>
  <c r="F173" i="7"/>
  <c r="F172" i="7"/>
  <c r="F200" i="7"/>
  <c r="F198" i="7"/>
  <c r="F195" i="7"/>
  <c r="F194" i="7"/>
  <c r="F186" i="7" l="1"/>
  <c r="F179" i="7"/>
  <c r="F528" i="7"/>
  <c r="F447" i="7"/>
  <c r="F444" i="7"/>
  <c r="F459" i="7"/>
  <c r="F356" i="7"/>
  <c r="F348" i="7" l="1"/>
  <c r="F269" i="7"/>
  <c r="F268" i="7"/>
  <c r="F402" i="7"/>
  <c r="F390" i="7"/>
  <c r="F419" i="7"/>
  <c r="F417" i="7"/>
  <c r="F414" i="7"/>
  <c r="F600" i="7" l="1"/>
  <c r="F662" i="7"/>
  <c r="F658" i="7"/>
  <c r="F652" i="7"/>
  <c r="F590" i="7"/>
  <c r="F560" i="7"/>
  <c r="F555" i="7"/>
  <c r="F546" i="7"/>
  <c r="F544" i="7"/>
  <c r="F543" i="7"/>
  <c r="F542" i="7"/>
  <c r="F541" i="7"/>
  <c r="F530" i="7"/>
  <c r="F526" i="7"/>
  <c r="F487" i="7"/>
  <c r="F485" i="7"/>
  <c r="F483" i="7"/>
  <c r="F481" i="7"/>
  <c r="F462" i="7"/>
  <c r="F456" i="7"/>
  <c r="F453" i="7"/>
  <c r="F399" i="7"/>
  <c r="F380" i="7"/>
  <c r="F378" i="7"/>
  <c r="F377" i="7"/>
  <c r="F376" i="7"/>
  <c r="F368" i="7"/>
  <c r="F346" i="7"/>
  <c r="F341" i="7"/>
  <c r="D326" i="7"/>
  <c r="F320" i="7"/>
  <c r="F319" i="7"/>
  <c r="F317" i="7"/>
  <c r="F314" i="7"/>
  <c r="F313" i="7"/>
  <c r="F312" i="7"/>
  <c r="D298" i="7"/>
  <c r="F265" i="7"/>
  <c r="F263" i="7"/>
  <c r="F261" i="7"/>
  <c r="F259" i="7"/>
  <c r="F257" i="7"/>
  <c r="F204" i="7"/>
  <c r="F203" i="7"/>
  <c r="F177" i="7"/>
  <c r="F176" i="7"/>
  <c r="F169" i="7"/>
  <c r="F168" i="7"/>
  <c r="F165" i="7"/>
  <c r="F164" i="7"/>
  <c r="F161" i="7"/>
  <c r="F160" i="7"/>
  <c r="F153" i="7"/>
  <c r="F152" i="7"/>
  <c r="F149" i="7"/>
  <c r="F148" i="7"/>
  <c r="F145" i="7"/>
  <c r="F144" i="7"/>
  <c r="F141" i="7"/>
  <c r="F140" i="7"/>
  <c r="F133" i="7"/>
  <c r="F132" i="7"/>
  <c r="F126" i="7"/>
  <c r="F125" i="7"/>
  <c r="F122" i="7"/>
  <c r="F121" i="7"/>
  <c r="F118" i="7"/>
  <c r="F117" i="7"/>
  <c r="F114" i="7"/>
  <c r="F113" i="7"/>
  <c r="F110" i="7"/>
  <c r="F109" i="7"/>
  <c r="F106" i="7"/>
  <c r="F92" i="7"/>
  <c r="F90" i="7"/>
  <c r="F88" i="7"/>
  <c r="F86" i="7"/>
  <c r="F80" i="7"/>
  <c r="F78" i="7"/>
  <c r="F76" i="7"/>
  <c r="F77" i="7"/>
  <c r="F71" i="7"/>
  <c r="F70" i="7"/>
  <c r="F67" i="7"/>
  <c r="F63" i="7"/>
  <c r="F62" i="7"/>
  <c r="F50" i="7"/>
  <c r="F48" i="7"/>
  <c r="F46" i="7"/>
  <c r="F44" i="7"/>
  <c r="F42" i="7"/>
  <c r="F40" i="7"/>
  <c r="F38" i="7"/>
  <c r="F34" i="7"/>
  <c r="F32" i="7"/>
  <c r="F30" i="7"/>
  <c r="F28" i="7"/>
  <c r="F26" i="7"/>
  <c r="D24" i="7"/>
  <c r="F22" i="7"/>
  <c r="F24" i="7" l="1"/>
  <c r="F468" i="7"/>
  <c r="F532" i="7"/>
  <c r="F619" i="7"/>
  <c r="F548" i="7"/>
  <c r="F580" i="7"/>
  <c r="F694" i="7"/>
  <c r="F156" i="7"/>
  <c r="F129" i="7"/>
  <c r="F664" i="7"/>
  <c r="F489" i="7"/>
  <c r="F704" i="7"/>
  <c r="F157" i="7"/>
  <c r="F128" i="7"/>
  <c r="F325" i="7"/>
  <c r="F136" i="7"/>
  <c r="F73" i="7"/>
  <c r="F137" i="7"/>
  <c r="F297" i="7"/>
  <c r="D299" i="7"/>
  <c r="F298" i="7"/>
  <c r="D327" i="7"/>
  <c r="F326" i="7"/>
  <c r="F706" i="7" l="1"/>
  <c r="F698" i="7"/>
  <c r="F700" i="7"/>
  <c r="F696" i="7"/>
  <c r="F692" i="7"/>
  <c r="F690" i="7"/>
  <c r="F53" i="7"/>
  <c r="F327" i="7"/>
  <c r="F702" i="7"/>
  <c r="F299" i="7"/>
  <c r="F676" i="7" l="1"/>
  <c r="F293" i="7"/>
  <c r="D286" i="7"/>
  <c r="F285" i="7"/>
  <c r="D279" i="7" l="1"/>
  <c r="D291" i="7"/>
  <c r="F292" i="7"/>
  <c r="D287" i="7"/>
  <c r="F286" i="7"/>
  <c r="F291" i="7" l="1"/>
  <c r="F287" i="7"/>
  <c r="F279" i="7"/>
  <c r="F382" i="7" l="1"/>
  <c r="F183" i="7"/>
  <c r="F206" i="7" l="1"/>
  <c r="F686" i="7"/>
  <c r="F680" i="7" l="1"/>
  <c r="F84" i="7"/>
  <c r="F411" i="7" l="1"/>
  <c r="F66" i="7"/>
  <c r="F95" i="7" l="1"/>
  <c r="F678" i="7" l="1"/>
  <c r="F393" i="7"/>
  <c r="F429" i="7" l="1"/>
  <c r="F688" i="7" l="1"/>
  <c r="F241" i="7"/>
  <c r="F245" i="7"/>
  <c r="F243" i="7"/>
  <c r="F247" i="7" l="1"/>
  <c r="F684" i="7" s="1"/>
  <c r="F708" i="7" s="1"/>
  <c r="F16" i="14" s="1"/>
  <c r="F31" i="14" s="1"/>
  <c r="F33" i="14" s="1"/>
  <c r="F35" i="14" s="1"/>
</calcChain>
</file>

<file path=xl/sharedStrings.xml><?xml version="1.0" encoding="utf-8"?>
<sst xmlns="http://schemas.openxmlformats.org/spreadsheetml/2006/main" count="5769" uniqueCount="2913">
  <si>
    <t>armaturne mreže</t>
  </si>
  <si>
    <t>S izvođenjem čelične konstrukcije smije se započeti isključivo nakon ovjere radioničke dokumentacije od strane projektanta konstrukcije i glavnog projektanta. Sve navedeno obvezno uključiti u jediničnu cijenu.</t>
  </si>
  <si>
    <t>Obvezno je obratiti pažnji na horizontalno i vertikalno poklapanje spojeva velikoplošne oplate. Armirano-betonske elemente velikih površina, odnosno velikog volumena betonirati u sekcijama i s prekidima u skladu sa statičkim proračunom i operativnim planom. Sve navedeno uključiti u jedinične cijene stavki, kao i sva ispitivanja, uzimanja uzoraka i ishođenje kompletne ateste i ostale dokumentacije vezane za kvalitetu betona.</t>
  </si>
  <si>
    <t>SOBOSLIKARSKO-LIČILAČKI RADOVI</t>
  </si>
  <si>
    <t>INVESTITOR:</t>
  </si>
  <si>
    <t>GRAĐEVINA:</t>
  </si>
  <si>
    <t>PRIPREMNI RADOVI</t>
  </si>
  <si>
    <t>7.4.</t>
  </si>
  <si>
    <t xml:space="preserve">NAPOMENA: </t>
  </si>
  <si>
    <t>8.4.</t>
  </si>
  <si>
    <t>IZOLATERSKI RADOVI</t>
  </si>
  <si>
    <t>KERAMIČARSKI RADOVI</t>
  </si>
  <si>
    <t>UKUPNO 1:</t>
  </si>
  <si>
    <t>15.1.</t>
  </si>
  <si>
    <t>Prije nanošenja izravnavajućeg sloja obvezno provjeriti vlažnost podloge - maksimalno dozvoljeno 2%. S nanošenjem izravnavajućeg sloja poda smije se započeti tek po upisu nadzornog inženjera u građevinski dnevnik.</t>
  </si>
  <si>
    <t>RAZNI RADOVI</t>
  </si>
  <si>
    <t>REKAPITULACIJA</t>
  </si>
  <si>
    <t>ZEMLJANI RADOVI</t>
  </si>
  <si>
    <t>BETONSKI I ARMIRANOBETONSKI RADOVI</t>
  </si>
  <si>
    <t>11.2.</t>
  </si>
  <si>
    <t>15.2.</t>
  </si>
  <si>
    <t>15.3.</t>
  </si>
  <si>
    <t>DIMONEPROPUSNA IZVEDBA SA SAMOGASIVIM GUMENIM BRTVAMA NA SPOJU VRATNOG KRILA I DOVRATNIKA I SAMOGASIVOM SPUŠTAJUĆOM BRTVOM NA SPOJU PODA I VRATNOG KRILA NA PUTEVIMA EVAKUACIJE.</t>
  </si>
  <si>
    <t>profilno željezo</t>
  </si>
  <si>
    <t>PODOPOLAGAČKI RADOVI</t>
  </si>
  <si>
    <t>Trake podne obloge termički se zatvaraju taljivom elektrodom ili prema detaljnoj uputi proizvođača podne obloge.</t>
  </si>
  <si>
    <t>UKUPNO 13:</t>
  </si>
  <si>
    <t>e)</t>
  </si>
  <si>
    <t>UKUPNO 8:</t>
  </si>
  <si>
    <t>UKUPNO 9:</t>
  </si>
  <si>
    <t>Za stavke s automatskim otvaranjem/zatvaranjem u cijenu uključiti automatiku spojenu na sustav za dojavu požara s mogućnošću ručnog otvaranja/zatvaranja, sve prema opisu stavke.</t>
  </si>
  <si>
    <t>8.1.</t>
  </si>
  <si>
    <t>8.3.</t>
  </si>
  <si>
    <t>7.1.</t>
  </si>
  <si>
    <t>6.10.</t>
  </si>
  <si>
    <t>5.1.</t>
  </si>
  <si>
    <t>PROTUPOŽARNA BRAVARIJA</t>
  </si>
  <si>
    <t>STOLARSKI RADOVI</t>
  </si>
  <si>
    <t>LIMARSKI RADOVI</t>
  </si>
  <si>
    <t>nanošenje hladnog bitumenskog premaza kao Resitol  na čistu i suhu površinu podložnog betona prethodno očišćenu od oštrih djelova  i betonskih gnjezda, te pripremljenu za nanošenje veznog sredstva.</t>
  </si>
  <si>
    <t>g)</t>
  </si>
  <si>
    <t>6.5.</t>
  </si>
  <si>
    <t>cement</t>
  </si>
  <si>
    <t>agregat</t>
  </si>
  <si>
    <t>Razne pripomoći instalaterima i slično. Obračun isključivo prema upisu u građevinski dnevnik uz odobrenje nadzornog inženjera.</t>
  </si>
  <si>
    <t>ČELIČNA KONSTRUKCIJA</t>
  </si>
  <si>
    <t>BETONSKI I AB RADOVI</t>
  </si>
  <si>
    <t>Sve pregradne stijene od gipskartonskih ploča izvoditi do nosive međuetažne konstrukcije, u svemu prema izvedbenom projektu, tipskim detaljima i uputama proizvođača.</t>
  </si>
  <si>
    <t>6.13.</t>
  </si>
  <si>
    <t>1.1.</t>
  </si>
  <si>
    <t>beton</t>
  </si>
  <si>
    <t>oplata</t>
  </si>
  <si>
    <t>armatura</t>
  </si>
  <si>
    <t>1.4.</t>
  </si>
  <si>
    <t>9.1.</t>
  </si>
  <si>
    <t>9.2.</t>
  </si>
  <si>
    <t>Sve površine betonskih konstrukcija koje ostaju vidljive izvesti u glatkoj oplati ako opisom stavke nije drugačije određeno.</t>
  </si>
  <si>
    <t>6.1.</t>
  </si>
  <si>
    <t>6.2.</t>
  </si>
  <si>
    <t xml:space="preserve">Sve stavke predviđene su za suhu ugradnju. </t>
  </si>
  <si>
    <t>11.1.</t>
  </si>
  <si>
    <t>UKUPNO 11:</t>
  </si>
  <si>
    <t>6.4.</t>
  </si>
  <si>
    <t>Sve stavke predviđene su za suhu ugradnju.</t>
  </si>
  <si>
    <t>a)</t>
  </si>
  <si>
    <t>b)</t>
  </si>
  <si>
    <t>c)</t>
  </si>
  <si>
    <t>d)</t>
  </si>
  <si>
    <t>UKUPNO 2.:</t>
  </si>
  <si>
    <t>UKUPNO 3.:</t>
  </si>
  <si>
    <t>VKV radnik</t>
  </si>
  <si>
    <t>NKV radnik</t>
  </si>
  <si>
    <t>UKUPNO 4.:</t>
  </si>
  <si>
    <t xml:space="preserve">      </t>
  </si>
  <si>
    <t>kg</t>
  </si>
  <si>
    <t>3.</t>
  </si>
  <si>
    <t>3.1.</t>
  </si>
  <si>
    <t>3.2.</t>
  </si>
  <si>
    <t>3.3.</t>
  </si>
  <si>
    <t>3.4.</t>
  </si>
  <si>
    <t>6.12.</t>
  </si>
  <si>
    <t>pravilnici</t>
  </si>
  <si>
    <t>Pravilnik o hrvatskim normama za zaštitu čeličnih konstrukcija</t>
  </si>
  <si>
    <t>Pravilnik o tehničkim mjerama i uvjetima za nosive čeličnih konstrukcija</t>
  </si>
  <si>
    <t>norme</t>
  </si>
  <si>
    <t>HRN C.B0.500/89 - opći konstrukcijski čelici</t>
  </si>
  <si>
    <t>HRN C.T3.010/89 - zavarivanje i srodni postupci</t>
  </si>
  <si>
    <t>HRN C.T3.035/87 - zavareni spojevi, postupci kontrole kvalitete</t>
  </si>
  <si>
    <t>kontrola izrade u radionici</t>
  </si>
  <si>
    <t>Kontrolu izrade u radionici povremeno obavlja nadzorni inženjer i projektant putem:</t>
  </si>
  <si>
    <t>- dnevnika zavarivanja s upisanim dokazima za upotrebljene elektrode, svjedodžbe zavarivača, plan zavarivanja, filmovi spojeva, zapisnicima</t>
  </si>
  <si>
    <t>- dnevnika izrade konstrukcije koji vodi izvoditelj radova u koji se upisuju svi podaci vezani za izradu (dokazi kakvoće, porijeklu materijala i drugo)</t>
  </si>
  <si>
    <t>- dnevnika izvedbe zaštite čelične konstrukcije od korozije</t>
  </si>
  <si>
    <t>- preuzimanja čelične konstrukcije u radionici</t>
  </si>
  <si>
    <t>- inspekcijskog nadzora u radionici</t>
  </si>
  <si>
    <t>HRN C.T3.013/86 - zavarivanje,dozvoljena odstupanja mjera</t>
  </si>
  <si>
    <t>transport i odlaganje</t>
  </si>
  <si>
    <t>Dijelovi konstrukcije obvezno se moraju zaštititi od oštećenja prije transporta - obvezno isključiti mogućnost preopterećenja, a odlaganje dijelova provesti tako da ne dodiruju tlo i da je postavljenje stabilno.</t>
  </si>
  <si>
    <t>postava čelične konstrukcije</t>
  </si>
  <si>
    <t>Izvoditelj radova mora prije početka postavljanja konstrukcije od naručitelja zapisnički primiti geodetske podatke definirane projektom. Kontrola spojeva izvedenih zavarivanjem, vijcima ili eventualno zakovicama provodi se putem dnevnika montaže. Obvezno se izvodi zaštita čelične konstrukcije od korozije.</t>
  </si>
  <si>
    <t>preuzimanje čeličnih konstrukcija nakon završene ugradnje</t>
  </si>
  <si>
    <t>- postupno preuzimanje nevidljivih radova</t>
  </si>
  <si>
    <t>- konačno preuzimanje radova uz zapisnik o postavljanju konstrukcije i odvojeni zapisnik o preuzimanju sustava zaštite od korozije</t>
  </si>
  <si>
    <t>Preuzimanje izvedenih radova sastoji se od slijedećih radnji:</t>
  </si>
  <si>
    <t>Dokumentacija o preuzimanju mora sadržavati:</t>
  </si>
  <si>
    <t>- projekt montaže</t>
  </si>
  <si>
    <t>- radioničke nacrte</t>
  </si>
  <si>
    <t>- dokaze o kvaliteti konstrukcije</t>
  </si>
  <si>
    <t>- svjedodžba zavarivača</t>
  </si>
  <si>
    <t>- građevinski dnevnik</t>
  </si>
  <si>
    <t>- atesti o propisanim ispitivanjima čelične konstrukcije nakon montaže</t>
  </si>
  <si>
    <t>KV radnik</t>
  </si>
  <si>
    <t>4.</t>
  </si>
  <si>
    <t>6.</t>
  </si>
  <si>
    <t>8.</t>
  </si>
  <si>
    <t>2.</t>
  </si>
  <si>
    <t>2.1.</t>
  </si>
  <si>
    <t>2.2.</t>
  </si>
  <si>
    <t>2.3.</t>
  </si>
  <si>
    <t>2.5.</t>
  </si>
  <si>
    <t>2.8.</t>
  </si>
  <si>
    <t>5.</t>
  </si>
  <si>
    <t>7.</t>
  </si>
  <si>
    <t>9.</t>
  </si>
  <si>
    <t>10.</t>
  </si>
  <si>
    <t>1.</t>
  </si>
  <si>
    <t>OPĆA NAPOMENA:</t>
  </si>
  <si>
    <r>
      <t>m</t>
    </r>
    <r>
      <rPr>
        <vertAlign val="superscript"/>
        <sz val="11"/>
        <rFont val="Arial"/>
        <family val="2"/>
        <charset val="238"/>
      </rPr>
      <t>2</t>
    </r>
  </si>
  <si>
    <r>
      <t>m</t>
    </r>
    <r>
      <rPr>
        <vertAlign val="superscript"/>
        <sz val="11"/>
        <rFont val="Arial"/>
        <family val="2"/>
        <charset val="238"/>
      </rPr>
      <t>3</t>
    </r>
  </si>
  <si>
    <t>m'</t>
  </si>
  <si>
    <t>kom</t>
  </si>
  <si>
    <t>NAPOMENA :</t>
  </si>
  <si>
    <t>NAPOMENA:</t>
  </si>
  <si>
    <t>paušal</t>
  </si>
  <si>
    <t>11.</t>
  </si>
  <si>
    <t>12.</t>
  </si>
  <si>
    <t>13.</t>
  </si>
  <si>
    <t>14.</t>
  </si>
  <si>
    <t>15.</t>
  </si>
  <si>
    <t>16.</t>
  </si>
  <si>
    <t>17.</t>
  </si>
  <si>
    <t>1.2.</t>
  </si>
  <si>
    <t>1.3.</t>
  </si>
  <si>
    <t>komplet</t>
  </si>
  <si>
    <t>Oplata mora biti takva da betonu osigurava traženi oblik dok beton ne očvrsne. Oplata i spojnice između elemenata trebaju biti dovoljno nepropusni da spriječe gubitak fonog morta. Oplatu koja apsorbira znatnu količinu vode iz betona ili omogućava evaporaciju treba odgovarajuće vlažiti, osim ako oplata nije posebno i kontrolirano namijenjena za gubitak vode. Unutarnja površina oplate mora biti čista. Ako se oplata koristi za vidljive betone, njezina obrada mora osigurati projektiranu površinu betona.</t>
  </si>
  <si>
    <t>Skele i oplate, uključivo njihove potpore i temelji, trebaju biti otporni na svako djelovanje kojem su izložene tijekom izvedbe, dovoljno čvrste da spriječe oštećivanje konstrukcije. ne smiju ugrožavati tijek i kvalitetu ostalih radova i moraju zadovoljavati mjerodavne norme. Skele i oplata ne smiju se uklanjati dok beton ne postigne dovoljnu čvrstoću.</t>
  </si>
  <si>
    <t>Eventualno posebna površinska obrada betona dana je u nacrtima oplate.</t>
  </si>
  <si>
    <t>Uklanjanje oplate treba izvoditi na način da se konstrukcija ne preoptereti i ne ošteti. Skele treba otpuštati postupno, tako da se drugi elementi skele ne preopterete. Stabilnost skela i oplata treba održavati i kod oslobađanja i uklanjanja.</t>
  </si>
  <si>
    <t>Kontrola utvrđivanja svojstava svježeg betona provodi se na uzorcima koji se uzimaju neposredno prije ugradnje betona u betonsku konstrukciju u skladu s TPBK, prilog H, HRN EN 206-1</t>
  </si>
  <si>
    <t>U betonske i AB konstrukcije ugrađuje se beton proizveden prema odredbama Tehničkog propisa za betonske konstrukcije (TPBK) i ovih tehničkih uvjeta.</t>
  </si>
  <si>
    <t>Nadzor i kontrolu kvalitete betona treba provesti na mjestu ugradnje, te provjeriti otpremni dokument i potpisom potvrditi izvršeni nadzor. Kontrolni postupak utvrđivanja tlačne čvrstoće očvrsnulog betona provodi se na uzorcima koji su uzeti neposredno prije ugradnje u betonsku konstrukciju.</t>
  </si>
  <si>
    <r>
      <t>Ako je količina ugrađenog betona veća od 100m</t>
    </r>
    <r>
      <rPr>
        <vertAlign val="superscript"/>
        <sz val="10"/>
        <rFont val="Arial"/>
        <family val="2"/>
        <charset val="238"/>
      </rPr>
      <t>3</t>
    </r>
    <r>
      <rPr>
        <sz val="10"/>
        <rFont val="Arial"/>
        <family val="2"/>
        <charset val="238"/>
      </rPr>
      <t>, za svakih slijedećih ugrađenih 100m3 uzima se po jedan dodatni uzorak betona. Podaci o istovrsnim elementima betonske konstrukcije izvedenim od betona istih iskazanih svojstava i istog proizvođača betona evidentiraju se uz navođenje podataka iz otpremnice tog betona, a podaci o uzimanju uzoraka betona evidentiraju se uz obvezno navođenje oznake pojedinog elementa betonske konstrukcije i mjesta u elementu betonske konstrukcije na koje se beton ugrađivao u trenutku izimanja uzoraka.</t>
    </r>
  </si>
  <si>
    <t>Kontrolni postupak utvrđivanja tlačne čvrstoće očvrslog betona provodi ocjenjivanjem rezultata ispitivanja uzoraka, a dokazivanje  karakteristične tlačne čvrstoće betona provodi se odgovarajućom primjenom kriterija iz norme HRN EN 206-1.</t>
  </si>
  <si>
    <t>U slučaju nepotvrđivanja zahtjevanog razreda tlačne čvrstoće betona, na dijelu konstrukcije u koji je ugrađen beton nedokazanog razreda tlačne čvstoće treba provesti naknadno ispitivanje.</t>
  </si>
  <si>
    <t>Za armiranje  AB konstrukcija koristi se armatura od čelika za armiranje i to u obliku šipki B500B i armaturnih mreža B500B. Čelik za armiranje betona treba zadovoljiti uvjete TPBK, prilog B i HRN EN 10080. Svaka armaturna mreža ili šipka koja dolazi na gradilište treba biti jasno označena. Površina armature mora biti očišćena od hrđe i tvari koje mogu štetno djelovati na čelik, beton ili vezu između njih.</t>
  </si>
  <si>
    <t>Najmanje vrijednosti zaštitnog sloja armature određuju se prema TPBK, prilog H, ovisno o izloženosti pojedinih betona, te položaju i namjeni dijela konstrukcije, a određeni su projektom konstrukcije.</t>
  </si>
  <si>
    <t>oplata i skela</t>
  </si>
  <si>
    <t>Proizvođač betona mora izraditi Priručnik Kontrole proizvodnje .Kontrola proizvodnje provodi se prema normi HRN EN 206-1 i obuhvaća sve mjere nužne za održavanje svojstava betona sukladno specificiranim zahtjevima. Svi relevantni podaci o kontroli proizvodnje moraju biti sadržani u izvještajima.</t>
  </si>
  <si>
    <t>Izvoditelj mora prije početka ugradnje provjeriti da li je armatura u skladu sa zahtjevima iz projekta betonske konstrukcije (B500B) i da li je tijekom rukovanja i skladištenja armature došlo do njezinog oštećivanja, deformavije ili druge promjene koja bi bila od utjecaja na tehnička svojstva betonske konstrukcije. Dokazivanje uporabljivosti armature izrađene prema projektu betonske konstrukcije mora se provesti prema tom projektu, normama. odredbama Priloga B TPBK, a uključuje izvođačevu kontrolu izrade i ispitivanja armature, nadzor proizvodnog pogona i nadzor izvođačeve kontrole izrade armature.</t>
  </si>
  <si>
    <t>Potvrđivanje sukladnosti za cement dužan je provoditi proizvođač uz ovlašteno tijelo i uključuje tvorničku kontrolu proizvodnje, a provodi se prema prilogu C TPBK, nizu normi HRV EN 197-2, normi HRN EN 14216, normi HRN B.C1.015 i Tehničkom propisu za betonske konstrukcije.</t>
  </si>
  <si>
    <t>Kontrola kemijskih i mineralnih dodataka betonu provodi se u betonari, pogonu za proizvodnu predgotovljenih betonskih elemenata i u betonari na gradilištu prema normi HRN EN 206-1 i TPBK, Prilog E.</t>
  </si>
  <si>
    <t>Potvrđivanje sukladnosti dužan je provoditi proizvođač betona uz ovlašteno tijelo i uključuje kontrolu proizvodnje i provodi se prema Prilogu A TPBK, normi HRV EN 206-1 i posebnim propisima.</t>
  </si>
  <si>
    <t>dodaci betonu</t>
  </si>
  <si>
    <t>voda</t>
  </si>
  <si>
    <t>Potvrđivanje sukladnosti dodataka betonu provodi se u skladu s odredbama Dodataka ZA normi HRN EN 934-2, nHRN EN 934-5, HRN EN 934-6, HRN EN 450-1, nHRN EN 13263-2, odrednama Priloga E TPBK i posebnog propisa, a morta za injektiranje u skladu s određenim normama HRN EN 934-6, HRN EN 934-4, odredbama Priloga E TPBK i posebnog propisa.</t>
  </si>
  <si>
    <t xml:space="preserve">Tehnička svojstva predgotovljenih betonskih elemenata moraju ispunjavati opće i posebne zahtjeve bitne za krajnju primjenu u građevini i moraju biti specificirana prema odgovarajućoj tehničko specifikaciji, odnosno prema normi HRN EN 13369 i odredbama Priloga G TPBK . </t>
  </si>
  <si>
    <t xml:space="preserve">Tehnička svojstva i drugi zahtjevi za vodu za pripremu betona moraju zadovoljavati zahtjeve norme HRN EN 1008, odnosno potvrđivanje sukladnosti vode za pripremu betona provodi se sukladno odredbamja norm HRN EN 1008 i odredbama Priloga F TPBK . </t>
  </si>
  <si>
    <t>predgotovljeni betonski proizvodi</t>
  </si>
  <si>
    <t>Tehnička svojstva čelika za prednapinjanje moraju ispunjavati opće i posebne zahtjeve bitne za krajnju namjenu i moraju biti specificirana prema nizu normi nHRN EN 10138</t>
  </si>
  <si>
    <t>Kontrola sukladnost tehničkih svojstva agregata provodi se u betonar, pogonu za izradu predgotovljenih betonskih elemenata i u betonari na gradilištu prema normi HRN EN 206-1, odgovarajućom primjenom nizova normi HRN EN 932, HRN EN 933, HRN EN 1097, HRN EN 1367, HRN EN 1744 i odredbama Priloga D TPBK.</t>
  </si>
  <si>
    <t>mort</t>
  </si>
  <si>
    <t>5.2.</t>
  </si>
  <si>
    <t>Izvoditelj mora s proizvođačem betona usuglasiti datum isporuke, vrijeme isporuke i količinu, informirati proizvođača o uvjetima transporta na gradilište, te eventualnim posebnim postupcima ugradnje.</t>
  </si>
  <si>
    <t>Proizvođač betona mora izvoditelja radova upoznati sa satavom mješavine betona radi primjene pravilne ugradnje i zaštite svježeg betona i utvrđivanja razvoja čvrstoće betona. Za tvornički proizveden beton navedene informacije se mogu koristiti iz proizvođačeva kataloga sastava mješavina betona u kojima su iskazane pojedinosti o klasama čvrstoće betona, klasama konzistencije, težine mješavine i drugi mjerodavni podaci.</t>
  </si>
  <si>
    <t>Pri isporuci betona proizvođač mora dostaviti otpremnicu za svaku transportnim sredstvom isporučenu količinu betona na kojoj su neizbrisivo navedene sve bitne informacije.</t>
  </si>
  <si>
    <t>Svako dodavanje vode ili kemijskih dodataka betonu pri isporuci je zabranjeno.</t>
  </si>
  <si>
    <t>U posebnim slučajevima voda ili dodaci mogu se dodati kad se to primjenjuje za postizanje tražene konzistencije, osiguravajući pritom da tražene granične vrijednosti nisu prekoračene i da je dodatna količina kemijskog dodatka uključena u projekt betona. Količina svakog dodavanja vode ili kemijskog dodatka dodana u transportno vozilo (mikser) mora biti upisana u otpremni dokument.</t>
  </si>
  <si>
    <t>UKUPNO 16:</t>
  </si>
  <si>
    <t>Kod izvođenja konstrukcije, a u skladu s TPBK, prilog J i HRN ENV 13670-1 mora se provoditi stručni nadzor razreda 2. Nadzorni inženjer mora pregledati glavne skele i oplate, provjeriti postoji li isprava o sukladnosti čelika za armiranje, odnosno jesu li iskazana svojstva armature sukladna zahtjevima iz projekta betonsske konstrukcije, a neposredno prije početka betoniranja provjeriti da li je armatura izrađena, postavljena i vezana u skladu s projektom AB konstrukcije. Rezultate svih provedenih provjera nadzorni inženjer mora dokumetirati upisom u dnevnik.</t>
  </si>
  <si>
    <t>Nakon skidanja oplate nadzorni inženjer mora provesti konstrolu površine betona i potvrditi usklađenost sa zahtjevima iz projekta. Izvedene dimenzije konstrukcije trebaju biti unutar najvećih dopuštenih odstupanja radi izbjegavanja štetnih utjecaja i ponašanja na mehaničku otpornost i stabilnost, u privremenom i kasnijem uporabnom stanju, i kompatibilnost izvedene konstrukcije i nekonstrukcijskih dijelova.</t>
  </si>
  <si>
    <t>Izvoditelj mora udovoljiti svim propisima koji određuju uvjete i zatjeve u projektiranju, izradi i postavi nosivih čeličnih konstrukcija i mora se pridržavati normi o kvaliteti materijala i radova, a sve u skladu sa slijedećim tehničkim propisima, pravilnicima i normama:</t>
  </si>
  <si>
    <t>tehnički propisi</t>
  </si>
  <si>
    <t>Tehnički propisi za toleranciju mjera i oblika kod nosivih čeličnih konstrukcija</t>
  </si>
  <si>
    <t>Tehnički propisi za pregled i ispitivanje nosivih čeličnih konstrukcija</t>
  </si>
  <si>
    <t>Tehnički propisi o kakvoći zavarenih spojeva za nosive čelične konstrukcije</t>
  </si>
  <si>
    <t>6.11.</t>
  </si>
  <si>
    <t>2.6.</t>
  </si>
  <si>
    <t>Za betonske proizvode i betone proizvedene na gradilištu, a za potrebe tog gradilišta, potrebno je dokazati uporabljivost u skladu s projektom betonske konstrukcije i TPBK.</t>
  </si>
  <si>
    <t>I. GRAĐEVINSKO-OBRTNIČKI RADOVI</t>
  </si>
  <si>
    <t>MONTAŽNI RADOVI</t>
  </si>
  <si>
    <t>Zidarska ugradnja raznih sitnih predmeta kao što su sidra, konzole, razni nosači i slično.</t>
  </si>
  <si>
    <t>3.6.</t>
  </si>
  <si>
    <t>3.11.</t>
  </si>
  <si>
    <t>3.12.</t>
  </si>
  <si>
    <t>3.17.</t>
  </si>
  <si>
    <t>Jednična cijena svake stavke mora sadržavati sve navedeno u napomeni i opisu svake pojedine stavke, te sav osnovni i pomoćni rad i materijal  - sve do potpune funkcionalne gotovosti.</t>
  </si>
  <si>
    <t>STAKLARSKI RADOVI</t>
  </si>
  <si>
    <t>m`</t>
  </si>
  <si>
    <t>3.13.</t>
  </si>
  <si>
    <t>3.14.</t>
  </si>
  <si>
    <t>3.18.</t>
  </si>
  <si>
    <t>polaganje gole fleksibilne bitumenske ljepenke Voalbit V3 s uloškom od staklenog voala s punoplošnim zavarivanjem na podlogu</t>
  </si>
  <si>
    <t>Kao stavka 13.6., samo oblaganje zidova bazenske školjke, čela stepenica bazena i zidova sjedećih klupa unutar bazenske školjke.</t>
  </si>
  <si>
    <t>Kao stavka 13.9., samo oblaganje rubova sjedećih klupa.</t>
  </si>
  <si>
    <t>2.4.</t>
  </si>
  <si>
    <t>2.7.</t>
  </si>
  <si>
    <t>h</t>
  </si>
  <si>
    <t>2.9.</t>
  </si>
  <si>
    <t>2.10.</t>
  </si>
  <si>
    <t>4.1.</t>
  </si>
  <si>
    <t>rukohvat s rupom za odvod</t>
  </si>
  <si>
    <t>ventil za rupu za odvod tip 179</t>
  </si>
  <si>
    <t>kutni par rukohvata tip S95182</t>
  </si>
  <si>
    <t>rešetka za Wiesbaden proizvođača Benson</t>
  </si>
  <si>
    <t xml:space="preserve">ALUMINIJSKA BRAVARIJA </t>
  </si>
  <si>
    <t>hidroizolacija</t>
  </si>
  <si>
    <t>r.š.=33 cm</t>
  </si>
  <si>
    <t>r.š.=64 cm</t>
  </si>
  <si>
    <t>r.š.=45 cm</t>
  </si>
  <si>
    <t>13.1.</t>
  </si>
  <si>
    <t>13.2.</t>
  </si>
  <si>
    <t>14.1.</t>
  </si>
  <si>
    <t>14.2.</t>
  </si>
  <si>
    <t>UKUPNO 12:</t>
  </si>
  <si>
    <t>UKUPNO 7.:</t>
  </si>
  <si>
    <t>18.</t>
  </si>
  <si>
    <t xml:space="preserve">Antikorozijsku zaštitu svih elemenata konstrukcije i svih spojnih sredstava izvesti prema normi HRN EN ISO 12944-2:1999 (Tablica 1) za zonu korozije 13, odnosno godišnji prirast korozije 0,5 mm/y. </t>
  </si>
  <si>
    <t>završni vrući bitumenski premaz  85/25 ravnomjerno nanešen na prethodno pripremljenu površinu bitumenske trake</t>
  </si>
  <si>
    <t>Kao stavka 13.6., samo oblaganje gazišta stepenica bazena i sjedećih klupa unutar bazenske školjke, protukliznosti R10/B.</t>
  </si>
  <si>
    <t>rukohvat tip 96180 (4 kom/m`)</t>
  </si>
  <si>
    <t>12.1.</t>
  </si>
  <si>
    <t>12.2.</t>
  </si>
  <si>
    <t>14.6.</t>
  </si>
  <si>
    <t>14.7.</t>
  </si>
  <si>
    <t>14.8.</t>
  </si>
  <si>
    <t>14.9.</t>
  </si>
  <si>
    <t>14.10.</t>
  </si>
  <si>
    <t>14.11.</t>
  </si>
  <si>
    <t>ALUMINIJSKA BRAVARIJA</t>
  </si>
  <si>
    <t xml:space="preserve">OPĆI TEHNIČKI UVJETI </t>
  </si>
  <si>
    <t>Svi radovi koji su predmet ovog troškovnika moraju se izvesti u skladu s važećim tehničkim propisima, HRN, pravilima struke, HTZ propisima, ovim općim i posebnim uvjetima, općim i pojedinačnim opisima iz ovog troškovnika,  tehničkom dokumentacijom, detaljima, statičkom proračunu,  radioničkim nacrtima izrada kojih je obveza izvođača, te usmenim i pismenim uputama projektanta i nadzornog inženjera.</t>
  </si>
  <si>
    <t xml:space="preserve">Sve odredbe posebnih uvjeta i ovih općih uvjeta smatraju se sastavnim dijelom opisa svake pojedine stavke ovog troškovnika i vrijede za sve radove, osim ako ih opis stavke troškovnika ne isključuje. </t>
  </si>
  <si>
    <t>Prije kalkulacije cijena ponuditelj je u obvezi detaljno proučiti projektnu dokumentaciju i lokaciju objekta radi potpunog uvida o obimu i vrsti svih radova.</t>
  </si>
  <si>
    <t>Ako opisom stavke troškovnika nije precizno određene kvaliteta materijala, izvođač je u obvezi koristitii isključivo materijal prve klase.</t>
  </si>
  <si>
    <t>U jediničnu cijenu svih radova opisanih u ovom troškovniku mora biti uključen sav rad i materijal do potpune funkcionalne gotovosti svake pojedinačne stavke troškovnika i građevine u cjelini, odnosno mora biti uključeno sve kako slijedi:</t>
  </si>
  <si>
    <t>-</t>
  </si>
  <si>
    <t>osiguranje gradilišta</t>
  </si>
  <si>
    <t>osiguranje i zaštita susjednih objekata, te popravak štete nastale na istima za vrijeme izvođenja radova</t>
  </si>
  <si>
    <t>osiguranje i zaštita dijelova objekta koji se ne ruše, te popravak štete nastale na istima za vrijeme izvođenja radova</t>
  </si>
  <si>
    <t>osiguranje nesmetanog odvijanja prometa i prolaza</t>
  </si>
  <si>
    <t xml:space="preserve">sve higijensko-tehničke zaštitne mjere za sve djelatnike na gradilištu </t>
  </si>
  <si>
    <t>naknada za gradsku deponiju</t>
  </si>
  <si>
    <t>naknada za zauzimanje javnih prometnih i ostalih površina, te popravak štete nastale na tim površinama za vrijeme zauzimanja istih od strane izvođača</t>
  </si>
  <si>
    <t>organizacija gradilišta: zaštitna ograda gradilišta, pristupne rampe i/ili tuneli, pomoćni prolazi, skladišta kontejnersko naselje uključivo ured za nadzorne inženjere, WC, privremeni priključak struje i vode te ostalih potrebnih instalacija, čišćenje, čuvarska služba i ostalo za nesmetano funkcioniranje gradilišta</t>
  </si>
  <si>
    <t>svi troškovi i takse privremenih priključaka instalacija</t>
  </si>
  <si>
    <t>izrada, montaža, demontaža, održavanje i transposrt svih potrebneih pokretnih, nepokretnih, radnih, transportnih i pomoćnih skela</t>
  </si>
  <si>
    <t>iskolčenje s određivanjem i održavanjem stalnih točaka</t>
  </si>
  <si>
    <t>sav osnovni i pomoćni rad</t>
  </si>
  <si>
    <t>sav osnovni i pomoćni materijal</t>
  </si>
  <si>
    <t xml:space="preserve">sav alat, mehanizacija i amortizacija istih </t>
  </si>
  <si>
    <t>svi vanjski i unutrašnji transporti</t>
  </si>
  <si>
    <t>sav normalni rastur i otpad materijala</t>
  </si>
  <si>
    <t>sva potrebna ispitivanja i ishođenje atesta za ugrađenie materijale / opremu / postrojenja i izvedenu konstrukciju</t>
  </si>
  <si>
    <t>crpljenja vode iz građevinske jame, zaštita iskopa, sabirne jame</t>
  </si>
  <si>
    <t>čišćenje i održavanje prometnica kojima se odvija transport sa i na gradilište</t>
  </si>
  <si>
    <t>čišćenje i održavanje objekta i gradilišta za cijelo vrijeme izvođenja radova</t>
  </si>
  <si>
    <t>svi ostali troškovi nužni za izvođenje radova i dovršenje građevine kao funkcionalne cjeline</t>
  </si>
  <si>
    <t>Radove koji su u troškovniku iskazani paušalno izvođač je u obvezi izvesti u cijelosti, bez obzira na potpunost opisa troškovničke stavke.</t>
  </si>
  <si>
    <t>Po završetku svih radova na objektu izvođač je u obvezi ukloniti sve privremene objekte, alat, inventar i skele, kontejnere i ostalo, odnosno predmetnu parcelu i sve ostale parcele, prometnice i površine koje je tijekom gradnje zauzeo očistiti od sveg materijala, alata, mehanizacije i objekete, te dovesti u prvobitno stanje, ako troškovnikom nije drugačije određeno.</t>
  </si>
  <si>
    <t xml:space="preserve">Ako troškovnikom nije drugačije određeno, sve boje, završne obrade, vidljive okove i slično, odabire projektant. </t>
  </si>
  <si>
    <t>Svi zemljani radovi moraju se izvesti u skladu s važećim tehničkim propisima, HRN, pravilima struke, HTZ propisima, općim i ovim posebnim uvjetima, općim i pojedinačnim opisima iz ovog troškovnika,  tehničkom dokumentacijom, te usmenim i pismenim uputama projektanta i nadzornog inženjera.</t>
  </si>
  <si>
    <t xml:space="preserve">Sve odredbe ovih posebnih uvjeta i općih uvjeta smatraju se sastavnim dijelom opisa svake pojedine stavke i vrijede za sve radove, osim ako ih opis stavke troškovnika ne isključuje. </t>
  </si>
  <si>
    <t>Svi iskopi tla vrše se strojno, a samo djelomično ručno. Izvođač je u obvezi Iskope izvoditii u skladu s geomehaničkim izvještajem, projektom i troškovnikom. Propisane mjere presjeka (profila) iskopa ne smiju se prekoračiti bez pismenog odobrenja nadzornog inženjera. Pokosi širokog iskopa moraju se prilagoditi kategoriji tla u kojem iskop vrši.</t>
  </si>
  <si>
    <t>Kod eventualne pojave procjedne ili druge vode (npr. kiša, topljenje snijega, podzemne vode) izvoditelj treba osigurati odvodnju vode iz iskopa sabirnim oknima i crpljenjem vode, te osigurati profile iskopa.</t>
  </si>
  <si>
    <t>Materijal iz iskopa mora se upotrijebiti za nasipavanje i zatrpavanje. Isti se privremeno skladišti na gradilišnoj deponiji do ponovne ugradnje, a višak iskopanog materijala odvozi se na gradski deponij.</t>
  </si>
  <si>
    <t>Nasipavanje unutar i oko objekta mora se izvesti  po projektu, troškovniku i geomehaničkom izvješću do  tražene zbijenosti. Nasipavanje i zatrpavanje se vrši u slojevima od maksimalno 30 cm uz strojnio nabijanj i vlaženje vodom.</t>
  </si>
  <si>
    <t>Prije početka ostalih radova geomehaničar mora pregledati kvalitetu tla i odobriti početak ostalih radova upisom u građevinski dnevnik.</t>
  </si>
  <si>
    <t>Obračun svih zemljanih radova količina vršiti će se isključivo u sraslom stanju materijala.</t>
  </si>
  <si>
    <t>Obračun izvedenih radova izvršiti će se prema jedinici mjere definirane za svaku pojedinu stavku troškovnika i prema postojećim građevinskim normama.</t>
  </si>
  <si>
    <t>Svi betonski i AB radovi moraju se izvesti u skladu s važećim tehničkim propisima i normama, pravilima struke, HTZ propisima, ovim općim i posebnim uvjetima, općim i pojedinačnim opisima iz ovog troškovnika,  tehničkom dokumentacijom, detaljima, statičkom proračunu, te usmenim i pismenim uputama projektanta i nadzornog inženjera.</t>
  </si>
  <si>
    <t xml:space="preserve">Izvoditelj mora, prije početka ugradnje betona, provesti kontrolu betona, odnosno provjeriti da li je beton proizveden u skladu sa zahtjevima iz projekta betonske konstrukcije i da li je tijekom transporta betona došlo do promjene njegovih svojstava koja bi bila od utjecaja na tehnička svojstva betonske konstrukcije. </t>
  </si>
  <si>
    <t>TESARSKI RADOVI</t>
  </si>
  <si>
    <t>Svi tesarski radovi moraju se izvesti u skladu s važećim tehničkim propisima i normama, pravilima struke, HTZ propisima, ovim općim i posebnim uvjetima, općim i pojedinačnim opisima iz ovog troškovnika,  tehničkom dokumentacijom, detaljima, statičkom proračunu, te usmenim i pismenim uputama projektanta i nadzornog inženjera.</t>
  </si>
  <si>
    <t>Za kontrolu kvalitete ugrađenih materijala i izvedenih radova primjenjuju se slijedeće norme:</t>
  </si>
  <si>
    <t xml:space="preserve">materijali za izradu drvenih konstrukcija </t>
  </si>
  <si>
    <t>HRN U.D0.001</t>
  </si>
  <si>
    <t xml:space="preserve">građa za skele </t>
  </si>
  <si>
    <t>HRN D.B1.025</t>
  </si>
  <si>
    <t xml:space="preserve">projektiranje i izvođenje konstrukcija od monolitnog drveta </t>
  </si>
  <si>
    <t>HRN U.O9.200</t>
  </si>
  <si>
    <t xml:space="preserve">projektiranje i izvođenje konstrukcija od lameliranih i ljepljenih elemenata </t>
  </si>
  <si>
    <t>HRN U.O9.300</t>
  </si>
  <si>
    <t xml:space="preserve">projektiranje i izvođenje drvenih skela i oplata </t>
  </si>
  <si>
    <t>HRN U.C9.400</t>
  </si>
  <si>
    <t xml:space="preserve">projektiranje i izvođenje zaštite drveta u konstrukcijama </t>
  </si>
  <si>
    <t>HRN U.C9.500</t>
  </si>
  <si>
    <t xml:space="preserve">tesana građa četinara </t>
  </si>
  <si>
    <t>HRN D.B7.020</t>
  </si>
  <si>
    <t>hrastova rezana građa</t>
  </si>
  <si>
    <t>HRN D.C1.021</t>
  </si>
  <si>
    <t>bukova rezana građa</t>
  </si>
  <si>
    <t>HRN D.C1.022</t>
  </si>
  <si>
    <t>jasenova rezana građa</t>
  </si>
  <si>
    <t>HRN D.C1.024</t>
  </si>
  <si>
    <t xml:space="preserve">borova rezana građa </t>
  </si>
  <si>
    <t>HRN D.C1.040</t>
  </si>
  <si>
    <t>jelova/SMREKOVA rezana građa HRN D.C1.041</t>
  </si>
  <si>
    <t>HRN D.C1.041</t>
  </si>
  <si>
    <t>kombinirane slojevite ploče HRN D.C5.042</t>
  </si>
  <si>
    <t>HRN D.C5.042</t>
  </si>
  <si>
    <t>šper-ploče HRN D.C5.021</t>
  </si>
  <si>
    <t>HRN D.C5.021</t>
  </si>
  <si>
    <t>iverice HRN D.C5.032</t>
  </si>
  <si>
    <t>HRN D.C5.032</t>
  </si>
  <si>
    <t>lesonit ploče HRN D.C5.022</t>
  </si>
  <si>
    <t>HRN D.C5.022</t>
  </si>
  <si>
    <t>građevinski čavli HRN M.B4.020</t>
  </si>
  <si>
    <t>HRN M.B4.020</t>
  </si>
  <si>
    <t>vijci za drvo HRN M.B1.024</t>
  </si>
  <si>
    <t>HRN M.B1.024</t>
  </si>
  <si>
    <t>čavli za pištolj HRN G.E9.220</t>
  </si>
  <si>
    <t>HRN G.E9.220</t>
  </si>
  <si>
    <t xml:space="preserve">građevinski čavli sa upuštenom nareckanom glavom </t>
  </si>
  <si>
    <t>HRN M.B4.021</t>
  </si>
  <si>
    <t xml:space="preserve">čavli za ljepenku </t>
  </si>
  <si>
    <t>HRN M.B4.090</t>
  </si>
  <si>
    <t xml:space="preserve">tehnički uvjeti zaštite od požara u građevinarstvu </t>
  </si>
  <si>
    <t>HRN U.J1.070 / 110 / 114</t>
  </si>
  <si>
    <t xml:space="preserve">zaštita građevinskog drveta </t>
  </si>
  <si>
    <t>HRN D.T4.027</t>
  </si>
  <si>
    <t xml:space="preserve">protupožarni premazi </t>
  </si>
  <si>
    <t>HRN D.T4.037 / 039.</t>
  </si>
  <si>
    <t>skele</t>
  </si>
  <si>
    <t>Svi radovi sa skelama moraju se izvesti u skladu s važećim tehničkim propisima i normama, pravilima struke, HTZ propisima, ovim općim i posebnim uvjetima, općim i pojedinačnim opisima iz ovog troškovnika,  tehničkom dokumentacijom, detaljima, statičkom proračunu, te usmenim i pismenim uputama projektanta i nadzornog inženjera.</t>
  </si>
  <si>
    <t>U SVEMU OSTALOM VRIJEDE UVJETI KAO ZA TESARSKE RADOVE.</t>
  </si>
  <si>
    <t>Nosive skele, lake pokretne i lake nepokretne skele do visine 6,00m obračunavaju se u jediničnoj cijeni ostalih građevinskih radova. Visina preko 6,00 m obračunava se posebno.</t>
  </si>
  <si>
    <t xml:space="preserve">Fasadne skele obračunavaju se jednokratno u skladu s važećim građevinskim normama. </t>
  </si>
  <si>
    <t>Svi radovi na čeličnoj konstrukciji moraju se izvesti u skladu s važećim tehničkim propisima i normama, pravilima struke, HTZ propisima, ovim općim i posebnim uvjetima, općim i pojedinačnim opisima iz ovog troškovnika,  tehničkom dokumentacijom, detaljima, statičkom proračunu, radioničkim nacrtima izrada kojih je obveza izvođača, te usmenim i pismenim uputama projektanta i nadzornog inženjera.</t>
  </si>
  <si>
    <t>Pravilnik o tehničkim propisima za nosive konstrukcije spojene zakovicama i vijcima</t>
  </si>
  <si>
    <t xml:space="preserve">Pravilnik o tehničkim propisima za zavarene nosive čelične konstrukcije </t>
  </si>
  <si>
    <t xml:space="preserve">Pravilnik o tehničkim propisima za zglobove i ležajeve nosivih čeličnih konstrukcija </t>
  </si>
  <si>
    <t xml:space="preserve">Pravilnik o tehničkim propisima za spojeve s prednapetim vijcima za nosive čelične konstrukcije </t>
  </si>
  <si>
    <t xml:space="preserve">Pravilnik o tehničkim propisima za lake čelične građevine kod nosivih čeličnih konstrukcija </t>
  </si>
  <si>
    <t xml:space="preserve">Pravilnik o tehničkim propisima za pregled i ispitivanje nosivih čeličnih konstrukcija </t>
  </si>
  <si>
    <t xml:space="preserve">Pravilnik o tehničkim propisima za jednostavne konstrukcije zgrada kod nosivih čeličnih konstrukcija </t>
  </si>
  <si>
    <t>Pravilnik o tehničkim mjerama i uvjetima za zaštitu čeličnih konstrukcija od korozije</t>
  </si>
  <si>
    <t>HRN C.E7.145/87 - spojevi s vijcima visoke klase čvrstoće kod nosivih čeličnih konstrukcija</t>
  </si>
  <si>
    <t>HRN.C.H.3.011 - čelične oplaštene elektrode za elektrolučno zavarivanje</t>
  </si>
  <si>
    <t>HRN C.H.3.051. - žice za plinsko varenje čelika</t>
  </si>
  <si>
    <t>HRN. C.B3.030 - široki plosnati vruće valjani čelici</t>
  </si>
  <si>
    <t>HRN. C.B3.025 - plosnati vruće valjani čelici</t>
  </si>
  <si>
    <t>HRN. C.B3.101 - vruće valjani čelični ravnokraki kutnici</t>
  </si>
  <si>
    <t>HRN. C.B3.111 - vruće valjaničelični raznokraki kutnici</t>
  </si>
  <si>
    <t>HRN. C.B3.131 - vruće valjani čelični I nosači</t>
  </si>
  <si>
    <t>HRN. C.B3.141 - vruće valjani čelični U nosači</t>
  </si>
  <si>
    <t xml:space="preserve">HRN. C.B3.550 - vruće valjani trakasti čelici </t>
  </si>
  <si>
    <t>HRN. C.B4.110 - čelični limovi</t>
  </si>
  <si>
    <t>HRN. C.B4.111 - čelični limovi, dimenzije i tolerancije</t>
  </si>
  <si>
    <t>HRN. C.B5.021 - čelične cijevi, bešavne</t>
  </si>
  <si>
    <t>HRN. M.B1.023 - vijci za čelične konstrukcije</t>
  </si>
  <si>
    <t>ZIDARSKI RADOVI</t>
  </si>
  <si>
    <t>Svi zidarski radovi moraju se izvesti u skladu s važećim tehničkim propisima, tehničkim propisima za zidane konstrukcije (NN 1/2007),HRN, pravilima struke, HTZ propisima, ovim općim i posebnim uvjetima, općim i pojedinačnim opisima iz ovog troškovnika,  tehničkom dokumentacijom, detaljima, statičkom proračunu, te usmenim i pismenim uputama projektanta i nadzornog inženjera.</t>
  </si>
  <si>
    <t xml:space="preserve">Sve odredbe ovih posebnih uvjeta i općih uvjeta smatraju se sastavnim dijelom opisa svake pojedine stavke ovog troškovnika i vrijede za sve radove, osim ako ih opis stavke troškovnika ne isključuje. </t>
  </si>
  <si>
    <t>Sav korišteni materijal mora odgovarati propisima i standardima. Zidanje se vrši u svemu prema uputama i tehnologiji proizvođača, na način da se u potpunosti osigura potpuna horizontalnost redova.</t>
  </si>
  <si>
    <t>Pri zidanju potrebno je ostavljati sve projektom predviđene otvore za potrebe horizontalnog vođenja instalacija (prodori), a žlijebove za potrebe vođenja instalacija unutar zidova izvoditi posebnim alatima za tu namjenu (strugač za žlijebove, električna freza i sl.). Ne smiju se koristiti udarni alati, kao ni ručno štemanje.</t>
  </si>
  <si>
    <t>Kod zidanja potrebno je osigurati sve projektom predviđene otvore za ugradnju stolarije i bravarije.</t>
  </si>
  <si>
    <t>Veza zidova i elemenata AB konstrukcije izvodi se zidnim pocinčanim elastičnim sidrima u svakom drugom bloku.</t>
  </si>
  <si>
    <t>Svježe zidane zidove potrebno je zaštititi od štetnog utjecaja visokih i niskih temperatura, te atmosferilija.</t>
  </si>
  <si>
    <t xml:space="preserve">žbukanje </t>
  </si>
  <si>
    <t xml:space="preserve">Žbukanje AB i zidanih površina mora se vršiti u primjerenim vremenskim uvjetima uz uvjet da su površine koje se žbukaju potpuno suhe. Pri niskim i visokim temperaturama zraka potrebno je izbjegavati žbukanje, jer tada može doći do smrzavanja odnosno pucanja žbuke uslijed prebrzog sušenja, a ukoliko se žbukanje izvodi u nepovoljnim uvjetima moraju se primijeniti odgovarajući aditivi, koji će osigurati kvalitetu i trajnost žbuke. </t>
  </si>
  <si>
    <t>Prije žbukanja, površine koje se žbukaju, potrebno je dobro očistiti i dobro navlažiti, betonske i AB dijelove prije žbukanja potrebno je premazati SM-vezom ( betokontakt ili drugi materijal odgovarajuće kvalitete - u jedničnoj cijeni žbukanja ).</t>
  </si>
  <si>
    <t>Sva žbuka izvodi se strojno, a nakon izvedbe ista mora biti potpuno ravna i glatka, kutevi i bridovi, te spojevi zida i stropa moraju biti izvedeni oštro. Žbuka mora biti potpuno prionjiva na površine zidova i stropova, bez pukotina i slabih mjesta.</t>
  </si>
  <si>
    <t>Za rabiciranje svih «šliceva» u zidovima te kontaktnih površina zidanih i AB elemenata, kao i za rabiciranje ploča toplinske izolacije zidova koristi se rabic pletivo pocinčano ili plastično veličine polja 10/10 mm.</t>
  </si>
  <si>
    <t>estrih</t>
  </si>
  <si>
    <t>Estrisi se izvode na izolacijskim slojevima, odnosno kao «plivajući». Svi estrisi moraju biti strojno zaglađeni.</t>
  </si>
  <si>
    <t>Estrih mora biti izveden kvalitetno bez oslabljenih mjesta, bez prekida kontakata između obloge, izravnavajućeg sloja i estriha. Površina estriha mora biti ravna i horizontalna s dozvoljenim odstupanjem ±2 mm na kontrolnoj letvi dužine 4 m, bez iskrivljenosti, mjehurenja i nadignuća, kao i bez razdvajanja i pucanja spojeva. Sva osnovna svojstva estriha moraju biti u skladu s važećim normama neovisno o vrsti završne obloge.</t>
  </si>
  <si>
    <r>
      <t>Kod izvedbe estriha potrebno je izvesti dilatacijski sloj uz zidove u debljini 10 mm, te dilatacije površina estriha na način da neprekinuta površina estriha bude maksimalno 25 m</t>
    </r>
    <r>
      <rPr>
        <vertAlign val="superscript"/>
        <sz val="11"/>
        <rFont val="Tahoma"/>
        <family val="2"/>
        <charset val="238"/>
      </rPr>
      <t>2</t>
    </r>
    <r>
      <rPr>
        <sz val="11"/>
        <rFont val="Tahoma"/>
        <family val="2"/>
        <charset val="238"/>
      </rPr>
      <t>.</t>
    </r>
  </si>
  <si>
    <t>Grijani estrisi moraju imati izvedene dilatacije sukladno poljima podnog grijanja, a na mjestu dilatacije mora se osigurati neovisan rad estriha i instalacije podnog grijanja.</t>
  </si>
  <si>
    <t>Estrisi se pripremaju u mješalicama s prinudnim miješanjem uz primjenu mineralnog agregata granulacije 4 do 8 mm.</t>
  </si>
  <si>
    <t xml:space="preserve">U sve estrihe ugrađuje se armature prema opisu iz pojedine stavke troškovnika. </t>
  </si>
  <si>
    <t>Prije završnih radova na izvođenju podnih obloga preko estriha obvezno se mora utvrditi vlažnost podloge – estriha metodom koja mjeri vlagu po cijeloj visini podloge, te se predmetnim radovima može pristupiti nakon ispitivanjima dokazane količine vlage u estrihu s obzirom na zahtjeve pojedinih završnih podnih obloga.</t>
  </si>
  <si>
    <t>zidni elementi</t>
  </si>
  <si>
    <t>HRN EN 771-1:2005 Specifikacije za zidne elemente
 – 1. dio: Opečni zidni elementi (EN 771-1:2003+A1:2005)</t>
  </si>
  <si>
    <t>HRN EN 771-2:2005 Specifikacije za zidne elemente
 – 2. dio: Vapnenosilikatni zidni elementi (EN 771-2:2003+A1:2005)</t>
  </si>
  <si>
    <t>HRN EN 771-3:2005 Specifikacije za zidne elemente
 – 3. dio: Betonski zidni elementi (gusti i lagani agregat) (EN 771-3:2003+A1:2005)</t>
  </si>
  <si>
    <t>HRN EN 771-4:2004 Specifikacije za zidne elemente
 – 4. dio: Zidni elementi od porastoga betona (EN 771-4:2003)</t>
  </si>
  <si>
    <t>HRN EN 771-4/A1:2005 Specifikacije za zidne elemente
 – 4. dio: Zidni elementi od porastoga betona (EN 771-4:2003/A1:2005)</t>
  </si>
  <si>
    <t>HRN EN 771-5:2005 Specifikacije za zidne elemente
 – 5. dio: Zidni elementi od umjetnoga kamena (EN 771-5:2003+A1:2005)</t>
  </si>
  <si>
    <t>HRN EN 771-6:2006 Specifikacije za zidne elemente
 – 6. dio: Zidni elementi od prirodnoga kamena (EN 771-6:2005)</t>
  </si>
  <si>
    <t>HRN EN 12859:2002 Gipsani blokovi
 – Definicije, zahtjevi i ispitne metode (EN 12859:2001)</t>
  </si>
  <si>
    <t>HRN EN 998-2:2003 Specifikacije morta za ziđe
 – 2. dio: Mort za ziđe (EN 998-2:2003)</t>
  </si>
  <si>
    <t>HRN CEN/TR 15225:2006 Smjernice za tvorničku kontrolu proizvodnje za označavanje oznakom CE (potvrđivanje sukladnosti 2+) za projektirane mortove (CEN/TR 15225:2005)</t>
  </si>
  <si>
    <t>HRN EN 13501-1:2002 Razredba građevnih proizvoda i građevnih elemenata prema ponašanju u požaru – 1. dio: Razredba prema rezultatima ispitivanja reakcije na požar (EN 13501-1:2002)</t>
  </si>
  <si>
    <t>građevno vapno</t>
  </si>
  <si>
    <t>HRN EN 459-1:2004 Građevno vapno
 – 1. dio: Definicije, specifikacije i kriteriji sukladnosti (EN 459-1:2001 + AC:2002)</t>
  </si>
  <si>
    <t>HRN EN 459-3:2004 Građevno vapno
 – 3. dio: Vrednovanje sukladnosti (EN 459-3:2001 + AC:2002)</t>
  </si>
  <si>
    <t>zidarski cement</t>
  </si>
  <si>
    <t>HRN EN 413-1:2004 Zidarski cement
 – 1. dio: Sastav, specifikacije i kriteriji sukladnosti (EN 413-1:2004),</t>
  </si>
  <si>
    <t>HRN EN 197-2:2004 Cement
 – 2. dio: Vrednovanje sukladnosti</t>
  </si>
  <si>
    <t>HRN CR 14245:2004 Vodič za primjenu EN 197-2 »Vrednovanje sukladnosti«</t>
  </si>
  <si>
    <t>HRN EN 13279-1:2006 Veziva i žbuke na osnovi gipsa
 – 1. dio: Definicije i zahtjevi (EN 13279-1:2005)</t>
  </si>
  <si>
    <t>dodatak mortu</t>
  </si>
  <si>
    <t>nHRN EN 934-3:2004 Dodaci betonu, mortu i mortu za injektiranje
 – 3. dio: Dodaci mortu za ziđe. Definicije, zahtjevi, sukladnost, označavanje i obilježavanje (EN 934-3:2001/A1:2004)</t>
  </si>
  <si>
    <t>HRN EN 934-6:2004 Dodaci betonu, mortu i mortu za injektiranje
 – 6. dio: Uzorkovanje, kontrola sukladnosti i vrednovanje sukladnosti (EN 934-6:2001)</t>
  </si>
  <si>
    <t>HRN EN 998-2:2003 Specifikacija morta za ziđe
 –2. dio: Mort za ziđe (EN 998-2:2001)</t>
  </si>
  <si>
    <t>agregat za mort</t>
  </si>
  <si>
    <t>HRN EN 13139:2003 Agregati za mort (EN 13139:2002)</t>
  </si>
  <si>
    <t>HRN EN 13055-1:2003 Lagani agregati
 – 1. dio: Lagani agregati za beton, mort i mort za zalijevanje (EN 13055-1:2002)</t>
  </si>
  <si>
    <t>HRN EN 13139/AC:2006 Agregat za mort (EN 13139:2002/AC:2004)</t>
  </si>
  <si>
    <t>HRN EN 13055-1/AC:2006 Lagani agregati
 – 1. dio: Lagani agregati za beton, mort i mort za zalijevanje (EN 13055-1:2002/AC:2004)</t>
  </si>
  <si>
    <t>pomoćni dijelovi</t>
  </si>
  <si>
    <t>HRN EN 845-1:2003 Specifikacije za pomoćne dijelove ziđa
 – 1. dio: Spone, vlačne trake, vješaljke i kutnici (EN 845-1:2003)</t>
  </si>
  <si>
    <t>HRN EN 845-2:2003 Specifikacije za pomoćne dijelove ziđa
 – 2. dio: Nadvoji (EN 845-2:2003)</t>
  </si>
  <si>
    <t>HRN EN 845-3:2003 Specifikacije za pomoćne dijelove ziđa
 – 3. dio: Armatura horizontalnih sljubnica od čeličnih mreža (EN 845-3:2003)</t>
  </si>
  <si>
    <t>održavanje i izvođenje zidanih konstrukcija</t>
  </si>
  <si>
    <t>HRN ENV 13269:2001, Održavanje
 – Smjernice za izradu ugovora o održavanju (ENV 13269:2001)</t>
  </si>
  <si>
    <t>HRN EN 13306:2004, Nazivlje u održavanju (EN 13306:2001)</t>
  </si>
  <si>
    <t>HRN EN 13460:2004, Održavanje
 – Dokumentacija o održavanju (EN 13460:2002)</t>
  </si>
  <si>
    <t>HRN ENV 13670-1:2002, Izvedba betonskih konstrukcija, ispitivanje građevina i održavanje građevina</t>
  </si>
  <si>
    <t>HRN ISO 15686-1:2002, Zgrade i druge građevine
 – Planiranje vijeka uporabe – 1. dio: Opća načela (ISO 15686-1:2000)</t>
  </si>
  <si>
    <t>HRN ISO 15686-2:2002, Zgrade i druge građevine
 – Planiranje vijeka uporabe – 2. dio: Postupci predviđanja vijeka uporabe (ISO 15686-2:2001)</t>
  </si>
  <si>
    <t>HRN ISO 15686-3:2004, Zgrade i druge građevine
 – Planiranje vijeka uporabe – 3. dio: Neovisne ocjene (auditi) i pregledi svojstava (ISO 15686-3:2002)</t>
  </si>
  <si>
    <t>HRN DIN 18201:1997, Tolerancije u graditeljstvu
 – Pojmovi, načela, primjena, ispitivanje (DIN 18201:1997)</t>
  </si>
  <si>
    <t>HRN DIN 18202:1997, Tolerancije u visokogradnji
 – Zgrade (DIN 18202:1997)</t>
  </si>
  <si>
    <t>Svi izolaterskii radovi moraju se izvesti u skladu s važećim tehničkim propisima, uputama proizvođača materijala, HRN, pravilima struke, iskustveno ispravnim i ustaljenim načinima rada, HTZ propisima, ovim općim i posebnim uvjetima, općim i pojedinačnim opisima iz ovog troškovnika,  tehničkom dokumentacijom, detaljima, te usmenim i pismenim uputama projektanta i nadzornog inženjera.</t>
  </si>
  <si>
    <t>Kod izvođenja hidroizolaterskih i krovopokrivačkih radova potrebno je u cijelosti se pridržavati slijedećih propisa i standarda:</t>
  </si>
  <si>
    <t>Pravilnik o tehničkim mjerama i uvjetima za završne radove u zgradarstvu</t>
  </si>
  <si>
    <t>Pravilnik o tehničkim mjerama i uvjetima za ugljičnovodične hidroizolacije krovova i terasa</t>
  </si>
  <si>
    <t>Pravilnik o tehničkim mjerama i uvjetima za toplotnu zaštitu zgrada</t>
  </si>
  <si>
    <t>Pravilnik o zaštiti na radu u građevinarstvu</t>
  </si>
  <si>
    <t>Zakon o zaštiti na radu</t>
  </si>
  <si>
    <t>- hladni premazi</t>
  </si>
  <si>
    <t>HRN U.M3.240</t>
  </si>
  <si>
    <t>- bitumen</t>
  </si>
  <si>
    <t>HRN U.M3.242</t>
  </si>
  <si>
    <t>- vruće izolacijske mase</t>
  </si>
  <si>
    <t>HRN U.M3.244</t>
  </si>
  <si>
    <t>- izolacijske trake</t>
  </si>
  <si>
    <t>HRN U.M3.221</t>
  </si>
  <si>
    <t>HRN U.M3.232</t>
  </si>
  <si>
    <t>- specijalne krovne ljepenke / bitumenske trake</t>
  </si>
  <si>
    <t>HRN U.M3.226</t>
  </si>
  <si>
    <t>- uložak stakleni voal</t>
  </si>
  <si>
    <t>HRN U.M3.228</t>
  </si>
  <si>
    <t>HRN U.M3.200</t>
  </si>
  <si>
    <t>HRN U.M3.210</t>
  </si>
  <si>
    <t>- bitumenske trake s uloškom od  Alu folije</t>
  </si>
  <si>
    <t>HRN U.M3.230</t>
  </si>
  <si>
    <t>- bitumenske trake s uloškom od  staklenog voala</t>
  </si>
  <si>
    <t>HRN U.M3.231</t>
  </si>
  <si>
    <t>- ostale izolacijske mase</t>
  </si>
  <si>
    <t>HRN U.M3.095</t>
  </si>
  <si>
    <t>Izvođač radova prije početka radova mora na gradilište dostaviti valjane dokaze kvalitete za sve izolacijske materijale, a radove izvoditi u svemu prema uputama i tehnologiji proizvođača hidroizolacijskih traka.</t>
  </si>
  <si>
    <t>Svi materijali koji se ugrađuju moraju biti ispravni i neoštećeni.</t>
  </si>
  <si>
    <t>Eventualne izmjene materijala ili načina izvedbe hidroizolacije tijekom građenja moraju se uraditi isključivo pismenim putem u dogovoru s investitorom, projektantom i nadzornim inženjerom uz dokaze da novopredloženi materijali ili načini izvedbe imaju najmanje iste karakteristike kvalitete kao projektirani.</t>
  </si>
  <si>
    <t>Ukoliko se naknadno ustanovi nesolidna izvedba, tj. pojave se prodori vode, izvoditelj mora izvršiti sanaciju hidroizolacije o svom trošku, a ako tijekom sanacije hidroizolacije na bilo koji način ošteti ili mora oštetiti ostale dijelove građevine, izvoditelj snosi sve troškove i te sanacije.</t>
  </si>
  <si>
    <t>Ako u projektu nema naznake o dodatnim dilatacijama hidroizolacije, izvoditelj po potrebi mora dilatirati hidroizolaciju prema uputstvima proizvođača i na mjestima dilatacije konstrukcije. Izrada dilatacija uključena je u jediničnu cijenu izvedbe hidroizolacije.</t>
  </si>
  <si>
    <t xml:space="preserve">Podloga za postavu hidroizolacije mora biti suha, čvrsta, ravna, bez udubljenja, izbočenja i šupljina, u projektiranom nagibu prema sustavu odvodnje, otporna na djelovanje temperature. Prije polaganja hidroizolacije podlogu je potrebno premazati hladnim bitumenskim premazom koji se ne računa u slojeve hidroizolacije. </t>
  </si>
  <si>
    <t>Kod postavljanja ljepenke preklopi moraju biti minimalne širine 10 cm i lijepljeni obostrano vrućom masom.</t>
  </si>
  <si>
    <t>Trakom Al folije polaže se u dužinama 3-5 m radi velikog koeficijenta rastezanja i mora biti zaštićena od djelovanja sunčevih zraka.</t>
  </si>
  <si>
    <t>Svi prodori kroz hidroizolaciju moraju se osigurati od prodora vode direktnim povezivanjem s hidroizolacijom ili opšavnim limovima čija širina flanše ne smije biti manja od 2 cm.</t>
  </si>
  <si>
    <t>Kod vertikalne hidroizolacije podzemnih zidova preklopi hidroizolacijske trake moraju biti minimalne širine 15 cm i obostrano ljepljeni, a kod horizontalne podzemne hidroizolacije minimalna širina preklopa je 10 cm.</t>
  </si>
  <si>
    <t>Naročitu pažnju treba posvetiti spajanju traka, obradu svih kapilara zapunjavanjem pastom, izvedbi pokrovnih traka spojeva kod horizontalnih slojeva kao i detalja, obradi detalja kod spojeva parapeta pod 90° (unutarnji i vanjski spojevi) s posebno oblikovanim komadima traka, pokrovnim trakama, ljepilom i pastom, obradi oko prodora kroz plohu izolacije posebno oblikovanim komadima kružnih traka, pokrovnim trakama, primerom i pastom. Sve navedeno treba obuhvatiti u izvedbi i jediničnoj cijeni iako isto nije posebno navedeno opisom stavke.</t>
  </si>
  <si>
    <t>U jediničnoj cijeni troškovničke stavke trebaju biti obuhvaćeni svi stručni dogovori vezani na ugovaranje i izvođenje izolaterskih i pratećih radova, kontrola i prijem podloge za polaganje HI, primopredaja izolaterskih radova, nabava osnovnog i pomoćnog materijala, holkeri do 20 cm, svi vanjski i unutranji, te horizontalni i vertikalni transporti materijala i opreme, sve potrebne skele i platforme, svi strojevi i oprema, povezivanje HI sa slivnicima, rubnom i ostalom limarijom, osiguranje od požara i drugih neželjenih posljedica, provođenje mjera higijensko-tehničke zaštite, čišćenje gradilišta nakon izvođenja radova, pribavljanje atesta za ugrađeni materijal, stručna mišljenja i razrada potrebnih detalja.</t>
  </si>
  <si>
    <t>toplinska izolacija</t>
  </si>
  <si>
    <t>Svi radovi trebaju biti izvedeni prema točnim nacrtima, troškovničkom opisu, uputama projektanta i nadzornog inženjera, te prema važećim tehničkim propisima:</t>
  </si>
  <si>
    <t xml:space="preserve">Pravilnik o tehničkim mjerama i uvjetima za završne radove u zgradarstvu, </t>
  </si>
  <si>
    <t>Tehnički propis o uštedi energije i toplinskoj zaštiti u zgradama</t>
  </si>
  <si>
    <t>Prije izvođenja radova potrebno je provjeriti sve dimenzije. Sva učvršćenja  i povezivanja moraju se izvesti na način siguran od bilo kakvog pomicanja, te da pojedini elementi mogu nesmetano raditi uslijed promjene temperature.</t>
  </si>
  <si>
    <t>Izvođač mora koristiti materijal u svemu jednak uzorku koji odabere projektant. Eventualne izmjene materijala moraju biti odobrene od strane projektanta i nadzornog inženjera.</t>
  </si>
  <si>
    <t>U jediničnoj cijeni troškovničke stavke trebaju biti obuhvaćeni svi stručni dogovori vezani na ugovaranje i izvođenje radova, sav osnovni i pomoćni materijal, rastur materijala, otpad, radne skele i platforme, svi transporti unutar i van gradilišta, troškovi izrade i čišćenje gradilišta po dovršetku radova.</t>
  </si>
  <si>
    <t>Sav materijal za toplinske izolacije mora biti prvorazredne kvalitete u skladu s važećim propisima:</t>
  </si>
  <si>
    <t>-        HRN EN 13612: 2002 – tvornički izrađeni proizvodi od mineralne vune</t>
  </si>
  <si>
    <t>-        HRN EN 13163: 2002 – tvornički izrađeni proizvodi od ekspandiranog polistirena</t>
  </si>
  <si>
    <t>-        HRN EN 13614: 2002 – tvornički izrađeni proizvodi od ekstrudiranog polistirena (XPS)</t>
  </si>
  <si>
    <t>-        HR EN 13500:2004 – sustavi za vanjsku toplinsku izolaciju na osnovi mineralne vune.</t>
  </si>
  <si>
    <t>Prije početka radova izvođač je dužan dostaviti sve valjane dokaze kvalitete za projektom i troškovnikom predviđene materijale.</t>
  </si>
  <si>
    <t>Za toplinsku izolaciju ravnih krovova ekstrudiranim polistirenom izvođač je obavezan dostaviti atest o zahtijevanoj tlačnoj čvrstoći materijala, a polaganje u svemu izvesti prema uputama proizvođača i raspisima stavaka.</t>
  </si>
  <si>
    <t>BRAVARSKI RADOVI</t>
  </si>
  <si>
    <t>Svi bravarski radovi moraju se izvesti u skladu s važećim tehničkim propisima, HRN, pravilima struke, HTZ propisima, ovim općim i posebnim uvjetima, općim i pojedinačnim opisima iz ovog troškovnika,  tehničkom dokumentacijom, detaljima, shemama, radioničkim nacrtima izrada kojih je obveza izvođača, te usmenim i pismenim uputama projektanta i nadzornog inženjera.</t>
  </si>
  <si>
    <t>Prije izvođenja radova izvođač je u obvezi provjeriti sve mjere na licu mjesta, izraditi i dostaviti projektantu na ovjeru radioničke nacrte i detalje, te uzorke materijala. Dozvoljena je upotreba materijala i izrada bravarskih elemenata prema radioničkim nacrtima i detaljima prihvaćenim od strane projektanta.</t>
  </si>
  <si>
    <t>Za kontrolu kvalitete ugrađenih materijala i izvedenih radova primjenjuju se slijedeće norme i propisi:</t>
  </si>
  <si>
    <t>kvadratno željezo</t>
  </si>
  <si>
    <t>HRN C.</t>
  </si>
  <si>
    <t>B3.024</t>
  </si>
  <si>
    <t>plosno željezo</t>
  </si>
  <si>
    <t>B3.025</t>
  </si>
  <si>
    <t>okruglo željezo</t>
  </si>
  <si>
    <t>K6.020</t>
  </si>
  <si>
    <t>B0.500</t>
  </si>
  <si>
    <t>čelični limovi</t>
  </si>
  <si>
    <t>B4.110</t>
  </si>
  <si>
    <t>B4.111</t>
  </si>
  <si>
    <t>B4.112</t>
  </si>
  <si>
    <t>rebrasti Alu limovi</t>
  </si>
  <si>
    <t>C4.060</t>
  </si>
  <si>
    <t>Alu profili</t>
  </si>
  <si>
    <t>C3.020</t>
  </si>
  <si>
    <t>zvučna izolacija</t>
  </si>
  <si>
    <t>HRN U.</t>
  </si>
  <si>
    <t>J6.201-89</t>
  </si>
  <si>
    <t>Svi termički zahtjevi na fasadnim elementima moraju biti ispunjeni tako da zadovoljavaju traženu toplinsku izolaciju u skladu s važećim normama i projetom.</t>
  </si>
  <si>
    <t>Donjih 40 cm visine vratnih krila, ako se drugačije posebno ne navodi, izvodi se kao puni termoizolirani panel, osim ako stavkom troškovnika nije drugačije određeno.</t>
  </si>
  <si>
    <t>Pri izvođenja radova izvoditelj treba kvalitetu ugrađenih materijala i stručnost radnika dokazati certifikatima i atestnom dokumentacijom izdanim od strane ovlaštene institucije. Za materijale za koje izvoditelj nema certifikat a isti se traži treba izvoditelj osigurati uzorke i dati ih na ispitivanje. Sve troškove za dobivanje certifikata predstavljaju obvezu i trošak izvoditelja.</t>
  </si>
  <si>
    <t>Svi dijelovi bravarije prije otpreme na gradilište moraju biti ličeni olovnim minijem, očišćeni od hrđe, a očišćena mjesta ličena antikorozjskim naličem u dva premaza uz kitanje pukotina i rupica odgovarajućim kitom, a sve kompletno pripremljeno za završnu obradu prema opisu iz troškovnika.</t>
  </si>
  <si>
    <t xml:space="preserve">Ostakljenje se mora u svemu izvesti po opisu iz stavke troškovnika. Staklom koje se ugrađuje i brtvljenjem mora se postići tražena zvučna izolacija. </t>
  </si>
  <si>
    <t>Vrata i prozore treba opremiti kvalitetnim i trajnim brtvenim trakama i profilima. Isti moraju biti elastični, trajni i otporni na vanjske utjecaje, postojani na temperaturne promjene i zračenje. Kitovi koji se ugrađuju moraju biti trajno elastični, osobina kao gore navedeno.</t>
  </si>
  <si>
    <t>Fuge između zida/stropa/poda i stolarije ispuniti poliuretanskom pjenom, izvana kitati trajno elastičnim kitom a iznutra pokriti kutnim letvicama. Spajanje pojedinih elemenata u veće cjeline brtviti i vršiti po uputi proizvođača, a bez posebne naknade.</t>
  </si>
  <si>
    <t>Bravarija se izvodi iz čeličnih profila od pocinčanog lima (hladno kontinuirano profilirana čelična traka d=1 mm) kvadratnog ili pravokutnog presjeka. Spajanje profila vrši se zavarivanjem, svi varovi moraju biti fino završno obrađeni. Dimenzije šprljaka su pretpostavljene, a stvarne ovise o proizvođačkom detalju. Kutne spojeve izvesti hidrauličkim uprešavanjem, a mjesta naročito osjetljiva na popuštanje brtviti dodatno.</t>
  </si>
  <si>
    <t>Slijepe dovratnike / doprozornike izraditi od šupljih kvadratnih čeličnih profila, a montažu izvesti varenjem na već ugrađene sidrene pločice od plosnog željeza, dužine cca 10 cm, oblika prema detalju. Ugradnja sidrenih pločica vrši se istovremeno s betoniranjem. Sidrene pločice sastavni su dio bravarije i uključene su u jediničnu cijenu iste.</t>
  </si>
  <si>
    <t>Svi vijci i spojna sredstva i okov moraju obvezno biti od nehrđajućeg materijala, izvedeno u antikorozijskoj izvedbi.</t>
  </si>
  <si>
    <r>
      <t>Sav okov mora biti skriven osim ako opisom stavke troškovnika nije drugačije određeno. Sav vidljivi okov odabire projektant nakon predočenja uzoraka. Sav okov mora biti odabran u dogovoru s projektantom.. Dijelove okova od čelika izvesti s presvlakom od cinka vrućim pocinčavanjem 60 g/m</t>
    </r>
    <r>
      <rPr>
        <vertAlign val="superscript"/>
        <sz val="10"/>
        <rFont val="Arial CE"/>
        <charset val="238"/>
      </rPr>
      <t>2</t>
    </r>
    <r>
      <rPr>
        <sz val="10"/>
        <rFont val="Arial CE"/>
        <family val="2"/>
        <charset val="238"/>
      </rPr>
      <t>, a  ankeri presvlakom od cinka vrućim pocinčavanjem 180 g/m</t>
    </r>
    <r>
      <rPr>
        <vertAlign val="superscript"/>
        <sz val="10"/>
        <rFont val="Arial CE"/>
        <charset val="238"/>
      </rPr>
      <t>2</t>
    </r>
    <r>
      <rPr>
        <sz val="10"/>
        <rFont val="Arial CE"/>
        <family val="2"/>
        <charset val="238"/>
      </rPr>
      <t>.</t>
    </r>
  </si>
  <si>
    <t>Svi radovi protupožarne bravarije moraju se izvesti u skladu s važećim tehničkim propisima, HRN, pravilima struke, HTZ propisima, ovim općim i posebnim uvjetima, općim i pojedinačnim opisima iz ovog troškovnika,  tehničkom dokumentacijom, detaljima, shemama, radioničkim nacrtima izrada kojih je obveza izvođača, te usmenim i pismenim uputama projektanta i nadzornog inženjera.</t>
  </si>
  <si>
    <t>Sva vatrootporna bravarija moraj zadovoljiti odredbe HRN-a U.J1.160. Tražena kvaliteta mora se dokazati certifikatima izdanim od strane ovlaštene i registrirane institucije. Ishođenje certifikata je obveza izvođača i uključeno je u jediničnu cijenu, a izvoditelj je iste u obvezi dostaviti prije početka ugradnje. Nije dozvoljena ugradnja protupožarne bravarije bez predočenja certifikata.</t>
  </si>
  <si>
    <t>Izvoditelj je dužan prije početka izrade i ugradnje bravarije izraditi i dostaviti projektantu na ovjeru odgovarajuću radioničku dokumentaciju i detalje. Na zahtjev projektanta izvoditelj je dužan dostaviti na uvid i po jedan primjerak kompletnih završno obrađenih vrata. Tek po odobrenju priložene dokumentacije i uzorka od strane projektanta može se započeti s radovima.Nije dozvoljena ugradnja protupožarnih bravarskih elemenata koji nisu odobreni od strane projektanta.</t>
  </si>
  <si>
    <t>Završna obrada opisana je stavkom troškovnika, a prethodno je potrebno izvesti i uključiti u jediničnu cijenu sve potrebne prethodne radnje i pripreme podloge</t>
  </si>
  <si>
    <t>Veličina navedenog otvora bravarije je građevinska, svijetla mjera krila ovisi o izvoditeljskom detalju usaglašenim sa projektantom.</t>
  </si>
  <si>
    <t>U SVEMU OSTALOM VRIJEDE UVJETI KAO ZA CRNU BRAVARIJU:</t>
  </si>
  <si>
    <t>akustika u zgradarstvu / fasadna bravarija</t>
  </si>
  <si>
    <t>Svi aluminijski radovi moraju se izvesti u skladu s važećim tehničkim propisima, HRN, pravilima struke, HTZ propisima, ovim općim i posebnim uvjetima, općim i pojedinačnim opisima iz ovog troškovnika,  tehničkom dokumentacijom, detaljima, shemama, radioničkim nacrtima izrada kojih je obveza izvođača, te usmenim i pismenim uputama projektanta i nadzornog inženjera.</t>
  </si>
  <si>
    <t>Izvoditelj je dužan prije početka izrade i ugradnje bravarije izraditi i dostaviti projektantu na ovjeru odgovarajuću radioničku dokumentaciju i detalje. Na zahtjev projektanta izvoditelj je dužan dostaviti na uvid i po jedan primjerak kompletnih završno obrađenih vrata. Tek po odobrenju priložene dokumentacije i uzorka od strane projektanta može se započeti s radovima.Nije dozvoljena ugradnja aluminijskih elemenata koji nisu odobreni od strane projektanta.</t>
  </si>
  <si>
    <t>Prije početka radova izvođač mora obvezno izvršiti kontrolu mjera na licu mjesta radi provjere i ustanovljenja eventualnih pogrešaka u izvođenju građevinskih radova.</t>
  </si>
  <si>
    <t>Aluminijske konstrukcije se izvode iz raznih aluminijskih profila i limova prema proizvođačkim detaljima.</t>
  </si>
  <si>
    <t>Svi vidljivi dijelovi konstrukcije izvedeni aluminskim profilima i limovima moraju biti završno obrađeni u boji i tonu po izboru projektanta, a obrada mora biti apsolutno postojana bez promjene boje i tona s obzirom na starenje, atmosferilije, te visoke i niske temperature.</t>
  </si>
  <si>
    <t>Sve fasadne aluminijske konstrukcije treba izvesti prema zahtjevima HRN U.J6.201.</t>
  </si>
  <si>
    <t>Sve fasadne konstrukcije treba ispitati prema odredbama HRN D.E8.193, otpornost fasadnih prozora i vrata na propusnost zraka / vode za C/C ili D/D klasu.</t>
  </si>
  <si>
    <t>Zvučna izolacija vrata, stijena i prozora mora zadovoljavati odredbe HRN.U J6.201-89</t>
  </si>
  <si>
    <t>Spajanje s konstrukcijom objekta izvodi se slijepim dovratnicima/doprozornicima od čeličnih profila zaštićenih antikorozijskim sredstvima ili bez njih. Prostor između dovratnika ili doprozornika i konstrukcije objekta treba ispuniti termoizolacijskim materijalom (npr. poliuretanska pjena), te na vanjskoj strani prekriti trajno plastično-elastičnim kitom, a iznutra kutnim alu letvicama.</t>
  </si>
  <si>
    <t>Vrata i prozore treba opremiti kvalitetnim i trajnim brtvenim trakama i profilima. Isti moraju biti elastični, trajni i otporni na vanjske utjecaje, postojani na temperaturne promjene i zračenja. Kitovi koji se ugrađuju moraju biti trajno plastično-elastični, osobina kao gore navedeno. Tvrdoća kitova nakon stvrdnjavanja mora biti po Shore A cca 25-35, kit mora biti stabilnog volumena, otporan na UV zračenje, kemijske utjecaje, korozijsko i biokemijski neaktivan.</t>
  </si>
  <si>
    <t>Sve spojeve pojedinih elemenata u veće cjeline brtviti prema  uputi proizvođača, a bez posebne naknade. Svi spojevi moraju biti fino završno obrađeni. Kutne spojeve izvesti hidrauličkim uprešavanjem, a mjesta naročito osjetljiva na popuštanje brtve se dodatno.</t>
  </si>
  <si>
    <t>Svi vijci, spojna sredstva i okov moraju biti od nehrđajućeg materijala (antikorozijska izvedba).</t>
  </si>
  <si>
    <t>Sve ostakljene vanjske stijene, vrata i prozori ostakljuju se “izo” staklom.</t>
  </si>
  <si>
    <t>Prilikom izvođenja radova izvođač treba zaštititi sve susjedna plohe i dijelove konstrukcije na takav način da ne dođe do njihovog oštećenja i isto uračunati u cijenu. Ukoliko do oštećenja ipak dođe, iste će izvođač popraviti na svoj trošak.</t>
  </si>
  <si>
    <t>Izvođač treba kvalitetu ugrađenih materijala i stručnost radnika dokazati odgovarajućim certifikatima izdanim od strane za to ovlaštene institucije. Za materijale za koje izvođač nema certifikat, a isti se traži, treba izvođač osigurati uzorke i dati ih na ispitivanje. Sve troškove za dobivanje certifikata su obveza i trošak izvođača.</t>
  </si>
  <si>
    <t>U jediničnoj cijeni mora biti uključeno: sav osnovni i pomoćni rad, alat i materijal, ostakljenje, rolete, crni voal, toplinsku izolaciju, unutrašnje i vanjske klupčice, brisolei, sav okov, cilindrične brave s električnim otvaranjem i ključevima, sve kvake, štitnici, rukohvati, odbojnici, hidruličke pumpe, portafon i ostalo potrebno za potpunu funkcionalnu gotovost.</t>
  </si>
  <si>
    <t>Za kontrolu kvalitete ugrađenih materijala i izvedenih radova primjenjuju se slijedeće norme I propisi:</t>
  </si>
  <si>
    <t>materijali</t>
  </si>
  <si>
    <t>alu profili</t>
  </si>
  <si>
    <t>HRN.C.</t>
  </si>
  <si>
    <t>limovi od aluminija ili alu legura</t>
  </si>
  <si>
    <t>C4.020</t>
  </si>
  <si>
    <t>C4.025</t>
  </si>
  <si>
    <t>C4.030</t>
  </si>
  <si>
    <t>C4.050 / 051</t>
  </si>
  <si>
    <t>C4.060 / 061 / 062</t>
  </si>
  <si>
    <t>C4.120</t>
  </si>
  <si>
    <t>C4.150</t>
  </si>
  <si>
    <t>čelične veze</t>
  </si>
  <si>
    <t>Svi staklarski radovi moraju se izvesti u skladu s važećim tehničkim propisima, HRN, pravilima struke, HTZ propisima, ovim općim i posebnim uvjetima, općim i pojedinačnim opisima iz ovog troškovnika,  tehničkom dokumentacijom, detaljima, shemama, radioničkim nacrtima izrada kojih je obveza izvođača, te usmenim i pismenim uputama projektanta i nadzornog inženjera.</t>
  </si>
  <si>
    <t>Staklo za ostakljivanje mora biti prvorazredne kvalitete bez grešaka te propisane debljine.</t>
  </si>
  <si>
    <t>Kod ugradnje između okvira termoizolirajućeg stakla i okvira doprozornika, odnosno dovratnika, sa svih strana mora biti 3 mm reška. Sva stakla obična i termoizolirajuća moraju se kod ugradbe (montaže) podložiti kitom ili plastičnim podlošcima, a tek onda učvrstiti letvicom ili zakitati.</t>
  </si>
  <si>
    <t>Prije izrade elemenata za ustakljenje izvoditelj mora kontrolirati sve mjere.</t>
  </si>
  <si>
    <t>Kod izrade staklenih ploha treba paziti da sve staklene plohe budu u istom tonu. te izvoditelj mora izvršiti sve potrebne predradnje u cilju zadovoljenja ovog uvjeta.</t>
  </si>
  <si>
    <t>Prilikom ostaklenja fasada potrebno je ostaklenje izvoditi na način da staklo ne deformira reflektiranu sliku, odnosno da se ugradi na način da ne dođe do pojave naknadnih deformacija u vertikalnosti i otklonu kuteva u odnosu na sredinu stakla.</t>
  </si>
  <si>
    <t>Kod izrade i montaže elemenata od kaljenog ili sigurnosnog stakla na koje se ugrađuje odgovarajući okov,a koji je u obvezi izvođača staklarskih radova, potrebno je osigurati dovoljnu dimenziju za ugradnju, kako ne bi došlo do pucanja stakla u zoni okova.</t>
  </si>
  <si>
    <t>Izvođač je u obvezi provesti sva propisana testiranja stakla (npr. HST test i slično), te dostaviti certifikate za ugrađene okove obzirom na nosivost.</t>
  </si>
  <si>
    <t xml:space="preserve">Tehnički uvjeti za izvođenje staklorezačkih radova </t>
  </si>
  <si>
    <t>HRN.U.F2.025</t>
  </si>
  <si>
    <t>- ravno vučeno staklo</t>
  </si>
  <si>
    <t>HRN.B.E1.011</t>
  </si>
  <si>
    <t>- ornamentno staklo</t>
  </si>
  <si>
    <t>HRN.B.E1.080</t>
  </si>
  <si>
    <t>- staklarski kit</t>
  </si>
  <si>
    <t>HRN.H.C6.050</t>
  </si>
  <si>
    <t>GIPSKARTONSKI RADOVI I SPUŠTENI STROPOVI</t>
  </si>
  <si>
    <t>Svi gipskartonski radovi radovi moraju se izvesti u skladu s važećim tehničkim propisima,  Pravilniku o tehničkim mjerama i uvjetima za završne radove u zgradarstvu, HRN, pravilima struke, HTZ propisima, ovim općim i posebnim uvjetima, općim i pojedinačnim opisima iz ovog troškovnika,  tehničkom dokumentacijom, detaljima, te usmenim i pismenim uputama projektanta i nadzornog inženjera.</t>
  </si>
  <si>
    <t xml:space="preserve">Prije početka izvođenja radova potrebno je sve mjere kontrolirati u naravi. </t>
  </si>
  <si>
    <t>Za izvođenje radova mora biti upotrijebljen materijal opisan stavkom troškovnika ili drugi materijal najmanje jednake kvalitete uz uvjet da isti odobri projektant i nadzorni inženjer. Ugrađeni materijal mora u svemu biti jednak uzorku kojeg odabere projektant. Sva povezivanja i učvršćenja moraju biti izvedena na način da je konstrukcijaja osigurana od svakog pomicanja, a da pojedini dijelovi mogu nesmetano raditi uslijed djelovanja promjene temperature.</t>
  </si>
  <si>
    <t>Pri izvedbi ovih radova moraju se u potpunosti primjenjivati postojeći propisi i norme:</t>
  </si>
  <si>
    <t>Pravilnik o tehničkim mjerama i uvjetima za završne radove u građevinarstvu</t>
  </si>
  <si>
    <t>gipskartonske ploče: A485HRN.B.C1.035, 040, 045</t>
  </si>
  <si>
    <t xml:space="preserve">vatrootpornost: HRN U.J1.090/DIN 4102. </t>
  </si>
  <si>
    <t>Sve radove moraju izvoditi stručne i ovlaštene osoba i u svemu prema uputama proizvođača.</t>
  </si>
  <si>
    <t>Za gipskartonske pregradne zidove treba se osigurati dokaz za postizanje zahtjevanih razreda vatrootpornosti za zidnu konstrukciju koju osigurava izvođač radova putem atesta ovlaštene institucije, ako razred vatrootpornosti ne proizlazi iz normi HRN U.J1.090/DIN 4102. Isto vrijedi i za zvučnu zaštitu propisanu fizikalnim projektom građevine.</t>
  </si>
  <si>
    <t>Sav  materijal za izradu mora zadovoljavati odgovarajuće propise, a izvedba mora biti u skladu sa važećim normama:</t>
  </si>
  <si>
    <t>Svi podopolagački radovi (parket, PVC obloga, linoleum, tapison, premazi i slično) moraju se izvesti u skladu s važećim tehničkim propisima,  Pravilniku o tehničkim mjerama i uvjetima za završne radove u zgradarstvu, HRN, pravilima struke, HTZ propisima, ovim općim i posebnim uvjetima, općim i pojedinačnim opisima iz ovog troškovnika,  tehničkom dokumentacijom, detaljima, te usmenim i pismenim uputama projektanta i nadzornog inženjera.</t>
  </si>
  <si>
    <t>- plivajuće podne konstrukcije</t>
  </si>
  <si>
    <t>HRN U.F2.019</t>
  </si>
  <si>
    <t>- tehnički uvjeti za izvođenje pri polaganju podnih obloga</t>
  </si>
  <si>
    <t>HRN U.F2.017</t>
  </si>
  <si>
    <t>-klasični parket</t>
  </si>
  <si>
    <t>HRN U.F2.016</t>
  </si>
  <si>
    <t>HRN U.D5.020</t>
  </si>
  <si>
    <t>Prije početka radova izvođač je u obvezi provjeriti ravnost i vlažnost podloge koja ne smije biti prljava, prašnjava, s aktivnim solima u sastavu, masna, nedovoljno čvrsta, raspucana ili naprsla od slijeganja, smrznuta, vlažna i neravna. Podloga mora biti u skladu sa zahtjevima proizvođača podne obloge, a polaganje obloge moraju izvoditi stručne i ovlaštene osobe u skladu s uputama proizvođača.</t>
  </si>
  <si>
    <t xml:space="preserve">Dozvoljena odstupanja ravnine podne obloge prema DIN 18202 su: 2 mm na razmaku 0,10 m / 4 mm na razmaku 1m / 10 mm na razmaku 4 m / 12 mm na razmaku 10 m / 15 mm na razmaku 15 m. </t>
  </si>
  <si>
    <t>Naknadne reklamacije vezane na podlogu za polaganje podne obloge neće se uvažiti.</t>
  </si>
  <si>
    <r>
      <t>Izvođač je u obvezi podlogu izravnati za polaganje samonivelirajućom masom u dva sloja, a maksimalna dozvoljena vlažnost podloge za polaganje podne obloge iznosi 3% za polaganje parketa, odnosno 2% za polaganje PVC ili linoleum podne obloge, najmanja dozvoljena temperatura prostorije je 10</t>
    </r>
    <r>
      <rPr>
        <vertAlign val="superscript"/>
        <sz val="10"/>
        <rFont val="Arial CE"/>
        <charset val="238"/>
      </rPr>
      <t>o</t>
    </r>
    <r>
      <rPr>
        <sz val="10"/>
        <rFont val="Arial CE"/>
        <family val="2"/>
        <charset val="238"/>
      </rPr>
      <t>C, vlažnost zraka mora biti od 45-65%</t>
    </r>
  </si>
  <si>
    <t>Svi materijali koji se ugrađuju kao i ljepila moraju biti ispitani, certifikati dostavljeni prije ugradnje. U slučaju da za odabrane materijale ne postoje važeće HRN, potrebno je priložiti rezultate ispitivanja koji zadovoljavaju odredbe normi ISO, DIN ili EN, odnosno izvođač je u obvezi pokrenuti postupak certificiranja odabranog materijala.</t>
  </si>
  <si>
    <t>Između ugrađenih podnih elemenata i čvrstih građevinskih elemenata moraju se izvesti dilatacijske fuge u širini koja ovisi o vrsti obloge i načinu polaganja.</t>
  </si>
  <si>
    <t xml:space="preserve">Parket se mora dvostruko brusiti i lakirati u tri sloja lakom otpornim na habanje i vodu s glatkom i ravnomjernom završnom plohom, uključivo kutne letvice. Lak mora biti minimalne trajnosti 5 godina u normalnim uvjetima uporabe. </t>
  </si>
  <si>
    <t xml:space="preserve">PVC ili linoleum podnu oblogu smiju polagati isključivo ovlaštene i stručne osobe i u svemu prema uputama proizvođača. Po dovršetku radova na polaganju linoleum ili PVC podne obloge na istu se mora nanijeti zaštitno sredstvo u svemu prema uputama proizvođača. </t>
  </si>
  <si>
    <t>Svi stolarski radovi moraju se izvesti u skladu s važećim tehničkim propisima, HRN, pravilima struke, HTZ propisima, ovim općim i posebnim uvjetima, općim i pojedinačnim opisima iz ovog troškovnika,  tehničkom dokumentacijom, detaljima, shemama, radioničkim nacrtima izrada kojih je obveza izvođača, te usmenim i pismenim uputama projektanta i nadzornog inženjera.</t>
  </si>
  <si>
    <t>Izvoditelj je dužan prije početka izrade i ugradnje bravarije izraditi i dostaviti projektantu na ovjeru odgovarajuću radioničku dokumentaciju i detalje. Na zahtjev projektanta izvoditelj je dužan dostaviti na uvid i po jedan primjerak kompletnih završno obrađenih vrata. Tek po odobrenju priložene dokumentacije i uzorka od strane projektanta može se započeti s radovima. Nije dozvoljena ugradnja stolarskih elemenata koji nisu odobreni od strane projektanta.</t>
  </si>
  <si>
    <t>Prije izvedbe obvezno provjeriti sve izmjere na licu mjesta.</t>
  </si>
  <si>
    <t>- drvena građa</t>
  </si>
  <si>
    <t>HRN D.</t>
  </si>
  <si>
    <t>E1.010</t>
  </si>
  <si>
    <t>E1.011</t>
  </si>
  <si>
    <t>E1.012</t>
  </si>
  <si>
    <t>- unutrašnja vrata za stanove</t>
  </si>
  <si>
    <t>E1.020</t>
  </si>
  <si>
    <t>- iverica, ploča</t>
  </si>
  <si>
    <t>C5.030 / 032</t>
  </si>
  <si>
    <t>- iverica, ispitivanje</t>
  </si>
  <si>
    <t>C5.034</t>
  </si>
  <si>
    <t>A1.100</t>
  </si>
  <si>
    <t>A1.113</t>
  </si>
  <si>
    <t>- furnirske i stolarske ploče, ispitivanje</t>
  </si>
  <si>
    <t>A1.072</t>
  </si>
  <si>
    <t>- namještaj</t>
  </si>
  <si>
    <t>E2.010 / 075</t>
  </si>
  <si>
    <t>- borova rezana građa</t>
  </si>
  <si>
    <t>C1.040</t>
  </si>
  <si>
    <t>- jelova i smrekova rezana građa</t>
  </si>
  <si>
    <t>C1.042</t>
  </si>
  <si>
    <t>- hrastova rezana građa</t>
  </si>
  <si>
    <t>C1.021</t>
  </si>
  <si>
    <t>- zvučna izolacija</t>
  </si>
  <si>
    <t>J6.201</t>
  </si>
  <si>
    <t>- otpornost fasadne stolarije na propusnost zraka / vode (klasa C/C)</t>
  </si>
  <si>
    <t>E8.193</t>
  </si>
  <si>
    <t>Sva stolarija predviđena je za suhu montažu.U cijeni treba uključiti i nabavu i montažu, te okivanje i pripasivanje finalnih dovratnika i krila, kao i pripasivanje kutnih i pokrovnih letvica, uključivo spajanje elemenata stijena u cjelinu i pokrivanje spojeva odgovarajućim letvicama ili profilima gdje su potrebne, bez obzira ako nisu navedeni opisom stavke troškovnika, odnosno kompletan osnovni i pomoćni rad i materijal do potpune funkcionalne gotovosti.</t>
  </si>
  <si>
    <t>Ulazna vrata izvode se kao sigurnosna, ojačane konstrukcije, sa ojačanim okovom i protuprovalnom bravom, toplinski i zvučno izolirana.</t>
  </si>
  <si>
    <t>Završna obrada određene je opisom stavke troškovnika. Jedinična cijena uključuje i sve predradnje potrebne za predviđenu završnu obradu.</t>
  </si>
  <si>
    <t>Ostakljenje se izvodi u skladu s "Tehničkim uvjetima za izvođenje staklorezačkih radova", HRN U.F2.025, posebnim uvjetima za staklarske radove i opisu iz stavke troškovnika.</t>
  </si>
  <si>
    <r>
      <t>Sav okov mora biti skriven osim ako opisom stavke troškovnika nije drugačije određeno. Sav vidljivi okov odabire projektant nakon predočenja uzoraka. Sav okov mora biti odabran u dogovoru s projektantom.. Dijelove okova od čelika izvesti s presvlakom od cinka vrućim pocinčavanjem 60 g/m</t>
    </r>
    <r>
      <rPr>
        <vertAlign val="superscript"/>
        <sz val="10"/>
        <rFont val="Arial CE"/>
        <charset val="238"/>
      </rPr>
      <t>2</t>
    </r>
    <r>
      <rPr>
        <sz val="10"/>
        <rFont val="Arial CE"/>
        <family val="2"/>
        <charset val="238"/>
      </rPr>
      <t>.</t>
    </r>
  </si>
  <si>
    <t xml:space="preserve">Drvena građa za izradu građevne stolarije mora biti optimalne vlažnosti, odnosno 12%. </t>
  </si>
  <si>
    <t>Ako se navedenim staklom i detaljima kitanja odnosno brtvljenja ne može postići tražena zvučna izolacija, treba primijeniti odgovarajuće ostakljenje i detalje kitanja odnosno brtvljenja. Isto treba izvoditelj predočiti projektantu prije davanja izvođenja radova.</t>
  </si>
  <si>
    <r>
      <t>Samonosive dekorativne TRESPA ploče proizvedene na bazi obrađenih smola pod velikim tlakom (</t>
    </r>
    <r>
      <rPr>
        <sz val="10"/>
        <rFont val="Arial"/>
        <family val="2"/>
        <charset val="238"/>
      </rPr>
      <t>±</t>
    </r>
    <r>
      <rPr>
        <sz val="10"/>
        <rFont val="Arial CE"/>
        <family val="2"/>
        <charset val="238"/>
      </rPr>
      <t>100kg/cm</t>
    </r>
    <r>
      <rPr>
        <vertAlign val="superscript"/>
        <sz val="10"/>
        <rFont val="Arial CE"/>
        <charset val="238"/>
      </rPr>
      <t>2</t>
    </r>
    <r>
      <rPr>
        <sz val="10"/>
        <rFont val="Arial CE"/>
        <family val="2"/>
        <charset val="238"/>
      </rPr>
      <t>) i visokom temperaturom (150</t>
    </r>
    <r>
      <rPr>
        <vertAlign val="superscript"/>
        <sz val="10"/>
        <rFont val="Arial CE"/>
        <charset val="238"/>
      </rPr>
      <t>o</t>
    </r>
    <r>
      <rPr>
        <sz val="10"/>
        <rFont val="Arial CE"/>
        <family val="2"/>
        <charset val="238"/>
      </rPr>
      <t>C) i u punom presjeku ojačane drvenim vlaknima jedno- ili dvostrano prevučene integriranom površinom na bazi pigmentiranih smola, bez akrila koji mogu biti topivi, moraju zadovoljavati odredbe: ISO R1183-87 (gustoća 1400 kg/m</t>
    </r>
    <r>
      <rPr>
        <vertAlign val="superscript"/>
        <sz val="10"/>
        <rFont val="Arial CE"/>
        <charset val="238"/>
      </rPr>
      <t>3</t>
    </r>
    <r>
      <rPr>
        <sz val="10"/>
        <rFont val="Arial CE"/>
        <family val="2"/>
        <charset val="238"/>
      </rPr>
      <t>), ISO 105 A02-87 (postojanost boje na atmosferilije), DIN 50018 (otpor na SO2), ISO 4586-EN438 (otpor na grebanje), DIN 67530 (površina).</t>
    </r>
  </si>
  <si>
    <t>MAX COMPACT ploče od visokotlačno prešanih HPL laminata visoke mehaničke čvrstoće, visoke otpornosti na savijanje, vodu, paru, grebanje,  ekstremne vremenske uvjete, lužine, blage kiseline,  za interijersku i eksterijersku upotrebu moraju zadovoljavati odredbe standarda EN 438 TIP CGF.</t>
  </si>
  <si>
    <t>Svi keramičarski radovi moraju se izvesti u skladu s važećim tehničkim propisima, HRN, pravilima struke, HTZ propisima, ovim općim i posebnim uvjetima, općim i pojedinačnim opisima iz ovog troškovnika,  tehničkom dokumentacijom, detaljima, shemama polaganja, te usmenim i pismenim uputama projektanta i nadzornog inženjera.</t>
  </si>
  <si>
    <t>Izvoditelj je dužan na zahtjev projektanta dostaviti na uvid uzorke keramičkih pločica i tek po odobrenju uzorka od strane projektanta može se započeti s radovima. Nije dozvoljena ugradnja keraqmičarskih elemenata koji nisu odobreni od strane projektanta.</t>
  </si>
  <si>
    <t>Sve ugrađene keramičke pločice moraju biti klase po opisu iz stavke troškovnika, a ako isto nije specificirano, moraju biti "A" klase, kako za podno tako i za zidno opločenje.</t>
  </si>
  <si>
    <t xml:space="preserve">Prije početka radova izvođač je u obvezi provjeriti stanje podloge koja ne smije biti prljava, prašnjava, s aktivnim solima u sastavu, masna, nedovoljno čvrsta, raspucana ili naprsla od slijeganja, smrznuta, vlažna, neravna ili preglatka. </t>
  </si>
  <si>
    <t>Podloga mora biti izvedena u padovima po projektu. Eventualne neravnine kod polaganja keramike u mort smiju biti maksimalno do 0,5 cm na 2,0 m dužine za zidno oblaganje i 1,0 cm na 2,0 m dužine za podno oblaganje. Kod polaganja keramike ljepljenjem neravnine nisu dozvoljene.</t>
  </si>
  <si>
    <t>Izvođenje keramičarskih radova na neadekvatnoj podlozi nije dozvoljeno. Naknadne reklamacije vezane na podlogu za polaganje keramike neće se uvažiti.</t>
  </si>
  <si>
    <t>Način polaganja keramike, početak polaganja i boju i širinu fuge određuje projektant shemom polaganja. Obavezna je ugradnja završnih i kutnih profila na lomovima zidova, spojeva kade i zida, horizontalnih završetaka, bridova, uvala i slično koji su uključeni u jediničnu cijenu.</t>
  </si>
  <si>
    <t>Oblaganje zidnih površina mora seizvoditi tako da opločene plohe budu ravne i vertikalne, bez valova, izbočenja i udubljenja, s jednoličnim i dovoljno širokim fugama. Horizontalne fuge su neprekinute po cijelom opsegu svih zidova u istoj prostoriji, a vertikalne se moraju izvesti pod visak, neovisno da li se oblaganje vrši naizmjeničnim fugama ili fugom na fugu. Oblaganje se vrši odozdo prema gore.</t>
  </si>
  <si>
    <t>Kod zidnog opločenja gdje treba izvesti prodore za cijevi instalacija, pločice se ne smiju rezati po cijeloj širini, već moraju biti precizno skrojene i postavljene.</t>
  </si>
  <si>
    <t xml:space="preserve">Ovisno o opisu stavke troškovnika, fuge treba izvesti u nepropusnoj (razni trajnoplastični ili kiselootporni kitovi) ili polupropusnoj izvedbi (cement s aditivima), sve u skladu s točkom 4.2. "Tehničkih uvjeta za izvođenje keramičarskih radova", kako za zidno tako i za podno opločenje. Fuge moraju biti međusobno paralelne, širine 2-3 mm ako projektant ne odredi drugačije, ispunjene smjesom iste boje i obrade. Sve spojeve podnog i zidnog opločenja ili sokla treba izvesti potpuno pravilno i ravno, zapunjene istom smjesom kao i fuge. </t>
  </si>
  <si>
    <t>Ako se pločice polažu u cem. mort, isti mora biti kvalitete 1:3, cement obavezno portlad cement, pijesak frakcije 0-1 mm. Debljina morta za podno polaganje keramike mora biti 2-3 cm, a ako je debljina morta veća od 3 cm potrebno ga je armirati laganom isteg mrežom uključenom u jediničnu cijenu.</t>
  </si>
  <si>
    <t>Kod polaganja keramike ljepljenjemmora se koristiti odgovarajuće ljepilo (glede kvalitete pločica i uvjeta oblaganja), a radovi se moraju izvoditi u skladu s uputama proizvođača ljepila.</t>
  </si>
  <si>
    <t>Polaganje keramike ljepljenjem na zidovemora se izvesti disperzijskim građevinskim ljepilima u stambenim i drugim prostotima s ujednačenom mikroklimom. Upijajuće podloge potrebno je prije početka izvođenja radova dobro navlažiti. Ljepilo se nanosi na vlažnu keramiku u debljini sloja od 1-2 mm.</t>
  </si>
  <si>
    <t>F2.011.</t>
  </si>
  <si>
    <t>- zidne keramičke pločice</t>
  </si>
  <si>
    <t>HRN B.</t>
  </si>
  <si>
    <t>D1.300.</t>
  </si>
  <si>
    <t>- podne keramičke pločice</t>
  </si>
  <si>
    <t>D1.306.</t>
  </si>
  <si>
    <t>- glazirane ravne zidne pločice</t>
  </si>
  <si>
    <t>D1.301.</t>
  </si>
  <si>
    <t>- neglazirane zidne pločice</t>
  </si>
  <si>
    <t>D1.311.</t>
  </si>
  <si>
    <t>- neglazirane podne pločice</t>
  </si>
  <si>
    <t>D1.320./321</t>
  </si>
  <si>
    <t>- neglazirani fazomnski komadi</t>
  </si>
  <si>
    <t>D1.322.</t>
  </si>
  <si>
    <t>- pročelne neglazirane pločice</t>
  </si>
  <si>
    <t>D1.320.</t>
  </si>
  <si>
    <t>- glazirane zidne i podne kiselo otporne pločice</t>
  </si>
  <si>
    <t>D5..070</t>
  </si>
  <si>
    <t>- masa za fugiranje</t>
  </si>
  <si>
    <t>Svi limarski radovi moraju se izvesti u skladu s važećim tehničkim propisima, Pravilniku o tehničkim mjerama i uvjetima za završne radove u građevinarstvu, HRN, pravilima struke, HTZ propisima, ovim općim i posebnim uvjetima, općim i pojedinačnim opisima iz ovog troškovnika,  tehničkom dokumentacijom, detaljima, radioničkim nacrtima izrada kojih je obveza izviđača, te usmenim i pismenim uputama projektanta i nadzornog inženjera.</t>
  </si>
  <si>
    <t>Kod izvođenja limarskih radova mora se izvoditelj striktno pridržavati od strane projektanta ovjerenih detalja.</t>
  </si>
  <si>
    <t>U cijeni treba također uključiti izvedbu i obradu raznih detalja limarije kod spojeva, prijelaza, lomova i sudara ploha, završetaka limarije i drugo, sve obvezno usklađeno sa drugim različitim materijalima i radovima uz limariju, do potpune gotovosti i funkcionalnosti.</t>
  </si>
  <si>
    <t>Na spoju lima i podloge (beton, žbuka, drvo i dr.) treba obvezno postaviti sloj krovne ljepenke ili druge hidroizolacije po cijeloj površini spoja, i uračunati u jediničnu cijenu. Sve vidljive spojeve lima i betonskih ili ožbukanih fasadnih ploha treba obvezno brtviti po cijeloj dužini spoja trajno elastičnim (plastičnim) bezbojnim kitom otpornim i postojanim na atmosferilije i smrzavanje, i uračunati u jediničnu cijenu. Sve spojeve lima treba obvezno izvesti nepropusno. Plohe izvedene limom moraju biti izvedene pravilno i u ravnini, po nagibima odvodnje i kosinama definiranim u projektu.</t>
  </si>
  <si>
    <t>Radove treba uskladiti s radovima na izolacijama gdje se lim izvodi uz slojeve izolacije ili kod dilatacijskih detalja.</t>
  </si>
  <si>
    <t xml:space="preserve">Sve spojeve lima ili nosača lima od plosnog željeza i fasadnih ploha treba izvesti vrlo pažljivo da se ne ošteti fasadna ploha. </t>
  </si>
  <si>
    <t>Izvođač je prije početka izvođenja radova u obvezi izvršiti izmjeru na licu mjesta.</t>
  </si>
  <si>
    <t>U jediničnu cijenu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</si>
  <si>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Ako troškovnikom nije određena debljina lima onda se ugrađuje pocinčani lim d=0,55 mm, bakreni lim d=0,60-2,00mm, cinčani lim d=0,65mm i olovni lim d=1,50mm.</t>
  </si>
  <si>
    <t>Mekani limovi spajaju se lemljenjem ili utorenjem, a srednje tvrdi i tvrdi utorenjem ili zakivanjem i lemljenjem. Pričvršćenje lima vrši se mehaničkim alatima, plastičnim čepovima i drugim nosačima (trakam). Limarija mora biti odvojena od betona / žbuke bitumenskom ljepenkom ili PE folijom.</t>
  </si>
  <si>
    <t>Pravilnik o tehničkim mjerama i uvjetima za nagibe krovnih ravnina</t>
  </si>
  <si>
    <t>cinčani lim</t>
  </si>
  <si>
    <t>E4.020</t>
  </si>
  <si>
    <t>pocinčani lim</t>
  </si>
  <si>
    <t>B4.081</t>
  </si>
  <si>
    <t>čelični lim</t>
  </si>
  <si>
    <t>B4.054</t>
  </si>
  <si>
    <t>B4.011-017</t>
  </si>
  <si>
    <t>bakreni lim</t>
  </si>
  <si>
    <t>D4.500</t>
  </si>
  <si>
    <t>D4.020</t>
  </si>
  <si>
    <t>olovni lim</t>
  </si>
  <si>
    <t>aluminijski lim</t>
  </si>
  <si>
    <t>C4.050</t>
  </si>
  <si>
    <t>C4.051</t>
  </si>
  <si>
    <t>C4.060 / 062</t>
  </si>
  <si>
    <t>M3.221</t>
  </si>
  <si>
    <t>Svi soboslikarsko-ličilački radovi moraju se izvesti u skladu s važećim tehničkim propisima, Pravilniku o tehničkim mjerama i uvjetima za završne radove u građevinarstvu, HRN, pravilima struke, HTZ propisima, ovim općim i posebnim uvjetima, općim i pojedinačnim opisima iz ovog troškovnika,  tehničkom dokumentacijom, detaljima, radioničkim nacrtima izrada kojih je obveza izviđača, te usmenim i pismenim uputama projektanta i nadzornog inženjera.</t>
  </si>
  <si>
    <t xml:space="preserve">Prije početka izvedbe radova izvođač je u obvezi projektantu predočiti uzorke boja odgovarajuće za određen tip obrade i izvesti probna bojanja s uzorcima na plohama koje se obrađuju, i to u više nijansi, a na osnovu čega će projektant odabrati boju i način nanošenja odnosno tip valjka. Tek po izboru i odobrenju projektanta može se otpočeti sa radovima. </t>
  </si>
  <si>
    <t>Sva bojanja i ličenja treba izvesti samo na suhim, čistim, ravnim i nemasnim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Obavezno je izvesti jednokratno gletanje odgovarajućom glet masom za određeni tip podloge. Sve gore navedeno treba uračunati u jediničnu cijenu.</t>
  </si>
  <si>
    <t xml:space="preserve">Tijekom izvođenja radova izvoditelj treba zaštititi sve susjedne plohe, dijelove konstrukcije, stolarske i bravarske elemente i slično na način da ne dođe do njihovog prljanja i oštećenja. </t>
  </si>
  <si>
    <t>Tehnički uvjeti za soboslikarsko-ličilačke radove</t>
  </si>
  <si>
    <t>F2.012</t>
  </si>
  <si>
    <t>- gips za gletanje</t>
  </si>
  <si>
    <t>C1.030</t>
  </si>
  <si>
    <t>- kalijev sapun</t>
  </si>
  <si>
    <t>HRN H.</t>
  </si>
  <si>
    <t>K2.015</t>
  </si>
  <si>
    <t>- vapno</t>
  </si>
  <si>
    <t>C5.020</t>
  </si>
  <si>
    <t>- firnis lanenog ulja</t>
  </si>
  <si>
    <t>- olovni minij</t>
  </si>
  <si>
    <t>C1.023</t>
  </si>
  <si>
    <t>- uljane boje i lakovi</t>
  </si>
  <si>
    <t>C0.102</t>
  </si>
  <si>
    <t>- cinkov kromat</t>
  </si>
  <si>
    <t>C1.034</t>
  </si>
  <si>
    <t>podložne trake</t>
  </si>
  <si>
    <t>Tehnički uvjeti za izvođenje keramičarskih radova:</t>
  </si>
  <si>
    <t>utovar i odvoz na gradsku deponiju</t>
  </si>
  <si>
    <t>deponiranje na gradilišnoj deponiji</t>
  </si>
  <si>
    <t>2.12.</t>
  </si>
  <si>
    <t>3.5.</t>
  </si>
  <si>
    <t>Nabava svog materijala, svi transporti i montaža cijevne fasadne skele, uključivo zaštitna ograda i ostali elementi, zaštita od jute, te demontaža i čišćenje skele po završetku svih radova.</t>
  </si>
  <si>
    <t>Nabava svog materijala, svi transporti i ugradnja inox L profila 30x30x3mm od inoxa kvalitete AISI316 na spojevima različitih vrsta poda, uključivo usidrenja, te sav potreban rad i materijal.</t>
  </si>
  <si>
    <t>Nabava svog materijala,savijanje, svi transporti i ugradnja armature, u svemu prema statičkom proračunu i armaturnim nacrtima, uključivo sav osnovni i pomoćni rad i materijal do potpune gotovosti.</t>
  </si>
  <si>
    <t>AB ploča</t>
  </si>
  <si>
    <t>►</t>
  </si>
  <si>
    <t>Nabava svog materijala, svi transporti i izrada armirano-betonske plohe parkirališta od betona razreda tlačne čvrstoće C25/30ukupne debljine 20 cm, uključivo završna obrada, dilatiranje i premazivanje radnih reški prije nastavka betoniranja.</t>
  </si>
  <si>
    <t>10.1.</t>
  </si>
  <si>
    <t>10.2.</t>
  </si>
  <si>
    <t>10.3.</t>
  </si>
  <si>
    <t>8.2.</t>
  </si>
  <si>
    <t xml:space="preserve">ZIDARSKI RADOVI </t>
  </si>
  <si>
    <t>1.5.</t>
  </si>
  <si>
    <t>4.7.</t>
  </si>
  <si>
    <t>NE</t>
  </si>
  <si>
    <t>AB zid</t>
  </si>
  <si>
    <t>betonska podloga u padu završno zaglađena za polaganje parne brane</t>
  </si>
  <si>
    <t>1.6.</t>
  </si>
  <si>
    <t>1.7.</t>
  </si>
  <si>
    <t>1.9.</t>
  </si>
  <si>
    <t>1.10.</t>
  </si>
  <si>
    <t>1.11.</t>
  </si>
  <si>
    <t>Široki strojni iskop u tlu B kategorije  uz obavezno ispitivanje nosivosti temeljnog tla, uključivo osiguranje iskopa, grubo planiranje dna iskopa s tošnošću +/- 2 cm, nabijanje dna iskopa do zbijenosti tražene projektom, ispitivanje zbijenosti posteljice, pomoćni ručni iskop, te utovar i odvoz materijala iz iskopa na gradsku deponiju, odnosno deponiranje dijela materijala iz iskopa na gradilišnu deponiju i ponovno razastiranje prema projektu. 
Obračun u sraslom stanju.</t>
  </si>
  <si>
    <t>r.š.=75 cm</t>
  </si>
  <si>
    <t>3.15.</t>
  </si>
  <si>
    <t>RA</t>
  </si>
  <si>
    <t>19.</t>
  </si>
  <si>
    <t>1.12.</t>
  </si>
  <si>
    <t>1.13.</t>
  </si>
  <si>
    <t>8.5.</t>
  </si>
  <si>
    <t>9.3.</t>
  </si>
  <si>
    <t>9.4.</t>
  </si>
  <si>
    <t>10.6.</t>
  </si>
  <si>
    <t>10.5.</t>
  </si>
  <si>
    <t>10.4.</t>
  </si>
  <si>
    <t>UKUPNO 14 :</t>
  </si>
  <si>
    <t>15.4.</t>
  </si>
  <si>
    <t>GRAD IVANIĆ-GRAD</t>
  </si>
  <si>
    <t>ŠSD GRABERJE IVANIĆKO</t>
  </si>
  <si>
    <t xml:space="preserve">NAPOMENA: U jedinične cijene stavki obavezno uključiti sve nabave, svi transporti i ugradnje materijala, sav potreban rad, osnovni i pomoćni materijal i radnje, spojni materijal, elektrode, zavarivanje, brušenje i čišćenje varova, čišćenje od rđe; izradu Izvedbene-radioničke dokumentacije ( Izvedbeni projekt čelične konstrukcije sa svim izvedbenim detaljima, planom montaže, a sukladno glavnom projektu. Na izvedbeni projekt izvođač mora ishoditi suglasnost projektanta konstrukcije, glavnog projektanta i mišljenje revidenta za čelične konstrukcije ), izradu tehnološkog projekta, zavarivanje, ispitivanje varova, završnu obradu prema opisu u stavci troškovnika, antikorozijsku zaštitu konstrukcije: radionički premaz, popravak istog nakon montaže i premaz u još najmanje dva sloja u tonu i boji po izboru projektanta, sve kontrole i svu atestnu dokumentaciju; pokretnu skelu, a sve do potpune funkcionalne gotovosti pojedine stavke, uključivo čišćenje nakon dovršetka i u tijeku radova - ako opisom stavke nije drugačije određeno. Izvoditelj je u obvezi izraditi radioničku dokumentaciju za svaku pojedinu čeličnu konstrukciju. </t>
  </si>
  <si>
    <t>U jedinične cijene stavki obavezno uključiti sve nabave, svi transporti i ugradnje materijala, sav potrebni rad, osnovni i pomoćni materijal i pomoćne radnje, pokretnu skelu; sve preklope i holkele, rezanje i krojenje raznih ploča, završnu obradu prema opisu u stavci troškovnika; razne pripomoći instalaterima, stolarima i sl., a sve do potpune funkcionalne gotovosti pojedine stavke, uključivo čišćenje nakon dovršetka i u tijeku radova - ako opisom stavke nije drugačije određeno.</t>
  </si>
  <si>
    <t>U jediničnu cijenu radova s gipskartonskim pločama obvezno uključiti sve nabave, svi transporti, montaže i ugradnje, metalnu pocinčanu podkonstrukciju prema opisu u stavci, osnovni i pomoćni rad i materijal, pokretnu skelu, rezanje i krojenje gipskartonskih ploča, kamene vune, kombi ploča, ugradnju tipskih dovratnika i ostalih tipskih elemenata istovremeno s montažom stijena, bandažiranje i zapunjavanje reški, međusobno brtvljenje GK konstrukcija kitom, postavljanje razdjelne trake na sudarima s ostalim materijalima, gletanje svih površina i sl, a sve do potpune funkcionalne gotovosti pojedine stavke, uključivo čišćenje nakon dovršetka i u tijeku radova - ako opisom stavke nije drugačije određeno.</t>
  </si>
  <si>
    <t>NAPOMENA: U jedinične cijene stavki obavezno uključiti sve nabave i svi transporti i ugradnje materijala, sav potreban rad, osnovni i pomoćni materijal i pomoćne radnje, sve preklope i holkele, tipske spojeve, obrade kuteva i rubova, sve detalje i ostalo, kitanja, vodenu probu trajanje koje određuje nadzorni inženjer i slično, a sve do potpune funkcionalne gotovosti pojedine stavke, uključivo čišćenje nakon dovršetka i u tijeku radova - ako opisom stavke nije drugačije određeno. Hidroizolaterske radove izvoditi u svemu prema uputama proizvođača i pravilima struke, isključivo licencirani izvoditelji uz prethodno usklađivanje svih detalja s projektantom i proizvođačem hidroizolacijskih materijala. Obračun izolaterskih radova prema m2 izolirane površine zida, ploče i ostalog.</t>
  </si>
  <si>
    <t>NAPOMENA: U jediničnu cijenu radova s gipskartonskim / gips-vlaknastim pločama obvezno uključiti sve nabave, svi transporti, montaže i ugradnje, metalnu pocinčanu podkonstrukciju prema opisu u stavci, osnovni i pomoćni rad i materijal, pokretnu skelu, rezanje i krojenje ploča, kamene vune, kombi ploča, spojna sredstva, ugradnju tipskih dovratnika i ostalih tipskih elemenata istovremeno s montažom stijena, bandažiranje i zapunjavanje reški, obrada spojeva gletanjem, međusobno brtvljenje GK konstrukcija kitom, postavljanje razdjelne trake na sudarima s ostalim materijalima, gletanje svih površina i sl, a sve do potpune funkcionalne gotovosti pojedine stavke, uključivo čišćenje nakon dovršetka i u tijeku radova - ako opisom stavke nije drugačije određeno.</t>
  </si>
  <si>
    <t>U jedinične cijene stavki obavezno uključiti sve nabave, svi transporti i ugradnje materijala, sav potreban rad i pomoćne radnje, osnovni i pomoćni materijal, otpad, kutne formere, odnosno završne profile, obradu kuteva "na gerung", holkele visine prema opisu u stavci i slično, a sve do potpune funkcionalne gotovosti pojedine stavke, uključivo pranje i čišćenje nakon dovršetka i u tijeku radova - ako opisom stavke nije drugačije određeno.</t>
  </si>
  <si>
    <t>NAPOMENA: u jedinične cijene stavki obavezno uključiti sve nabave, svi transporti i ugradnje materijala, sav potreban rad, pomoćne i prethodne radnje, kao što su gletanje, kitanje, brušenje; osnovni i pomoćni materijal, pomoćnu skelu, zaštitu površina koje se ne liče  i slično, a sve do potpune funkcionalne gotovosti pojedine stavke, uključivo čišćenje nakon dovršetka i u tijeku radova - ako opisom stavke nije drugačije određeno.</t>
  </si>
  <si>
    <t>TROŠKOVNIK</t>
  </si>
  <si>
    <t>Geodetski snimak svih postojećih, izmještenih i novoizvedenih instalacija u 3 primjerka, evidentiranje u katastru vodova i predaja dokumentacije Investitoru u tiskanoj i elektronskoj formi.</t>
  </si>
  <si>
    <t>postavljanje zaštitne čepasta PEHD trake d=1,0 cm s čepovima prema sloju izolacije</t>
  </si>
  <si>
    <r>
      <t>m</t>
    </r>
    <r>
      <rPr>
        <vertAlign val="superscript"/>
        <sz val="11"/>
        <rFont val="Arial"/>
        <family val="2"/>
        <charset val="238"/>
      </rPr>
      <t>2</t>
    </r>
    <r>
      <rPr>
        <sz val="10"/>
        <rFont val="Arial"/>
        <family val="2"/>
        <charset val="238"/>
      </rPr>
      <t/>
    </r>
  </si>
  <si>
    <t>šljunčani nasip</t>
  </si>
  <si>
    <t>Priprema i organizacija gradilišta, mobilizacija na gradilište, postava i  demobilizacija po završetku radova strojeva, svih objekata kontejnerskog naselja (uredski kontejneri za upravu gradilišta i nadzornu službu, kontejneri za smještaj radnika, skladišni kontejneri, prijenosni ili kontejnerski WC-i i drugo); izradu, montažu i demontažu gradilišne ograde s vratima, osiguranje prolaznika, natpisnih ploča; izradu gradilišnih prometnica, postavljanje prometnih znakova; osiguranje potrebnih priključaka vode, interneta, struje i sve ostalo nužno za nesmetano funkcioniranje gradilišta sukladno svim važećim propisima.</t>
  </si>
  <si>
    <t>1.14.</t>
  </si>
  <si>
    <t xml:space="preserve">Razbijanje postojećih betonskih, opločenih i asfaltiranih staza, prometnica, igrališta i drugog u području izvođenja radova sa svim slojevima gornjeg i donjeg stroja, te utovar i odvoz na gradsku deponiju. </t>
  </si>
  <si>
    <t>U jediničnu cijenu svake stavke obvezno uključiti mobilizaciju kontejnerskog naselja, opreme i strojeva na gradilište i s gradilišta po završetku svih radova; sve mjere osiguranja prolaznika, radnika i okolnih građevina za vrijeme trajanja radova, svu potrebnu skelu, sva potrebna premještanja postojećih instalacija i dovođenje istih u prvobitno stanje po završetku radova, sve transporte materijala preostalog od rušenja,koeficijente rastresitosti (svi obračuni vrše se u ugrađenom, sraslom i zbijenom stanju) razvrstavanje iotpada, deponiranje na gradilišnoj deponiji, utovar i odvoz na gradsku deponiju koju odredi investitor, odnosno sortiranje i deponiranje na mjesto koje odredi investitor za eventualnu ponovnu ugradnju, rqazvrstavanje i zbrinjavanje otpada s potvrdom ovlaštene tvrtke, sve nabave svih materijala, sve transporte do gradilišta, horizontalne i vertikalne transporte na gradilištu, sav potreban rad, osnovni i pomoćni materijal, pomoćne radnje, razne pripomoći - instalaterima i sl.; izradu radioničke dokumentacije, sva ispitivanja i nabavu atestne dokumentacije na hrvatskom jeziku, izradu dokumentacije izvedenog stanja u dva primjerka i u elektronskoj formi (acad); sva čišćenja u tijeku i nakon završetka radova, a sve do potpune funkcionalne gotovosti svake pojedine stavke i troškovnika u cjelini - ako opisom stavke nije drugačije određeno.</t>
  </si>
  <si>
    <t>Utvrđivanje položaja i dimenzija horizontalnih i vertikalnih serklaža u fasadnom zidu postojeće škole na mjestu spoja s novom građevinom obijanjem žbuke stropa do betonske ploče u širini 50 cm i obostrano žbuke zidova širine cca 50 cm od osi nadvoja / serklaža, utvrđivanje položaja i količine armature u istima, upis u građevinski dnevnik utvrđenih podataka, te utovar i odvoz  na gradsku deponiju materijala preostalog od rušenja.</t>
  </si>
  <si>
    <t>1.15.</t>
  </si>
  <si>
    <r>
      <t>geotekstil 300g/m</t>
    </r>
    <r>
      <rPr>
        <vertAlign val="superscript"/>
        <sz val="11"/>
        <rFont val="Arial"/>
        <family val="2"/>
        <charset val="238"/>
      </rPr>
      <t>2</t>
    </r>
  </si>
  <si>
    <r>
      <t xml:space="preserve">Nabava svog materijala, svi transporti i izrada </t>
    </r>
    <r>
      <rPr>
        <b/>
        <sz val="11"/>
        <rFont val="Arial"/>
        <family val="2"/>
        <charset val="238"/>
      </rPr>
      <t>podložnog betona</t>
    </r>
    <r>
      <rPr>
        <sz val="11"/>
        <rFont val="Arial"/>
        <family val="2"/>
        <charset val="238"/>
      </rPr>
      <t xml:space="preserve"> </t>
    </r>
    <r>
      <rPr>
        <sz val="11"/>
        <rFont val="Arial"/>
        <family val="2"/>
        <charset val="238"/>
      </rPr>
      <t>na dnu iskopa ispod podne ploče, temeljnih traka,  temelja samaca, revizijskih okana i drugog od betona razreda tlačne čvrstoće C12/15, uključivo završna obrada za polaganje hidroizolacije.</t>
    </r>
  </si>
  <si>
    <t>3.10.</t>
  </si>
  <si>
    <r>
      <t xml:space="preserve">Nabava svog materijala, svi transporti i ugradnja u oplatu </t>
    </r>
    <r>
      <rPr>
        <b/>
        <sz val="11"/>
        <rFont val="Arial"/>
        <family val="2"/>
        <charset val="238"/>
      </rPr>
      <t xml:space="preserve">pocinčanih čeličnih cijevi promjera 150 do 400 mm </t>
    </r>
    <r>
      <rPr>
        <sz val="11"/>
        <rFont val="Arial"/>
        <family val="2"/>
        <charset val="238"/>
      </rPr>
      <t xml:space="preserve"> za prolaz instalacija kroz betonske konstrukcije, uključivo sva brtvljenja, zatvaranje tipskim brtvenim elementima nakon polaganja kabela i cijevi, te sav ostali rad i materijal do potpune funkcionalne gotovosti.</t>
    </r>
  </si>
  <si>
    <t>3.19.</t>
  </si>
  <si>
    <t>3.20.</t>
  </si>
  <si>
    <t xml:space="preserve">TD: </t>
  </si>
  <si>
    <t>19-20-1</t>
  </si>
  <si>
    <t>građevinsko-obrtnički radovi</t>
  </si>
  <si>
    <t xml:space="preserve">TD / ZOP: </t>
  </si>
  <si>
    <t>ELEKTROINSTALACIJE</t>
  </si>
  <si>
    <t>elektroinstalacije</t>
  </si>
  <si>
    <t>III. ELEKTROINSTALACIJE</t>
  </si>
  <si>
    <t>strojarske instalacije</t>
  </si>
  <si>
    <t>FAZA I</t>
  </si>
  <si>
    <t>SVEUKUPNA REKAPITULACIJA</t>
  </si>
  <si>
    <t>I.</t>
  </si>
  <si>
    <t>GRAĐEVINSKO-OBRTNIČKI RADOVI</t>
  </si>
  <si>
    <t>II.</t>
  </si>
  <si>
    <t>INSTALACIJE VODOOPSKRBE I ODVODNJE</t>
  </si>
  <si>
    <t>III.</t>
  </si>
  <si>
    <t>STROJARSKE INSTALACIJE</t>
  </si>
  <si>
    <t>IV.</t>
  </si>
  <si>
    <t>V.</t>
  </si>
  <si>
    <t>sveukupna rekapitulacija</t>
  </si>
  <si>
    <r>
      <t>Izvođaču moraju biti dostupne informacije o vremenu zaštite betona ovisno o razvoju čvrstoće betona pri 20</t>
    </r>
    <r>
      <rPr>
        <vertAlign val="superscript"/>
        <sz val="10"/>
        <rFont val="Arial"/>
        <family val="2"/>
        <charset val="238"/>
      </rPr>
      <t>o</t>
    </r>
    <r>
      <rPr>
        <sz val="10"/>
        <rFont val="Arial"/>
        <family val="2"/>
        <charset val="238"/>
      </rPr>
      <t>C za razdoblje od 2 i 28 dana.</t>
    </r>
  </si>
  <si>
    <t>U jediničnu cijenu stavki obavezno uključiti sve utovare i odvoze na deponiju koju odredi investitor udaljenosti do 30 km, sva potrebna razupiranja, osiguranja iskopa od urušavanja, crpljenja vode, deponiranja materijala na gradilišnu deponiju, koeficijente rastresitosti (svi obračuni vršiti će se u sraslom / zbijenom stanju), takse za deponij, nabave i dopreme materijala, razastiranja, zbijanja, valjanja i slično te sve ostale osnovne i pomoćne radove i materijale do potpune funkcionalne gotovosti pojedine stavke  - ako opisom stavke nije drugačije određeno.  
Obavezno je ispitivanje dna jame i evidentiranje rezultata ispitivanja u građevinskom dnevniku od strane ovlaštene tvrtke prije početka betoniranja uz obveznu nazočnost nadzornog inženjera za geomehaničke radove. U slučaju da nosivost tla ne odgovara propisanoj zbijenosti i geomehaničkom elaboratu potrebno je izvršiti zamjenu tla isključivo prema zajedničkom upisu u građevinski dnevnik nadzornog inženjera i / ili projektanta konstrukcije i geotehnike. Kvaliteta šljunka i drobljenog kamenog materijala dokazuje se atestom, a način ugradnje mora odgovarati tehničkim propisima za izradu nasipa o čemu je potrebno sastaviti zapisnik ovjeren od strane geotehničara.</t>
  </si>
  <si>
    <t>U jediničnu cijenu svake stavke obvezno uključiti sva potrebna premještanja postojećih instalacija, sve transporte materijala preostalog od rušenja, koeficijente rastresitosti, deponiranje na gradilišnoj deponiji, utovar i odvoz na gradsku deponiju koju odredi investitor do 30 km udaljenosti a sve do potpune funkcionalne gotovosti svake pojedine stavke - ako opisom stavke nije drugačije određeno. 
Svi obračuni vršiti će se u ugrađenom, zbijenom i sraslom stanju.</t>
  </si>
  <si>
    <r>
      <t xml:space="preserve">Nabava svog materijala, svi transporti, razastiranje, planiranje i </t>
    </r>
    <r>
      <rPr>
        <b/>
        <sz val="11"/>
        <rFont val="Arial"/>
        <family val="2"/>
        <charset val="238"/>
      </rPr>
      <t>zatrpavanje drobljenim kamenim materijalom</t>
    </r>
    <r>
      <rPr>
        <sz val="11"/>
        <rFont val="Arial"/>
        <family val="2"/>
        <charset val="238"/>
      </rPr>
      <t xml:space="preserve"> ili šljunkom veličine zrna 0-63 mm građevinskih jama, rovova, iskopa temeljnih konstrukcija i slično, uključivo istovremeno polaganje geotekstila, nabijanje u slojevima maksimalne debljine 20 cm do zbijenosti predviđene projektom i ispitivanje nasipa nakon zbijanja.
Obračun u zbijenom stanju.</t>
    </r>
  </si>
  <si>
    <r>
      <t xml:space="preserve">Utovar s gradilišne deponije, svi transporti, istovar i </t>
    </r>
    <r>
      <rPr>
        <b/>
        <sz val="11"/>
        <rFont val="Arial"/>
        <family val="2"/>
        <charset val="238"/>
      </rPr>
      <t>zatrpavanje</t>
    </r>
    <r>
      <rPr>
        <sz val="11"/>
        <rFont val="Arial"/>
        <family val="2"/>
        <charset val="238"/>
      </rPr>
      <t xml:space="preserve"> građevinskih jama i rovova nakon izrade temelja, instalacija i drugog razastiranjem, planiranjem i zbijanjem </t>
    </r>
    <r>
      <rPr>
        <b/>
        <sz val="11"/>
        <rFont val="Arial"/>
        <family val="2"/>
        <charset val="238"/>
      </rPr>
      <t>zemljanim materijalom</t>
    </r>
    <r>
      <rPr>
        <sz val="11"/>
        <rFont val="Arial"/>
        <family val="2"/>
        <charset val="238"/>
      </rPr>
      <t xml:space="preserve"> iz iskopa.
Obračun u zbijenom stanju.</t>
    </r>
  </si>
  <si>
    <r>
      <rPr>
        <b/>
        <sz val="11"/>
        <rFont val="Arial"/>
        <family val="2"/>
        <charset val="238"/>
      </rPr>
      <t>Crpljenje podzemne vode</t>
    </r>
    <r>
      <rPr>
        <sz val="11"/>
        <rFont val="Arial"/>
        <family val="2"/>
        <charset val="238"/>
      </rPr>
      <t xml:space="preserve"> iz građevinske jame tijekom izvođenja radova. 
OVAJ RAD SE IZVODI ISKLJUČIVO TEMELJEM UPISA NADZORNOG INŽENJERA U GRAĐEVINSKI DNEVNIK.  </t>
    </r>
  </si>
  <si>
    <r>
      <t>Nabava svog materijala, doprema,</t>
    </r>
    <r>
      <rPr>
        <b/>
        <sz val="11"/>
        <rFont val="Arial"/>
        <family val="2"/>
        <charset val="238"/>
      </rPr>
      <t xml:space="preserve"> razastiranje</t>
    </r>
    <r>
      <rPr>
        <sz val="11"/>
        <rFont val="Arial"/>
        <family val="2"/>
        <charset val="238"/>
      </rPr>
      <t xml:space="preserve">, planiranje i nabijanje </t>
    </r>
    <r>
      <rPr>
        <b/>
        <sz val="11"/>
        <rFont val="Arial"/>
        <family val="2"/>
        <charset val="238"/>
      </rPr>
      <t>pijeska</t>
    </r>
    <r>
      <rPr>
        <sz val="11"/>
        <rFont val="Arial"/>
        <family val="2"/>
        <charset val="238"/>
      </rPr>
      <t xml:space="preserve"> u instalacijskim rovovima za posteljicu debljine 10 cm i za natkrivanje cijevi u sloju 20 cm iznad tjemena cijevi.  
Obračun u ugrađenom stanju.</t>
    </r>
  </si>
  <si>
    <r>
      <t xml:space="preserve">Nabava svog materijala, svi transporti i </t>
    </r>
    <r>
      <rPr>
        <b/>
        <sz val="11"/>
        <rFont val="Arial"/>
        <family val="2"/>
        <charset val="238"/>
      </rPr>
      <t>zamjena slabo nosivog temeljnog tla</t>
    </r>
    <r>
      <rPr>
        <sz val="11"/>
        <rFont val="Arial"/>
        <family val="2"/>
        <charset val="238"/>
      </rPr>
      <t xml:space="preserve"> dobro graduiranim drobljenim kamenim materijalom veličine zrna 0-63 mm i/ili dobro graduiranim krupnim lomljenim kamenim materijalom veličine kamena do 50 cm  na način i u slojevima koje odredi nadzorni inženjer i / ili geotehničar, uključivo polaganje geotextila, razastiranje, planiranje, nabijanje u slojevima maksimalne debljine 20 cm do zbijenosti propisane projektom i ispitivanje nasipa nakon zbijanja. Obračun u zbijenom stanju.
OVAJ RAD SE IZVODI ISKLJUČIVO TEMELJEM UPISA NADZORNOG INŽENJERA U GRAĐEVINSKI DNEVNIK.</t>
    </r>
  </si>
  <si>
    <t xml:space="preserve">U jedinične cijene stavki obvezno uključiti sav osnovni i pomoćni materijal, rad strojeva i ljudi, podmetače za točan položaj armature, skele i prilaze, troškove svih potrebnih ispitivanja i dokaza kvalitete ugrađenog betona i betonskog čelika, obavezna ugranja trokut letvica na svim vidljivim rubovima AB elemenata, iskolčenje i praćenje svih dimenzija i visina tijekom izvođenja radova, sve do potpune funkcionalne gotovosti pojedine stavke, uključujući čišćenje gradilišta tijekom i nakon dovršetka pojedinih faza radova, te njegovanje svih ugrađenih betona, montažu i demontažu oplate do čiste betonske površine sa svim potrebnim popravcima iste uz prethodno odobrenje nadzornog inženjera, izradu i demontažu oplata na prekidima betoniranja, strojno spravljanje i ugradnja betona, u svemu prema odredbama Tehničkog propisa za betonske konstrukcije ("NN" 101/05). 
Obavezna je primjena sistem oplate sa svim pripadajućim priborom za sve AB elemente s nabavom, montažom, demontažom, popravcima i održavanjem oplate za vrijeme korištenja na gradilištu. 
AB elementi koji se izvode bez obloga (samo glet masa ili vidljivi beton) moraju biti izvedeni u okviru tolerancija izvedbe za takvu vrstu obrade površina. Za toleranciju u visokogradnji mjerodavne su DIN norme (Toleranzem im Bauwesen 18201, Toleranzen im Hochbau 18202 i 18203). </t>
  </si>
  <si>
    <r>
      <t>Sve prodore ili ugradnje u betonskim konstrukcijama, te sve sidrene elemente izvesti istovremeno sa izradom oplate</t>
    </r>
    <r>
      <rPr>
        <b/>
        <sz val="11"/>
        <rFont val="Arial"/>
        <family val="2"/>
        <charset val="238"/>
      </rPr>
      <t xml:space="preserve"> i</t>
    </r>
    <r>
      <rPr>
        <b/>
        <sz val="10"/>
        <rFont val="Arial"/>
        <family val="2"/>
        <charset val="238"/>
      </rPr>
      <t xml:space="preserve"> betoniranjem. Sve veće prodore kroz konstrukciju izvesti u dogovoru s projektantom. Svi prodori do 10000 cm</t>
    </r>
    <r>
      <rPr>
        <b/>
        <vertAlign val="superscript"/>
        <sz val="10"/>
        <rFont val="Arial"/>
        <family val="2"/>
        <charset val="238"/>
      </rPr>
      <t>2</t>
    </r>
    <r>
      <rPr>
        <b/>
        <sz val="10"/>
        <rFont val="Arial"/>
        <family val="2"/>
        <charset val="238"/>
      </rPr>
      <t xml:space="preserve"> (1 m</t>
    </r>
    <r>
      <rPr>
        <b/>
        <vertAlign val="superscript"/>
        <sz val="10"/>
        <rFont val="Arial"/>
        <family val="2"/>
        <charset val="238"/>
      </rPr>
      <t>2</t>
    </r>
    <r>
      <rPr>
        <b/>
        <sz val="10"/>
        <rFont val="Arial"/>
        <family val="2"/>
        <charset val="238"/>
      </rPr>
      <t>) su u jediničnoj cjeni m</t>
    </r>
    <r>
      <rPr>
        <b/>
        <vertAlign val="superscript"/>
        <sz val="10"/>
        <rFont val="Arial"/>
        <family val="2"/>
        <charset val="238"/>
      </rPr>
      <t>2</t>
    </r>
    <r>
      <rPr>
        <b/>
        <sz val="10"/>
        <rFont val="Arial"/>
        <family val="2"/>
        <charset val="238"/>
      </rPr>
      <t xml:space="preserve"> oplate i ne obračunavaju se posebno.</t>
    </r>
  </si>
  <si>
    <r>
      <t xml:space="preserve">Nabava svog materijala, svi transporti i izrada armirano-betonskih  </t>
    </r>
    <r>
      <rPr>
        <b/>
        <sz val="11"/>
        <rFont val="Arial"/>
        <family val="2"/>
        <charset val="238"/>
      </rPr>
      <t xml:space="preserve">nadtemeljnih zidova i greda </t>
    </r>
    <r>
      <rPr>
        <sz val="11"/>
        <rFont val="Arial"/>
        <family val="2"/>
        <charset val="238"/>
      </rPr>
      <t>od betona razreda tlačne čvrstoće C30/37 u običnoj oplati.</t>
    </r>
  </si>
  <si>
    <r>
      <t xml:space="preserve">Nabava svog materijala, svi transporti i izrada armirano-betonskih  </t>
    </r>
    <r>
      <rPr>
        <b/>
        <sz val="11"/>
        <rFont val="Arial"/>
        <family val="2"/>
        <charset val="238"/>
      </rPr>
      <t xml:space="preserve">trakastih temelja </t>
    </r>
    <r>
      <rPr>
        <sz val="11"/>
        <rFont val="Arial"/>
        <family val="2"/>
        <charset val="238"/>
      </rPr>
      <t>od betona razreda tlačne čvrstoće C30/37 u običnoj dvostranoj oplati.</t>
    </r>
  </si>
  <si>
    <r>
      <t xml:space="preserve">Nabava svog materijala, svi transporti i izrada armirano-betonskih  </t>
    </r>
    <r>
      <rPr>
        <b/>
        <sz val="11"/>
        <rFont val="Arial"/>
        <family val="2"/>
        <charset val="238"/>
      </rPr>
      <t xml:space="preserve">temelja samaca </t>
    </r>
    <r>
      <rPr>
        <sz val="11"/>
        <rFont val="Arial"/>
        <family val="2"/>
        <charset val="238"/>
      </rPr>
      <t>od betona razreda tlačne čvrstoće C30/37 u običnoj četverostranoj oplati.</t>
    </r>
  </si>
  <si>
    <t>nanošenje završno-dekorativne silikatne žbuke u sloju d=0,3 cm klase negorivosti C uz obaveznu kontrolu vertikalne i horizontalne ravnine</t>
  </si>
  <si>
    <r>
      <t>Nabava svog materijala, svi transporti i izrada vanjskih slojeva</t>
    </r>
    <r>
      <rPr>
        <b/>
        <sz val="11"/>
        <rFont val="Arial"/>
        <family val="2"/>
        <charset val="238"/>
      </rPr>
      <t xml:space="preserve"> sokla zidova </t>
    </r>
    <r>
      <rPr>
        <sz val="11"/>
        <rFont val="Arial"/>
        <family val="2"/>
        <charset val="238"/>
      </rPr>
      <t>(</t>
    </r>
    <r>
      <rPr>
        <b/>
        <sz val="11"/>
        <rFont val="Arial"/>
        <family val="2"/>
        <charset val="238"/>
      </rPr>
      <t>Z1a i Z2a</t>
    </r>
    <r>
      <rPr>
        <sz val="11"/>
        <rFont val="Arial"/>
        <family val="2"/>
        <charset val="238"/>
      </rPr>
      <t xml:space="preserve">) prema opisu, klase C negorivosti sustava, uključivo sav osnovni i pomoćni rad i materijal do potpune funkcionalne gotovosti, u slojevima kako slijedi: </t>
    </r>
  </si>
  <si>
    <t>Nabava svog materijala, svi transporti i zidanje zidova d=30 cm blok opekom u produžnom cementnom mortu M5, uključivo sav osnovni i pomoćni rad i materijal, te pokretna skela.</t>
  </si>
  <si>
    <t>AB zid / zid od opeke</t>
  </si>
  <si>
    <r>
      <t xml:space="preserve">Nabava svog materijala, svi transporti i izrada svih armirano-betonskih </t>
    </r>
    <r>
      <rPr>
        <b/>
        <sz val="11"/>
        <rFont val="Arial"/>
        <family val="2"/>
        <charset val="238"/>
      </rPr>
      <t>nadozida, atika, vijenaca</t>
    </r>
    <r>
      <rPr>
        <sz val="11"/>
        <rFont val="Arial"/>
        <family val="2"/>
        <charset val="238"/>
      </rPr>
      <t xml:space="preserve"> i slično od betona razreda tlačne čvrstoće C30/37 s dodatkom za vodonepropusnort u glatkoj oplati uključivo premazivanje radnih reški prije nastavka betoniranja uključivo odstranjivanje gnijezda i oštrih dijelova betona te obrada površina cementnim mortom 1:2.</t>
    </r>
  </si>
  <si>
    <t>vlaknocementne ploče d=2 cm</t>
  </si>
  <si>
    <t>Al folija kaširana na PE foliju d=0,22 cm</t>
  </si>
  <si>
    <t>f)</t>
  </si>
  <si>
    <r>
      <t xml:space="preserve">Nabava svog materijala, svi transporti i izrada armiranih </t>
    </r>
    <r>
      <rPr>
        <b/>
        <sz val="11"/>
        <rFont val="Arial"/>
        <family val="2"/>
        <charset val="238"/>
      </rPr>
      <t>vertikalnih serklaža</t>
    </r>
    <r>
      <rPr>
        <sz val="11"/>
        <rFont val="Arial"/>
        <family val="2"/>
        <charset val="238"/>
      </rPr>
      <t xml:space="preserve"> od betona razreda čvrstoće C25/30 u dvostranoj glatkoj oplati s nazupčenim spojem sa zidovima od opeke ("šmorc"), uključivo sidrenje u nosivu konstrukciju čeličnim profilima s obje strane zida, uključivo odstranjivanje gnijezda i oštrih dijelova betona te obrada površina cementnim mortom 1:2.</t>
    </r>
  </si>
  <si>
    <r>
      <t xml:space="preserve">Nabava svog materijala, svi transporti i izrada armiranih </t>
    </r>
    <r>
      <rPr>
        <b/>
        <sz val="11"/>
        <rFont val="Arial"/>
        <family val="2"/>
        <charset val="238"/>
      </rPr>
      <t>horizontalnih serklaža</t>
    </r>
    <r>
      <rPr>
        <sz val="11"/>
        <rFont val="Arial"/>
        <family val="2"/>
        <charset val="238"/>
      </rPr>
      <t xml:space="preserve"> i nadvoja od betona razreda čvrstoće C25/3 u glatkoj oplati, uključivo sidrenje u nosivu konstrukciju čeličnim profilima s obje strane zida, odstranjivanje odstranjivanje gnijezda i oštrih dijelova betona te obrada površina cementnim mortom 1:2.</t>
    </r>
  </si>
  <si>
    <t>polaganje PE folije</t>
  </si>
  <si>
    <r>
      <t>polaganje ploča od  ekspandiranog polistirena EPS T d=2 cm klase negorivosti C (min gustoće 30 kg/m3; λ</t>
    </r>
    <r>
      <rPr>
        <sz val="11"/>
        <rFont val="Calibri"/>
        <family val="2"/>
        <charset val="238"/>
      </rPr>
      <t>≤</t>
    </r>
    <r>
      <rPr>
        <sz val="11"/>
        <rFont val="Arial"/>
        <family val="2"/>
        <charset val="238"/>
      </rPr>
      <t xml:space="preserve">0,033 W/mK) </t>
    </r>
  </si>
  <si>
    <r>
      <t>polaganje ploča od  ekspandiranog polistirena EPS 200 d=10 cm klase negorivosti (min gustoće 30 kg/m3; λ</t>
    </r>
    <r>
      <rPr>
        <sz val="11"/>
        <rFont val="Calibri"/>
        <family val="2"/>
        <charset val="238"/>
      </rPr>
      <t>≤</t>
    </r>
    <r>
      <rPr>
        <sz val="11"/>
        <rFont val="Arial"/>
        <family val="2"/>
        <charset val="238"/>
      </rPr>
      <t xml:space="preserve">0,033 W/mK) </t>
    </r>
  </si>
  <si>
    <t>polimerna žbuka s alkalno otpornom mrežicom  u sloju d=0,5 cm uz obaveznu kontrolu vertikalne i horizontalne ravnine</t>
  </si>
  <si>
    <r>
      <t xml:space="preserve">Nabava svog materijala, svi transporti i izrada vanjskih </t>
    </r>
    <r>
      <rPr>
        <b/>
        <sz val="11"/>
        <rFont val="Arial"/>
        <family val="2"/>
        <charset val="238"/>
      </rPr>
      <t xml:space="preserve">slojeva vanjskih zidova </t>
    </r>
    <r>
      <rPr>
        <sz val="11"/>
        <rFont val="Arial"/>
        <family val="2"/>
        <charset val="238"/>
      </rPr>
      <t xml:space="preserve"> (</t>
    </r>
    <r>
      <rPr>
        <b/>
        <sz val="11"/>
        <rFont val="Arial"/>
        <family val="2"/>
        <charset val="238"/>
      </rPr>
      <t>Z1, Z2, Z3, Z3a, Z4</t>
    </r>
    <r>
      <rPr>
        <sz val="11"/>
        <rFont val="Arial"/>
        <family val="2"/>
        <charset val="238"/>
      </rPr>
      <t xml:space="preserve">) </t>
    </r>
    <r>
      <rPr>
        <sz val="11"/>
        <rFont val="Arial"/>
        <family val="2"/>
        <charset val="238"/>
      </rPr>
      <t xml:space="preserve">uključivo sav osnovni i pomoćni rad i materijal do potpune funkcionalne gotovosti, u slojevima kako slijedi: </t>
    </r>
  </si>
  <si>
    <r>
      <t xml:space="preserve">Nabava svog materijala, svi transporti i izrada vanjskih </t>
    </r>
    <r>
      <rPr>
        <b/>
        <sz val="11"/>
        <rFont val="Arial"/>
        <family val="2"/>
        <charset val="238"/>
      </rPr>
      <t xml:space="preserve">slojeva </t>
    </r>
    <r>
      <rPr>
        <b/>
        <sz val="11"/>
        <rFont val="Arial"/>
        <family val="2"/>
        <charset val="238"/>
      </rPr>
      <t>nadozida (Z6)</t>
    </r>
    <r>
      <rPr>
        <sz val="11"/>
        <rFont val="Arial"/>
        <family val="2"/>
        <charset val="238"/>
      </rPr>
      <t xml:space="preserve"> uključivo sav osnovni i pomoćni rad i materijal do potpune funkcionalne gotovosti, u slojevima kako slijedi: </t>
    </r>
  </si>
  <si>
    <r>
      <t xml:space="preserve">Nabava svog materijala, svi transporti i izrada vanjskih slojeva  </t>
    </r>
    <r>
      <rPr>
        <b/>
        <sz val="11"/>
        <rFont val="Arial"/>
        <family val="2"/>
        <charset val="238"/>
      </rPr>
      <t>zidova u tlu</t>
    </r>
    <r>
      <rPr>
        <sz val="11"/>
        <rFont val="Arial"/>
        <family val="2"/>
        <charset val="238"/>
      </rPr>
      <t xml:space="preserve"> (</t>
    </r>
    <r>
      <rPr>
        <b/>
        <sz val="11"/>
        <rFont val="Arial"/>
        <family val="2"/>
        <charset val="238"/>
      </rPr>
      <t>Z1b, Z2b</t>
    </r>
    <r>
      <rPr>
        <sz val="11"/>
        <rFont val="Arial"/>
        <family val="2"/>
        <charset val="238"/>
      </rPr>
      <t xml:space="preserve">) prema opisu, uključivo sav osnovni i pomoćni rad i materijal do potpune funkcionalne gotovosti, u slojevima kako slijedi: </t>
    </r>
  </si>
  <si>
    <t>hladni bitumenski premaz i bitumenska traka za zavarivanje s uloškom od AL folije, d=0,2 cm</t>
  </si>
  <si>
    <t>geotextil d=0,2 cm</t>
  </si>
  <si>
    <t>AB temelj</t>
  </si>
  <si>
    <t>Nabava svog materijala, svi transporti i ugradnja nosača konzolnih tereta u zidovima od gipskartonskih ploča za montažu elementa ispod umivaonika s umivaonikom montiran u zidnoj šupljini istovremeno s izvođenjem zida, uključivo sav tipski i ostali pribor i materijal  te sav osnovni i pomoćni rad i materijal.</t>
  </si>
  <si>
    <t>AB zidovi</t>
  </si>
  <si>
    <t>zidovi od opeke</t>
  </si>
  <si>
    <t>7.2.</t>
  </si>
  <si>
    <t>7.3.</t>
  </si>
  <si>
    <t>7.5.</t>
  </si>
  <si>
    <r>
      <t xml:space="preserve">Nabava svog materijala, svi transposti i izrada svih vanjskih slojeva krovnih konstrukcija </t>
    </r>
    <r>
      <rPr>
        <b/>
        <sz val="11"/>
        <rFont val="Arial"/>
        <family val="2"/>
        <charset val="238"/>
      </rPr>
      <t>K1aP</t>
    </r>
    <r>
      <rPr>
        <sz val="11"/>
        <rFont val="Arial"/>
        <family val="2"/>
        <charset val="238"/>
      </rPr>
      <t xml:space="preserve"> uključivo svi preklopi i holkeli, u slojevima kako slijedi:</t>
    </r>
  </si>
  <si>
    <r>
      <t xml:space="preserve">Nabava svog materijala, svi transposti i izrada svih vanjskih slojeva krovnih konstrukcija </t>
    </r>
    <r>
      <rPr>
        <b/>
        <sz val="11"/>
        <rFont val="Arial"/>
        <family val="2"/>
        <charset val="238"/>
      </rPr>
      <t>K1, K1a, K1aR, K1b, K2a</t>
    </r>
    <r>
      <rPr>
        <sz val="11"/>
        <rFont val="Arial"/>
        <family val="2"/>
        <charset val="238"/>
      </rPr>
      <t xml:space="preserve"> uključivo svi preklopi i holkeli, u slojevima kako slijedi:</t>
    </r>
  </si>
  <si>
    <r>
      <t xml:space="preserve">Kao stavka 5.18., samo </t>
    </r>
    <r>
      <rPr>
        <b/>
        <sz val="11"/>
        <rFont val="Arial"/>
        <family val="2"/>
        <charset val="238"/>
      </rPr>
      <t>cementna žbuka</t>
    </r>
    <r>
      <rPr>
        <sz val="11"/>
        <rFont val="Arial"/>
        <family val="2"/>
        <charset val="238"/>
      </rPr>
      <t xml:space="preserve"> u </t>
    </r>
    <r>
      <rPr>
        <b/>
        <sz val="11"/>
        <rFont val="Arial"/>
        <family val="2"/>
        <charset val="238"/>
      </rPr>
      <t>mokrim čvorovima</t>
    </r>
    <r>
      <rPr>
        <sz val="11"/>
        <rFont val="Arial"/>
        <family val="2"/>
        <charset val="238"/>
      </rPr>
      <t>.</t>
    </r>
  </si>
  <si>
    <t>8.6.</t>
  </si>
  <si>
    <r>
      <t xml:space="preserve">Kao stavka 10.1. samo jednokrilna vrata za ugradnju u zidarski otvor dimenzija </t>
    </r>
    <r>
      <rPr>
        <b/>
        <sz val="11"/>
        <rFont val="Arial"/>
        <family val="2"/>
        <charset val="238"/>
      </rPr>
      <t>104x220 cm</t>
    </r>
    <r>
      <rPr>
        <sz val="11"/>
        <rFont val="Arial"/>
        <family val="2"/>
        <charset val="238"/>
      </rPr>
      <t xml:space="preserve">, u svemu prema shemi crne bravarije </t>
    </r>
    <r>
      <rPr>
        <b/>
        <sz val="11"/>
        <rFont val="Arial"/>
        <family val="2"/>
        <charset val="238"/>
      </rPr>
      <t>2</t>
    </r>
    <r>
      <rPr>
        <sz val="11"/>
        <rFont val="Arial"/>
        <family val="2"/>
        <charset val="238"/>
      </rPr>
      <t>.</t>
    </r>
  </si>
  <si>
    <t>10.7.</t>
  </si>
  <si>
    <t>10.8.</t>
  </si>
  <si>
    <r>
      <t xml:space="preserve">Kao stavka 9.1., samo ugradnja u GK zid jednokrilnih vrata vatrootpornosti EI2-60-C u zidarski otvor dimenzija </t>
    </r>
    <r>
      <rPr>
        <b/>
        <sz val="11"/>
        <rFont val="Arial"/>
        <family val="2"/>
        <charset val="238"/>
      </rPr>
      <t>110x215 cm</t>
    </r>
    <r>
      <rPr>
        <sz val="11"/>
        <rFont val="Arial"/>
        <family val="2"/>
        <charset val="238"/>
      </rPr>
      <t xml:space="preserve">, u svemu prema shemi </t>
    </r>
    <r>
      <rPr>
        <b/>
        <sz val="11"/>
        <rFont val="Arial"/>
        <family val="2"/>
        <charset val="238"/>
      </rPr>
      <t>2.</t>
    </r>
  </si>
  <si>
    <r>
      <t xml:space="preserve">Kao stavka 9.2., samo vrata za ugradnju u zidarski otvor dimenzija </t>
    </r>
    <r>
      <rPr>
        <b/>
        <sz val="11"/>
        <rFont val="Arial"/>
        <family val="2"/>
        <charset val="238"/>
      </rPr>
      <t>100x215 cm</t>
    </r>
    <r>
      <rPr>
        <sz val="11"/>
        <rFont val="Arial"/>
        <family val="2"/>
        <charset val="238"/>
      </rPr>
      <t xml:space="preserve">, u svemu prema shemi </t>
    </r>
    <r>
      <rPr>
        <b/>
        <sz val="11"/>
        <rFont val="Arial"/>
        <family val="2"/>
        <charset val="238"/>
      </rPr>
      <t>3.</t>
    </r>
  </si>
  <si>
    <r>
      <t xml:space="preserve">Kao stavka 9.2., samo ugradnja u AB zid fiksnog ostakljenog prozora za ugradnju u zidarski otvor dimenzija </t>
    </r>
    <r>
      <rPr>
        <b/>
        <sz val="11"/>
        <rFont val="Arial"/>
        <family val="2"/>
        <charset val="238"/>
      </rPr>
      <t>100x80 cm</t>
    </r>
    <r>
      <rPr>
        <sz val="11"/>
        <rFont val="Arial"/>
        <family val="2"/>
        <charset val="238"/>
      </rPr>
      <t xml:space="preserve">, u svemu prema shemi </t>
    </r>
    <r>
      <rPr>
        <b/>
        <sz val="11"/>
        <rFont val="Arial"/>
        <family val="2"/>
        <charset val="238"/>
      </rPr>
      <t>4.</t>
    </r>
  </si>
  <si>
    <t>krupni kameni materijal do 50 cm</t>
  </si>
  <si>
    <t>drobljeni kameni materijal 0-63mm</t>
  </si>
  <si>
    <r>
      <t xml:space="preserve">Nabava svog materijala, svi transporti i izrada </t>
    </r>
    <r>
      <rPr>
        <b/>
        <sz val="11"/>
        <rFont val="Arial"/>
        <family val="2"/>
        <charset val="238"/>
      </rPr>
      <t>armirano-betonskih krovnih ploča</t>
    </r>
    <r>
      <rPr>
        <sz val="11"/>
        <rFont val="Arial"/>
        <family val="2"/>
        <charset val="238"/>
      </rPr>
      <t xml:space="preserve"> od betona razreda tlačne čvrstoće C30/37 s dodatkom za vodonepropusnost u velikoplošnoj glatkoj oplati s poklapanjem horizontalnih i vertikalnih spojeva sukladno općim uvjetima za </t>
    </r>
    <r>
      <rPr>
        <b/>
        <sz val="11"/>
        <rFont val="Arial"/>
        <family val="2"/>
        <charset val="238"/>
      </rPr>
      <t>vidljivi beton podgleda</t>
    </r>
    <r>
      <rPr>
        <sz val="11"/>
        <rFont val="Arial"/>
        <family val="2"/>
        <charset val="238"/>
      </rPr>
      <t>, uključivo premazivanje radnih reški prije nastavka betoniranja, odstranjivanje gnijezda i oštrih dijelova betona, obrada površina cementnim mortom 1:2 i priprema za polaganje toplinske izolacije s vanjske strane zidova uključivo obavezna ugradnja CS cijevi za razvod instalacija (nabava u elektroinstalaterskim radovima) prije betoniranja.</t>
    </r>
  </si>
  <si>
    <t>Nabava svog materijala, doprema i poravnavanje unutarnjih AB površina jednokomponentnim polimeriziranim cementnim reparaturnim mortom i izravanavajućom masom tipa Sica Monotop 412 N, sve prema uputama proizvođača, uključivo priprema i čišćenje podloge, te sav osnovni i pomoćni rad i materijal, do potpune gotovosti stavke.
Ovaj rad izvodi se isključivo po nalogu projektanta i/ili nadzornog inženjera temeljem upisa u građevinski dnevnik.</t>
  </si>
  <si>
    <t>Kao stavka 7.1. samo pregradni zid od gipskartonskih ploča sustava vatrootpornosti EI-90 na granicama požarnih sektora s obostranom oblogom  2x1,25 F13 (GKF).</t>
  </si>
  <si>
    <t>Kao stavka 7.3. samo pregradni zid od gipskartonskih ploča sustava vatrootpornosti EI-90 na granicama požarnih sektora s obostranom oblogom  2x1,25 F13 (GKF)</t>
  </si>
  <si>
    <t>7.6.</t>
  </si>
  <si>
    <t>7.7.</t>
  </si>
  <si>
    <t>7.8.</t>
  </si>
  <si>
    <t>7.9.</t>
  </si>
  <si>
    <t>7.10.</t>
  </si>
  <si>
    <t>7.11.</t>
  </si>
  <si>
    <r>
      <t xml:space="preserve">Kao stavka 8.1. samo fiksna stijena za ugradnju u zidarski otvor dimenzija </t>
    </r>
    <r>
      <rPr>
        <b/>
        <sz val="11"/>
        <rFont val="Arial"/>
        <family val="2"/>
        <charset val="238"/>
      </rPr>
      <t>240x80 cm</t>
    </r>
    <r>
      <rPr>
        <sz val="11"/>
        <rFont val="Arial"/>
        <family val="2"/>
        <charset val="238"/>
      </rPr>
      <t xml:space="preserve">, u svemu prema shemi alu-bravarije </t>
    </r>
    <r>
      <rPr>
        <b/>
        <sz val="11"/>
        <rFont val="Arial"/>
        <family val="2"/>
        <charset val="238"/>
      </rPr>
      <t>3</t>
    </r>
    <r>
      <rPr>
        <sz val="11"/>
        <rFont val="Arial"/>
        <family val="2"/>
        <charset val="238"/>
      </rPr>
      <t>.</t>
    </r>
  </si>
  <si>
    <r>
      <t xml:space="preserve">Kao stavka 8.1., samo oklopni prozor za ugradnju u zdarski otvor </t>
    </r>
    <r>
      <rPr>
        <b/>
        <sz val="11"/>
        <rFont val="Arial"/>
        <family val="2"/>
        <charset val="238"/>
      </rPr>
      <t>170x80 cm</t>
    </r>
    <r>
      <rPr>
        <sz val="11"/>
        <rFont val="Arial"/>
        <family val="2"/>
        <charset val="238"/>
      </rPr>
      <t xml:space="preserve">, u svemu prema shemi alu-bravarije </t>
    </r>
    <r>
      <rPr>
        <b/>
        <sz val="11"/>
        <rFont val="Arial"/>
        <family val="2"/>
        <charset val="238"/>
      </rPr>
      <t>2</t>
    </r>
    <r>
      <rPr>
        <sz val="11"/>
        <rFont val="Arial"/>
        <family val="2"/>
        <charset val="238"/>
      </rPr>
      <t>.</t>
    </r>
  </si>
  <si>
    <t>ili jednakovrijedno: 
______________________________________</t>
  </si>
  <si>
    <t>8.7.</t>
  </si>
  <si>
    <t>postavljanje ploča od  extrudiranog polistirena XPS d=10 cm (min 2,5 kg/m2; λ≤0,03 W/mK) s rubnim preklopima ljepljenjem trakasto i točkasto polimercementnim ljepilom u jednom sloju  i dodatnim učvršćivanjem tiplama od poliamida na prethodno pripremljene vanjske zidove uz obaveznu kontrolu vertikalne i horizontalne ravnine</t>
  </si>
  <si>
    <t xml:space="preserve">fasadna mineralna vuna klase negorivosti A2-d1, MW d=14 cm (min gustoće 30 kg/m3; λ≤0,03W/mK) </t>
  </si>
  <si>
    <r>
      <t>polaganje ploča krovne mineralne vune klase negorivosti C, MW d=20 cm (min. 50 kg/m</t>
    </r>
    <r>
      <rPr>
        <vertAlign val="superscript"/>
        <sz val="11"/>
        <rFont val="Arial"/>
        <family val="2"/>
        <charset val="238"/>
      </rPr>
      <t>3</t>
    </r>
    <r>
      <rPr>
        <sz val="11"/>
        <rFont val="Arial"/>
        <family val="2"/>
        <charset val="238"/>
      </rPr>
      <t xml:space="preserve">; λ≤0,037 W/mK) </t>
    </r>
  </si>
  <si>
    <t xml:space="preserve">polaganje ploča expandiranog polistirena EPS T d=20 cm,  (min. 30 kg/m3; λ≤0,03 W/mK) </t>
  </si>
  <si>
    <r>
      <t>Nabava svog materijala, svi transporti i izrada vanjskih</t>
    </r>
    <r>
      <rPr>
        <b/>
        <sz val="11"/>
        <rFont val="Arial"/>
        <family val="2"/>
        <charset val="238"/>
      </rPr>
      <t xml:space="preserve"> </t>
    </r>
    <r>
      <rPr>
        <sz val="11"/>
        <rFont val="Arial"/>
        <family val="2"/>
        <charset val="238"/>
      </rPr>
      <t xml:space="preserve">slojeva </t>
    </r>
    <r>
      <rPr>
        <b/>
        <sz val="11"/>
        <rFont val="Arial"/>
        <family val="2"/>
        <charset val="238"/>
      </rPr>
      <t xml:space="preserve">špaleta </t>
    </r>
    <r>
      <rPr>
        <sz val="11"/>
        <rFont val="Arial"/>
        <family val="2"/>
        <charset val="238"/>
      </rPr>
      <t xml:space="preserve">uključivo sav osnovni i pomoćni rad i materijal do potpune funkcionalne gotovosti, u slojevima kako slijedi: </t>
    </r>
  </si>
  <si>
    <t>postavljanje ploča fasadne mineralne vune MW d=14 cm (min 50 kg/m3, λ≤ ,037 W/mK) s rubnim preklopima ljepljenjem po rubovima i točkasto polimercementnim ljepilom  s dodatnim učvršćivanjem tiplama 6-8 kom/m2 od poliamida na prethodno pripremljene vanjske zidove uz obaveznu kontrolu vertikalne i horizontalne ravnine</t>
  </si>
  <si>
    <t>postavljanje špaletnih elemenata mineralne vune  d=3 cm ljepljenjem po rubovima i točkasto polimercementnim ljepilom  s dodatnim učvršćivanjem tiplama od poliamida na prethodno pripremljene vanjske zidove uz obaveznu kontrolu vertikalne i horizontalne ravnine</t>
  </si>
  <si>
    <r>
      <t xml:space="preserve">Nabava svog materijala, svi transporti i izrada </t>
    </r>
    <r>
      <rPr>
        <b/>
        <sz val="11"/>
        <rFont val="Arial"/>
        <family val="2"/>
        <charset val="238"/>
      </rPr>
      <t>grube i fine žbuke</t>
    </r>
    <r>
      <rPr>
        <sz val="11"/>
        <rFont val="Arial"/>
        <family val="2"/>
        <charset val="238"/>
      </rPr>
      <t xml:space="preserve"> unutarnjih zidova i stropova vapneno cementnom produžnom žbukom d=1,5 cm, s predhodnim nabacivanjem cementnog šprica, rabiciranjem svih spojeva različitih materijala, ugradnjom horizontalnih i vertikalnih zaštitnih kutnih profila, ugradnjom sokl zaštitnih profila.</t>
    </r>
  </si>
  <si>
    <r>
      <t xml:space="preserve">Nabava svog materijala, svi transporti i polaganje </t>
    </r>
    <r>
      <rPr>
        <b/>
        <sz val="11"/>
        <rFont val="Arial"/>
        <family val="2"/>
        <charset val="238"/>
      </rPr>
      <t>kulir ploča</t>
    </r>
    <r>
      <rPr>
        <sz val="11"/>
        <rFont val="Arial"/>
        <family val="2"/>
        <charset val="238"/>
      </rPr>
      <t xml:space="preserve"> na gumenim podmetačima na prohodnim dijelvima krovova dimenzija 40x40x3,8 cm prane završne obrade, uključivo sav ostali rad i materijal do potpune funkcionalne gotovosti. </t>
    </r>
  </si>
  <si>
    <r>
      <t xml:space="preserve">Kao stavka 6.1. samo </t>
    </r>
    <r>
      <rPr>
        <b/>
        <sz val="11"/>
        <rFont val="Arial"/>
        <family val="2"/>
        <charset val="238"/>
      </rPr>
      <t>vertikalna hidroizolacija ukopanih zidova</t>
    </r>
    <r>
      <rPr>
        <sz val="11"/>
        <rFont val="Arial"/>
        <family val="2"/>
        <charset val="238"/>
      </rPr>
      <t xml:space="preserve"> i sokla minimalno 50 cm od završne kote okolnog terena.</t>
    </r>
  </si>
  <si>
    <t>6.3.</t>
  </si>
  <si>
    <r>
      <t xml:space="preserve">Nabava svog materijala, svi  svi transporti i izrada </t>
    </r>
    <r>
      <rPr>
        <b/>
        <sz val="11"/>
        <rFont val="Arial"/>
        <family val="2"/>
        <charset val="238"/>
      </rPr>
      <t xml:space="preserve">horizontalne hidroizolacije podne ploče </t>
    </r>
    <r>
      <rPr>
        <sz val="11"/>
        <rFont val="Arial"/>
        <family val="2"/>
        <charset val="238"/>
      </rPr>
      <t>i sličnih elemenata do visine 20 cm od podne ploče, uključivo preklapanje s hidroizolacijskim premazom temelja, priprema i čišćenje podloge, te sav rad i materijal do poptune gotovosti u slojevima kako slijedi:</t>
    </r>
  </si>
  <si>
    <t>4.2.</t>
  </si>
  <si>
    <t>4.3.</t>
  </si>
  <si>
    <t>4.4.</t>
  </si>
  <si>
    <t>4.5.</t>
  </si>
  <si>
    <t>4.6.</t>
  </si>
  <si>
    <t>UKUPNO 4. :</t>
  </si>
  <si>
    <t>6.6.</t>
  </si>
  <si>
    <t>6.7.</t>
  </si>
  <si>
    <t>6.8.</t>
  </si>
  <si>
    <t>6.9.</t>
  </si>
  <si>
    <t>6.14.</t>
  </si>
  <si>
    <t>6.15.</t>
  </si>
  <si>
    <t>6.16.</t>
  </si>
  <si>
    <t>6.17.</t>
  </si>
  <si>
    <t>6.18.</t>
  </si>
  <si>
    <t>6.19.</t>
  </si>
  <si>
    <t>6.20.</t>
  </si>
  <si>
    <t>6.21.</t>
  </si>
  <si>
    <t>6.22.</t>
  </si>
  <si>
    <t>6.23.</t>
  </si>
  <si>
    <t>6.24.</t>
  </si>
  <si>
    <t>6.25.</t>
  </si>
  <si>
    <t>6.26.</t>
  </si>
  <si>
    <t>6.27.</t>
  </si>
  <si>
    <t>UKUPNO 6.:</t>
  </si>
  <si>
    <t>7.13.</t>
  </si>
  <si>
    <r>
      <t xml:space="preserve">Kao stavka 8.4. samo višedjelna ostakljena stijena s dva otklopna prozora s ventus mehanizmom i 12 fiksnih polja za ugradnju u zidarski otvor dimenzija </t>
    </r>
    <r>
      <rPr>
        <b/>
        <sz val="11"/>
        <rFont val="Arial"/>
        <family val="2"/>
        <charset val="238"/>
      </rPr>
      <t>1100x300 cm</t>
    </r>
    <r>
      <rPr>
        <sz val="11"/>
        <rFont val="Arial"/>
        <family val="2"/>
        <charset val="238"/>
      </rPr>
      <t>, u svemu prema shemi alu-bravarije</t>
    </r>
    <r>
      <rPr>
        <b/>
        <sz val="11"/>
        <rFont val="Arial"/>
        <family val="2"/>
        <charset val="238"/>
      </rPr>
      <t xml:space="preserve"> 6.</t>
    </r>
    <r>
      <rPr>
        <sz val="11"/>
        <rFont val="Arial"/>
        <family val="2"/>
        <charset val="238"/>
      </rPr>
      <t xml:space="preserve">
</t>
    </r>
  </si>
  <si>
    <r>
      <t xml:space="preserve">Kao stavka 8.4. samo višedjelna ostakljena stijena s jednim otklopnim prozorom s ventus mehanizmom i devet fiksnih polja za ugradnju u zidarski otvor dimenzija </t>
    </r>
    <r>
      <rPr>
        <b/>
        <sz val="11"/>
        <rFont val="Arial"/>
        <family val="2"/>
        <charset val="238"/>
      </rPr>
      <t>780x300 cm</t>
    </r>
    <r>
      <rPr>
        <sz val="11"/>
        <rFont val="Arial"/>
        <family val="2"/>
        <charset val="238"/>
      </rPr>
      <t>, u svemu prema shemi alu-bravarije</t>
    </r>
    <r>
      <rPr>
        <b/>
        <sz val="11"/>
        <rFont val="Arial"/>
        <family val="2"/>
        <charset val="238"/>
      </rPr>
      <t xml:space="preserve"> 5.</t>
    </r>
    <r>
      <rPr>
        <sz val="11"/>
        <rFont val="Arial"/>
        <family val="2"/>
        <charset val="238"/>
      </rPr>
      <t xml:space="preserve">
</t>
    </r>
  </si>
  <si>
    <r>
      <t xml:space="preserve">Nabava svog materijala, svi transporti, izrada i ugradnja dvokrilnih metalnih zaokretnih punih glatkih vrata za ugradnju u AB zid u zidarski otvor dimenzija </t>
    </r>
    <r>
      <rPr>
        <b/>
        <sz val="11"/>
        <rFont val="Arial"/>
        <family val="2"/>
        <charset val="238"/>
      </rPr>
      <t xml:space="preserve">150x240 cm, </t>
    </r>
    <r>
      <rPr>
        <sz val="11"/>
        <rFont val="Arial"/>
        <family val="2"/>
        <charset val="238"/>
      </rPr>
      <t>s metalnim obuhvatnim dovratnikom, panik letvom s najmanje tri petlje po vratnom krilu, završno strojno ličeno u boju po izboru projektanta, zvučne zaštite najmanje Rw=32 dB, uključivo sav okov, odbojnik, cilindar brava s ključem; sav vidljivi okov po izboru projektanta - sve do potpune funkcionalne gotovosti, u svemu prema shemi crne bravarije</t>
    </r>
    <r>
      <rPr>
        <b/>
        <sz val="11"/>
        <rFont val="Arial"/>
        <family val="2"/>
        <charset val="238"/>
      </rPr>
      <t xml:space="preserve"> 3.</t>
    </r>
  </si>
  <si>
    <t>NAPOMENA: u jedinične cijene stavki obavezno uključiti sve nabave, sve transporte, montaže i ugradnje, sav potreban rad i osnovni i pomoćnio materijal, a sve do potpune funkcionalne gotovosti svake pojedine stavke, uključivo čišćenje nakon dovršetka i u tijeku radova - ako opisom stavke nije drugačije određeno.</t>
  </si>
  <si>
    <t>m2</t>
  </si>
  <si>
    <t>20.</t>
  </si>
  <si>
    <t>21.</t>
  </si>
  <si>
    <t>22.</t>
  </si>
  <si>
    <t>23.</t>
  </si>
  <si>
    <t>24.</t>
  </si>
  <si>
    <t>1.8.</t>
  </si>
  <si>
    <r>
      <t xml:space="preserve">Nabava svog materijala, svi transporti i izrada </t>
    </r>
    <r>
      <rPr>
        <b/>
        <sz val="11"/>
        <rFont val="Arial"/>
        <family val="2"/>
        <charset val="238"/>
      </rPr>
      <t xml:space="preserve">unutarnjih armirano-betonskih zidova </t>
    </r>
    <r>
      <rPr>
        <sz val="11"/>
        <rFont val="Arial"/>
        <family val="2"/>
        <charset val="238"/>
      </rPr>
      <t xml:space="preserve">od betona razreda tlačne čvrstoće C30/37 u dvostranoj velikoplošnoj glatkoj oplati s poklapanjem horizontalnih i vertikalnih spojeva sukladno općim uvjetima za </t>
    </r>
    <r>
      <rPr>
        <b/>
        <sz val="11"/>
        <rFont val="Arial"/>
        <family val="2"/>
        <charset val="238"/>
      </rPr>
      <t>vidljivi beton</t>
    </r>
    <r>
      <rPr>
        <sz val="11"/>
        <rFont val="Arial"/>
        <family val="2"/>
        <charset val="238"/>
      </rPr>
      <t xml:space="preserve"> uključivo premazivanje radnih reški prije nastavka betoniranja, odstranjivanje gnijezda i oštrih dijelova betona, obrada površina cementnim mortom 1:2 i priprema za nanošenje završne obloge sa strane velike dvorane.
Obavezna je ugradnja CS cijevi za razvod instalacija i ušteda za ugradnju priključnih modularnih kutija prema projektu elektroinstalacija prije betoniranja (nabava i polaganje CSS obračunavaju se u elektroinstalacijama).</t>
    </r>
  </si>
  <si>
    <r>
      <t xml:space="preserve">Nabava svog materijala, svi transporti i izrada </t>
    </r>
    <r>
      <rPr>
        <b/>
        <sz val="11"/>
        <rFont val="Arial"/>
        <family val="2"/>
        <charset val="238"/>
      </rPr>
      <t xml:space="preserve">unutarnjih armirano-betonskih zidova </t>
    </r>
    <r>
      <rPr>
        <sz val="11"/>
        <rFont val="Arial"/>
        <family val="2"/>
        <charset val="238"/>
      </rPr>
      <t>od betona razreda tlačne čvrstoće C30/37 u dvostranoj velikoplošnoj glatkoj oplati uključivo premazivanje radnih reški prije nastavka betoniranja, odstranjivanje gnijezda i oštrih dijelova betona, obrada površina cementnim mortom 1:2 i priprema za obostrano nanošenje završne obloge.
Obavezna je ugradnja CS cijevi za razvod instalacija i ušteda za ugradnju priključnih modularnih kutija prema projektu elektroinstalacija prije betoniranja (nabava i polaganje CSS obračunavaju se u elektroinstalacijama).</t>
    </r>
  </si>
  <si>
    <r>
      <t xml:space="preserve">Nabava svog materijala, svi transporti i izrada </t>
    </r>
    <r>
      <rPr>
        <b/>
        <sz val="11"/>
        <rFont val="Arial"/>
        <family val="2"/>
        <charset val="238"/>
      </rPr>
      <t xml:space="preserve">armirano-betonskih greda </t>
    </r>
    <r>
      <rPr>
        <sz val="11"/>
        <rFont val="Arial"/>
        <family val="2"/>
        <charset val="238"/>
      </rPr>
      <t xml:space="preserve">pravokutnog presjeka od betona razreda tlačne čvrstoće C30/37 u glatkoj trostranoj oplati,s poklapanjem spojeva sukladno općim uvjetima za </t>
    </r>
    <r>
      <rPr>
        <b/>
        <sz val="11"/>
        <rFont val="Arial"/>
        <family val="2"/>
        <charset val="238"/>
      </rPr>
      <t>vidljivi beton</t>
    </r>
    <r>
      <rPr>
        <sz val="11"/>
        <rFont val="Arial"/>
        <family val="2"/>
        <charset val="238"/>
      </rPr>
      <t xml:space="preserve"> uključivo premazivanje radnih reški prije nastavka betoniranja, odstranjivanje gnijezda i oštrih dijelova betona i obrada površina cementnim mortom 1:2 sa strane izvođenja slojeva završne obloge.
Obavezna je ugradnja CS cijevi za razvod instalacija prema projektu elektroinstalacija prije betoniranja (nabava i polaganje CSS obračunavaju se u elektroinstalacijama).</t>
    </r>
  </si>
  <si>
    <r>
      <t xml:space="preserve">Nabava svog materijala, svi transporti i izrada </t>
    </r>
    <r>
      <rPr>
        <b/>
        <sz val="11"/>
        <rFont val="Arial"/>
        <family val="2"/>
        <charset val="238"/>
      </rPr>
      <t xml:space="preserve">armirano-betonskih konzolnih nosača rešetkaste konstrukcije </t>
    </r>
    <r>
      <rPr>
        <sz val="11"/>
        <rFont val="Arial"/>
        <family val="2"/>
        <charset val="238"/>
      </rPr>
      <t>pravokutnog presjeka od betona razreda tlačne čvrstoće C30/37 u glatkoj trostranoj oplati,s poklapanjem spojeva sukladno općim uvjetima za vidljivi beton uključivo premazivanje radnih reški prije nastavka betoniranja.
Obavezna je ugradnja CS cijevi za razvod instalacija prema projektu elektroinstalacija prije betoniranja (nabava i polaganje CSS obračunavaju se u elektroinstalacijama).</t>
    </r>
  </si>
  <si>
    <r>
      <t xml:space="preserve">Nabava svog materijala, svi transporti i izrada </t>
    </r>
    <r>
      <rPr>
        <b/>
        <sz val="11"/>
        <rFont val="Arial"/>
        <family val="2"/>
        <charset val="238"/>
      </rPr>
      <t>armirano-betonskih krovnih ploča</t>
    </r>
    <r>
      <rPr>
        <sz val="11"/>
        <rFont val="Arial"/>
        <family val="2"/>
        <charset val="238"/>
      </rPr>
      <t xml:space="preserve"> od betona razreda tlačne čvrstoće C30/37 s dodatkom za vodonepropusnost u velikoplošnoj glatkoj oplati s poklapanjem spojeva sukladno općim uvjetima za vidljivi beton uključivo premazivanje radnih reški prije nastavka betoniranja, obavezna ugradnja CS cijevi za razvod instalacija (nabava i polaganje CSS obračunavaju se u elektroinstalacijama). prije betoniranja.</t>
    </r>
  </si>
  <si>
    <r>
      <t xml:space="preserve">Nabava svog materijala, svi transporti i izrada </t>
    </r>
    <r>
      <rPr>
        <b/>
        <sz val="11"/>
        <rFont val="Arial"/>
        <family val="2"/>
        <charset val="238"/>
      </rPr>
      <t xml:space="preserve">armirano-betonskih stupova </t>
    </r>
    <r>
      <rPr>
        <sz val="11"/>
        <rFont val="Arial"/>
        <family val="2"/>
        <charset val="238"/>
      </rPr>
      <t xml:space="preserve">pravokutnog presjeka od betona razreda tlačne čvrstoće C30/37 u glatkoj četverostranoj oplati, s poklapanjem spojeva sukladno općim uvjetima za </t>
    </r>
    <r>
      <rPr>
        <b/>
        <sz val="11"/>
        <rFont val="Arial"/>
        <family val="2"/>
        <charset val="238"/>
      </rPr>
      <t>vidljivi beton</t>
    </r>
    <r>
      <rPr>
        <sz val="11"/>
        <rFont val="Arial"/>
        <family val="2"/>
        <charset val="238"/>
      </rPr>
      <t xml:space="preserve"> uključivo premazivanje radnih reški prije nastavka betoniranja, odstranjivanje gnijezda i oštrih dijelova betona i obrada površina cementnim mortom 1:2 sa strane izvođenja slojeva završne obloge.
Obavezna je ugradnja CS cijevi za razvod instalacija i ušteda za ugradnju priključnih modularnih kutija prema projektu elektroinstalacija prije betoniranja ((nabava i polaganje CSS obračunavaju se u elektroinstalacijama).</t>
    </r>
  </si>
  <si>
    <r>
      <t xml:space="preserve">Nabava svog materijala, svi transporti i izrada </t>
    </r>
    <r>
      <rPr>
        <b/>
        <sz val="11"/>
        <rFont val="Arial"/>
        <family val="2"/>
        <charset val="238"/>
      </rPr>
      <t xml:space="preserve">vanjskih armirano-betonskih zidova </t>
    </r>
    <r>
      <rPr>
        <sz val="11"/>
        <rFont val="Arial"/>
        <family val="2"/>
        <charset val="238"/>
      </rPr>
      <t>od betona razreda tlačne čvrstoće C30/37 u dvostranoj velikoplošnoj glatkoj oplati uključivo premazivanje radnih reški prije nastavka betoniranja, odstranjivanje gnijezda i oštrih dijelova betona, obrada površina cementnim mortom 1:2 i priprema za obostrano nanošenje završne obloge.  
Obavezna je ugradnja CS cijevi za razvod instalacija i ušteda za ugradnju priključnih modularnih kutija prema projektu elektroinstalacija prije betoniranja ((nabava i polaganje CSS obračunavaju se u elektroinstalacijama).</t>
    </r>
  </si>
  <si>
    <r>
      <t xml:space="preserve">Nabava svog materijala, svi transporti i izrada </t>
    </r>
    <r>
      <rPr>
        <b/>
        <sz val="11"/>
        <rFont val="Arial"/>
        <family val="2"/>
        <charset val="238"/>
      </rPr>
      <t xml:space="preserve">vanjskih armirano-betonskih zidova </t>
    </r>
    <r>
      <rPr>
        <sz val="11"/>
        <rFont val="Arial"/>
        <family val="2"/>
        <charset val="238"/>
      </rPr>
      <t xml:space="preserve">od betona razreda tlačne čvrstoće C30/37 u dvostranoj velikoplošnoj glatkoj oplati s poklapanjem horizontalnih i vertikalnih spojeva sukladno općim uvjetima za </t>
    </r>
    <r>
      <rPr>
        <b/>
        <sz val="11"/>
        <rFont val="Arial"/>
        <family val="2"/>
        <charset val="238"/>
      </rPr>
      <t>vidljivi beton</t>
    </r>
    <r>
      <rPr>
        <sz val="11"/>
        <rFont val="Arial"/>
        <family val="2"/>
        <charset val="238"/>
      </rPr>
      <t>, uključivo premazivanje radnih reški prije nastavka betoniranja, odstranjivanje gnijezda i oštrih dijelova betona, obrada površina cementnim mortom 1:2 i priprema za polaganje toplinske izolacije s vanjske strane zidova.
Obavezna je ugradnja CS cijevi za razvod instalacija i ušteda za ugradnju priključnih modularnih kutija prema projektu elektroinstalacija prije betoniranja (nabava i polaganje CSS obračunavaju se u elektroinstalacijama).</t>
    </r>
  </si>
  <si>
    <r>
      <t xml:space="preserve">Nabava svog materijala betona, svi transporti i izrada armirano-betonskih </t>
    </r>
    <r>
      <rPr>
        <b/>
        <sz val="11"/>
        <rFont val="Arial"/>
        <family val="2"/>
        <charset val="238"/>
      </rPr>
      <t>podnih ploča</t>
    </r>
    <r>
      <rPr>
        <sz val="11"/>
        <rFont val="Arial"/>
        <family val="2"/>
        <charset val="238"/>
      </rPr>
      <t xml:space="preserve"> od betona razreda tlačne čvrstoće C30/37  u glatkoj rubnoj oplati, uključivo završna obrada, dilatiranje te nabava svog materijala, doprema i ugradnja  odgovarajuće dilatacijske trake širine 50 cm na svim  prekidima betoniranja i spojevima sa zidovima istovremeno s betoniranjem konstrukcije.
Obavezna je ugradnja CS cijevi za razvod instalacija prema projektu elektroinstalacija prije betoniranja (nabava i polaganje CSS obračunavaju se u elektroinstalacijama).</t>
    </r>
  </si>
  <si>
    <t>okvir od L profila</t>
  </si>
  <si>
    <t>Nabava svog materijala, svi transporti i ugradnja montažnih AB nadvoja nad vratima i prozorima  od betona C25/30 presjeka 20/20 cm dužine 1,20-2,40 m, uključivo podupiranje i sav osnovni i pomoćni rad i materijal, te pokretna skela.</t>
  </si>
  <si>
    <r>
      <t>Nabava svog materijala, svi transporti i izrada horizontalne hidroizolacije podova mokrih čvorova, podova na tlu, spojeva terase i zidanog dijela i slično jednokomponentnim visokoelastičnim hidroizolacijskim mortom Sikalastic 1K  premazom, uključivo brtvljenja prodora, spojeva poda i zida i drugog Sika Seal Tape S brtvenom trakom na prethodno pripremljenu, zaglađenu, suhu podlogu, uključivo holkeli uz zidove h=10cm, čišćenje i otprašivanje podloge te sav ostali osnovni i pomoćni materijal i rad, u svemu prema uputstvima proizvođača.
Obračun po m</t>
    </r>
    <r>
      <rPr>
        <vertAlign val="superscript"/>
        <sz val="11"/>
        <rFont val="Arial"/>
        <family val="2"/>
        <charset val="238"/>
      </rPr>
      <t xml:space="preserve">2 </t>
    </r>
    <r>
      <rPr>
        <sz val="11"/>
        <rFont val="Arial"/>
        <family val="2"/>
        <charset val="238"/>
      </rPr>
      <t>tlocrtne površine poda.</t>
    </r>
  </si>
  <si>
    <r>
      <t xml:space="preserve">Nabava svog materijala, svi transposti i izrada plivajućeg poda  </t>
    </r>
    <r>
      <rPr>
        <b/>
        <sz val="11"/>
        <rFont val="Arial"/>
        <family val="2"/>
        <charset val="238"/>
      </rPr>
      <t>(P1, P1a, P1b, P1c, P2, P2a)</t>
    </r>
    <r>
      <rPr>
        <sz val="11"/>
        <rFont val="Arial"/>
        <family val="2"/>
        <charset val="238"/>
      </rPr>
      <t xml:space="preserve"> na prethodno izveden hidroizolacijski sloj , uključivo svi preklopi i holkeli u slojevima kako slijedi:</t>
    </r>
  </si>
  <si>
    <t>Nabava svog materijala, svi transporti i izrada spuštenih stropova tipa Knauf D112 prema projektu od gipskartonskih ploča d=1x1,25 cm na dvostrukoj čeličnoj podkonstrukciji iz CD profila na osnom razmaku 50 cm s nonius ovjesom na visini -27 cm od AB stropa, uključivo sva krojenja i rezanja, sav otpad, izrada otvora i podkonstrukcije sidrene u AB konstrukciju za ugradbena rasvjetna tijela, ventilaciju i slično, završni profili, ugradnja elektro i drugih kutija, međusobno brtvljenje GK ploča kitom, razdjelna traka, gletanje, brušenje, bandažiranje i zatvaranje reški,  sav ostali osnovni i pomoćni rad i materijal do potpune funkcionalne gotovosti.</t>
  </si>
  <si>
    <t>dimenzija 30x30 cm</t>
  </si>
  <si>
    <t>dimenzija 60x60 cm</t>
  </si>
  <si>
    <t>Nabava svog materijala, svi transporti i ugradnja tipskih revizijskih vrata u gipskartonski zid uključivo sav tipski i ostali pribor i materijal, ličenje u boju po izboru projektanta te sav osnovni i pomoćni rad i materijal.</t>
  </si>
  <si>
    <t>Nabava svog materijala i svi transporti , te izrada zida od gipskartonskih ploča tipa Knauf W112 ukupne debljine d=12,5 cm od pocinčanih metalnih CW profila h=7,5 cm, obloga obostrano 1x1,25 A13 (GKB) + 1x1,25 H2-13 (GKBI), uključivo mineralna vuna d=7,00 cm gustoće 50 kg/m3, UA profili, sva krojenja i rezanja, sav otpad, izrada otvora za vrata i slično, međusobno brtvljenje GK ploča kitom, razdjelna traka na spoju s drugim materijalom, gletanje, brušenje, bandažiranje i zatvaranje reški, nabava i montaža revizijskih elemenata, sav ostali osnovni i pomoćni rad i materijal do potpune funkcionalne gotovosti.
Obračun po m2 u cijelosti izvedenog zida uz odbijanje svih otvora &gt; 1,00 m2.</t>
  </si>
  <si>
    <t>Kao stavka 7.1. samo izrada instalacijskog zida od gipskartonskih ploča tipa Knauf W116 ukupne debljine d=27,50 cm od pocinčanih metalnih CW profila h=2x5,00 cm na razmaku D=12,50 cm za prolazak instalacija, s obostranom oblogom 1x1,25 A13 (GKB) + 1x1,25 H2-13 (GKBI) i poprečnim H2-13 pločama uključivo UW i UD profili, izrada otvora za vrata i slično te mineralna vuna d=5,0 cm.</t>
  </si>
  <si>
    <t>UKUPNO 10:</t>
  </si>
  <si>
    <r>
      <t xml:space="preserve">Kao stavka 11.1. samo jednokrilna ostakljena vrata za ugradnju u zidarski otvor dimenzija </t>
    </r>
    <r>
      <rPr>
        <b/>
        <sz val="11"/>
        <rFont val="Arial"/>
        <family val="2"/>
        <charset val="238"/>
      </rPr>
      <t>100x270 cm</t>
    </r>
    <r>
      <rPr>
        <sz val="11"/>
        <rFont val="Arial"/>
        <family val="2"/>
        <charset val="238"/>
      </rPr>
      <t xml:space="preserve"> s otklopnim nadsvjetlom, mehanizmom na ventus i inox rešetkom dimenzija 60x10 cm - u svemu prema shemi stolarije </t>
    </r>
    <r>
      <rPr>
        <b/>
        <sz val="11"/>
        <rFont val="Arial"/>
        <family val="2"/>
        <charset val="238"/>
      </rPr>
      <t>2</t>
    </r>
    <r>
      <rPr>
        <sz val="11"/>
        <rFont val="Arial"/>
        <family val="2"/>
        <charset val="238"/>
      </rPr>
      <t>.</t>
    </r>
  </si>
  <si>
    <r>
      <t xml:space="preserve">Kao stavka 11.2. samo jednokrilna puna vrata za ugradnju u zidarski otvor dimenzija </t>
    </r>
    <r>
      <rPr>
        <b/>
        <sz val="11"/>
        <rFont val="Arial"/>
        <family val="2"/>
        <charset val="238"/>
      </rPr>
      <t>75x270 cm</t>
    </r>
    <r>
      <rPr>
        <sz val="11"/>
        <rFont val="Arial"/>
        <family val="2"/>
        <charset val="238"/>
      </rPr>
      <t xml:space="preserve"> i rešetkom 50x10 cm - u svemu prema shemi stolarije </t>
    </r>
    <r>
      <rPr>
        <b/>
        <sz val="11"/>
        <rFont val="Arial"/>
        <family val="2"/>
        <charset val="238"/>
      </rPr>
      <t>3</t>
    </r>
    <r>
      <rPr>
        <sz val="11"/>
        <rFont val="Arial"/>
        <family val="2"/>
        <charset val="238"/>
      </rPr>
      <t>.</t>
    </r>
  </si>
  <si>
    <t>Dobava i ugradnja tipske podkonstrukcije za ugradnju dovratnika u gipskartonske zidove za vrata &gt; 88,5 cm i teža od 25 kg, istovremeno s izvođenjem pregrada u svemu prema uputama proizvođača i prema projektnoj dokumentaciji</t>
  </si>
  <si>
    <t>Kao stavka 7.7. samo spušteni strop od masivnih gipskartonskih ploča d=2,5 cm na dvostrukoj čeličnoj podkonstrukciji od CD profila na minimalnom svjetlom razmaku 60 cm.</t>
  </si>
  <si>
    <r>
      <t xml:space="preserve">Nabava svog materijala, svi transporti i polaganje panela </t>
    </r>
    <r>
      <rPr>
        <b/>
        <sz val="11"/>
        <rFont val="Arial"/>
        <family val="2"/>
        <charset val="238"/>
      </rPr>
      <t>nadozida i atika (Z5)</t>
    </r>
    <r>
      <rPr>
        <sz val="11"/>
        <rFont val="Arial"/>
        <family val="2"/>
        <charset val="238"/>
      </rPr>
      <t xml:space="preserve"> uključivo sav osnovni i pomoćni rad i materijal do potpune funkcionalne gotovosti, kojeg čine slojevi kako slijedi: </t>
    </r>
  </si>
  <si>
    <r>
      <t xml:space="preserve">Nabava svog materijala, svi transporti, razastiranje, planiranje i </t>
    </r>
    <r>
      <rPr>
        <b/>
        <sz val="11"/>
        <rFont val="Arial"/>
        <family val="2"/>
        <charset val="238"/>
      </rPr>
      <t>izrada tamponskog sloja</t>
    </r>
    <r>
      <rPr>
        <sz val="11"/>
        <rFont val="Arial"/>
        <family val="2"/>
        <charset val="238"/>
      </rPr>
      <t xml:space="preserve">  minimalno d=30 cmod drobljenog kamenog materijala karakteristika prema geotehničkom elaboratu, uključivo polaganje geotekstila, nabijanje u slojevima maksimalne debljine 20 cm do zbijenosti predviđene projektom, ispitivanje nasipa nakon zbijanja i sav ostali osnovni i pomoćni rad i materijal do potpune gotovosti.
Obračun u zbijenom stanju.</t>
    </r>
  </si>
  <si>
    <r>
      <t xml:space="preserve">Dovođenje u prvobitno stanje okolnih površina razastiranjem i planiranjem </t>
    </r>
    <r>
      <rPr>
        <b/>
        <sz val="11"/>
        <rFont val="Arial"/>
        <family val="2"/>
        <charset val="238"/>
      </rPr>
      <t>humusa</t>
    </r>
    <r>
      <rPr>
        <sz val="11"/>
        <rFont val="Arial"/>
        <family val="2"/>
        <charset val="238"/>
      </rPr>
      <t xml:space="preserve"> iz iskopa u sloju d=20 cm nakon dovršetka svih radova, uključivo utovar na gradilišnoj deponiji i transport.
Obračun u ugrađenom stanju.</t>
    </r>
  </si>
  <si>
    <r>
      <t xml:space="preserve">Strojno </t>
    </r>
    <r>
      <rPr>
        <b/>
        <sz val="11"/>
        <rFont val="Arial"/>
        <family val="2"/>
        <charset val="238"/>
      </rPr>
      <t>produbljivanje iskopa</t>
    </r>
    <r>
      <rPr>
        <sz val="11"/>
        <rFont val="Arial"/>
        <family val="2"/>
        <charset val="238"/>
      </rPr>
      <t xml:space="preserve"> u zonama slabo nosivog temeljnog tla u slojevima koje odredi nadzorni inženjer i/ili geotehničar (predviđeno 30 cm + 50 cm), ukoliko je isto potrebno, uključivo osiguranje iskopa, grubo planiranje dna iskopa s tošnošću +/- 2 cm, nabijanje dna iskopa do zbijenosti tražene projektom, ispitivanje zbijenosti posteljice, pomoćni ručni iskop, ispitivanje nosivosti dna iskopa, te utovar i odvoz materijala iz iskopa na gradilišnu deponiju.
OVAJ RAD SE IZVODI ISKLJUČIVO TEMELJEM UPISA NADZORNOG INŽENJERA I/ILI GEOTEHNIČARA U GRAĐEVINSKI DNEVNIK.
Obračun u sraslom stanju.</t>
    </r>
  </si>
  <si>
    <t>Utovar viška zemlje i humusa s gradilišne deponije i odvoz na gradsku deponiju.
Obračun u zbijenom stanju.</t>
  </si>
  <si>
    <t>INOX  I CRNA BRAVARIJA</t>
  </si>
  <si>
    <r>
      <t xml:space="preserve">Nabava svog materijala, svi transposti i izrada krovne konstrukcije </t>
    </r>
    <r>
      <rPr>
        <b/>
        <sz val="11"/>
        <rFont val="Arial"/>
        <family val="2"/>
        <charset val="238"/>
      </rPr>
      <t xml:space="preserve">K3 </t>
    </r>
    <r>
      <rPr>
        <sz val="11"/>
        <rFont val="Arial"/>
        <family val="2"/>
        <charset val="238"/>
      </rPr>
      <t>od sendvič panela kao Kingspan ukupne debljine d=13,10 cm od profiliranog čeličnog lima d=0,7 cm + negorivi Isophenic d=11,5 cm + profilirani čelični lim d=0,9 cm i s hidroizolacijskom slojem na bazi PVC-a, uključivo svi preklopi i holkeli.</t>
    </r>
  </si>
  <si>
    <t>ili jednakovrijedno:
_____________________________________</t>
  </si>
  <si>
    <t>nanošenje završne akrilne mozaik žbuke u sloju d=0,3 cm klase negorivosti C</t>
  </si>
  <si>
    <t>UKUPNO 5.:</t>
  </si>
  <si>
    <r>
      <t xml:space="preserve">Nabava svog materijala, svi transporti i izrada </t>
    </r>
    <r>
      <rPr>
        <b/>
        <sz val="11"/>
        <rFont val="Arial"/>
        <family val="2"/>
        <charset val="238"/>
      </rPr>
      <t>horizontalne hidroizolacije ravnog krova</t>
    </r>
    <r>
      <rPr>
        <sz val="11"/>
        <rFont val="Arial"/>
        <family val="2"/>
        <charset val="238"/>
      </rPr>
      <t xml:space="preserve"> od ekološke jednoslojne hidroizolacijske membrane</t>
    </r>
    <r>
      <rPr>
        <sz val="10"/>
        <rFont val="Arial"/>
        <family val="2"/>
        <charset val="238"/>
      </rPr>
      <t xml:space="preserve"> </t>
    </r>
    <r>
      <rPr>
        <sz val="11"/>
        <rFont val="Arial"/>
        <family val="2"/>
        <charset val="238"/>
      </rPr>
      <t>od sintetičke gume, armirane poliesterskim pletivom, energetski učinkovite reflektirajuće bijele boje, otporne na UV zrake, mikroorganizme i korijenje (prema FLL standardu)  tipa ECOSEAL EP na prethodno pripremljenu podlogu, uključivo varenje spojeva   vrućim zrakom, tipski završni limene elemente, holkeli uz atike i slično minimalno prema detalju iz projekta, uključivo preklopi, krojenje, rezanje, izrada otvora i slično, te sav potreban rad i materijal do pune gotovosti stavke.
Obračun po m</t>
    </r>
    <r>
      <rPr>
        <vertAlign val="superscript"/>
        <sz val="11"/>
        <rFont val="Arial"/>
        <family val="2"/>
        <charset val="238"/>
      </rPr>
      <t>2</t>
    </r>
    <r>
      <rPr>
        <sz val="11"/>
        <rFont val="Arial"/>
        <family val="2"/>
        <charset val="238"/>
      </rPr>
      <t xml:space="preserve"> razvijene površine.</t>
    </r>
  </si>
  <si>
    <t>33/2019 / 19-20-1</t>
  </si>
  <si>
    <t>POSEBNI TEHNIČKI UVJETI GRADNJE</t>
  </si>
  <si>
    <t>Prije davanja ponude Izvođač radova mora pregledati projektnu dokumentaciju, lokaciju izvedbe te zatražiti objašnjenja za nejasne stavke, prekontrolirati dokaznicu mjera, jer se naknadne primjedbe neće uzimati u obzir.</t>
  </si>
  <si>
    <t>Način obračuna može biti prema jediničnim cijenama i stvarnim količinama koje ovjerava nadzorni inženjer ili po sistemu "ključ u ruke". Odluku o načinu obračuna donijet će Investitor u postupku raspisa natječaja.</t>
  </si>
  <si>
    <t>Prije pristupa izvođenju radova Izvođač mora proučiti projektnu dokumentaciju i samu lokaciju građevine i izraditi plan i organizaciju rada.</t>
  </si>
  <si>
    <t>Planom organizacije gradilišta odrediti privremenu deponiju za otpadni materijal.</t>
  </si>
  <si>
    <t>Prethodno dogovoriti s Investitorom i lokalnom samoupravom mjesto odvoza otpadnog materijala sa privremene deponije kako ne bi dolazilo do zastoja radova po određenim fazama izgradnje.</t>
  </si>
  <si>
    <t>Prije početka gradnje Izvođač je dužan potvrditi sve podatke o položaju instalacija na građevini i u njenoj neposrednoj blizini.</t>
  </si>
  <si>
    <t>Izvoditi radove prema zahtjevima iz projekta i odobrenjima nadležnih institucija.</t>
  </si>
  <si>
    <t>Izvođač je dužan o svom trošku osigurati gradilište i građevinu od štetnog upliva vremenskih nepogoda i ti troškovi ulaze u jediničnu cijenu.</t>
  </si>
  <si>
    <t xml:space="preserve">Izvođač je dužan o svom trošku osigurati osiguranje gradilišta, te po okončanju radova dovođenje u prvobitno stanje. Stavka obuhvaća sve potrebne radove oko osiguranja gradilišta, kao i čišćenje trase cjevovoda na gradilištu, te uređenje radnog pojasa nakon zatrpavanja i nasipavanja rova, sa uklanjanjem svih ostataka građevinskog materijala. </t>
  </si>
  <si>
    <t xml:space="preserve">Izvođač je dužan osigurati osiguranje iskopa i okolnog terena i za vrijeme izvođenja radova. Stavka obuhvaća sve potrebne radove oko postavljanja privremenih znakova, ograda i svjetlosne signalizacije, kao i njihovo uklanjanje po završetku radova, uključivo izradu elaborata i ishođenje suglasnosti za regulaciju prometa. Stavka obuhvaća i postavljanje i organizaciju prikladnog prostora (privremenog skladišta) za skladištenje cijevi, alata i ostale sitne opreme potrebnih za izvođenje cjevovoda. </t>
  </si>
  <si>
    <t>Izvođač je dužan izvesti i pomoćne radnje i pribaviti pomoćna sredstva za rad ukoliko to traži kompletnost izvršenja posla bez obzira ako to posebno nije naglašeno u troškovniku. Smatra se da je sve obuhvaćeno jediničnom cijenom.</t>
  </si>
  <si>
    <t>Izvođač mora posjedovati isprave o sukladnosti o ispitivanju materijala i radova i u jediničnim cijenama uključeni su i troškovi ishođenja izjava o sukladnosti dokumentacije o kvaliteti ugrađenog materijala i izvedenih radova.</t>
  </si>
  <si>
    <t>Nadzor za čuvanje gradilišta, građevine, alata i materijala spada u dužnost i na teret Izvođača radova.</t>
  </si>
  <si>
    <t>Svaka šteta koja bi bila prouzročena prolazniku ili na susjednoj građevini, cesti uslijed kopanja, postavljanja skela, pada na teret Izvođača radova koji ju je dužan odstraniti i nadoknaditi.</t>
  </si>
  <si>
    <t>Izvođač radova odgovara za ispravnost izvršene isporuke i ugradnju.</t>
  </si>
  <si>
    <t xml:space="preserve">Ukoliko se tijekom građenja pojavi opravdana potreba za određenim odstupanjima ili manjim izmjenama projekta, Izvođač je dužan za to prethodno pribaviti isprave suglasnost Nadzornog inženjera. </t>
  </si>
  <si>
    <t>Ovaj će prema potrebi, upoznati Projektanta s predloženim izmjenama i tražiti njegovu suglasnost.</t>
  </si>
  <si>
    <t>Veće izmjene i odstupanja od projektiranog rješenja mogu se provesti samo uz odobrenje Projektanta i suglasnost Investitora, te pribavljanjem dopune građevne dozvole na nastalu promjenu ukoliko su odstupanja takve prirode.</t>
  </si>
  <si>
    <t>Tijekom izvođenja radova Izvođač je dužan sva nastala odstupanja od rješenja predviđenih projektom unijeti u projekt, a po završetku radova mora Investitoru predati projekt stvarno izvedenog stanja.</t>
  </si>
  <si>
    <t>U cijenu uključeno geodetsko iskolčenje trase vanjske interne mješovite kanalizacije prema situaciji, neposredno prije početka radova, sa stacioniranjem svih važnijih točaka na terenu. Obračun se vrši po 1,0 mt stvarne duljine iskolčene i označene trase, uključujući sve potrebne radove vezane uz iskolčenje.</t>
  </si>
  <si>
    <t xml:space="preserve">Izvođač je dužan osigurati sprovođenje probe na protočnost i vodonepropusnost izvedene kanalizacione mreže prema važećim tehničkim propisima, a prije zatrpavanja zemljom s pribavljanjem atesta o izvršenom ispitivanju. </t>
  </si>
  <si>
    <t>U cijenu uključeno obavezno snimanje i izrada nacrta izvedenog stanja vanjske interne kanalizacije, te izrada kompletnog projekta izvedenog stanja uz isporuku u dva uvezana primjerka i četiri digitalizirana primjerka na optičkom mediju (CD). Radove izvodi za to ovlaštena organizacija, uključivo izrada elaborata.</t>
  </si>
  <si>
    <t>Snimanje cjevovoda se obavlja neposredno nakon završetka ispitivanja kanalizacije na vodonepropusnost i prije zatrpavanja. Napomena: prije izdavanja uporabne dozvole potrebno je dostaviti jedan primjerak elaborata izvedenog stanja predmetnog zahvata u prostoru na magnetnom mediju u „dwg“ ili „dxf“ formatu.</t>
  </si>
  <si>
    <t>Izvođač radova odgovoran je za izradu pisanih uputa za održavanje i rukovanje postrojenjima uz isporuku dva uvezana kompleta, te pripadajuće funkcijske sheme za postavljanje na zid.</t>
  </si>
  <si>
    <t>Osoblje izvođača dužno je sudjelovati u smislu organizacije, te vođenja postupka primopredaje instalacija, a što mora završiti zapisnikom o primopredaji istih, uključivo izrada i isporuka sve potrebne atestne dokumentacije o funkcijskom ispitivanju i postignutoj kvaliteti i sva mjerenja od strane ovlaštenih institucija potrebna za ishođenje uporabne dozvole, odnosno primopredaju izvedenih instalacija.</t>
  </si>
  <si>
    <t/>
  </si>
  <si>
    <t>Iskop zemlje</t>
  </si>
  <si>
    <t>Iskop zemlje C kategorije za polaganje vodovodnih i odvodnih cijevi van i unutar objekta. Širina rova je  od 0.8 -1.10 m, a dubina od 0.80 do 2,00 m (uzima se prosječna dubina). Iskop  vršiti  na dubini nivelete uvećanoj za 10 cm radi izvedbe  ležaja cijevi s pravilnim odsijecanjem  bočnih strana i dna te odbacivanjem iskopanog materijala  na udaljenost 2,0 m od ruba rova. Između rova i odbačenog materijala potrebno je osigurati bankinu širine 80 cm radi komunikacije. Radovi moraju teći u potpunoj koordinaciji sa montažom cijevi. 
Obračun po 1,0 m3 iskopanog materijala.</t>
  </si>
  <si>
    <t>Vodovod</t>
  </si>
  <si>
    <t>(42,0x0,90x0,80) =       30,24</t>
  </si>
  <si>
    <t xml:space="preserve"> Odvodnja </t>
  </si>
  <si>
    <t>(418,0x0,95x1,40) =    555,94</t>
  </si>
  <si>
    <t>Odvodnja izmještanja</t>
  </si>
  <si>
    <t>(55,0x0,95x1,10) =       57,48</t>
  </si>
  <si>
    <t>643,66</t>
  </si>
  <si>
    <t>m³</t>
  </si>
  <si>
    <t>Proširenje rova</t>
  </si>
  <si>
    <t>Iskop zemlje C kategorije za proširenje rova za vodomjerno okno,  reviziona okna te separator.
Obračun se vrši po 1,0 m3 iskopanog materijala, ostalo kao st. 1.1.</t>
  </si>
  <si>
    <t>Vodomjerno okno (kom 1)</t>
  </si>
  <si>
    <t>(3,00x2,00x2,80) =                                 16,80</t>
  </si>
  <si>
    <t>RO DN600mm (kom 15)</t>
  </si>
  <si>
    <t>15x(0,60x0,60x1,40) =                             7,56</t>
  </si>
  <si>
    <t>RO 1000mm (kom 7)</t>
  </si>
  <si>
    <t>7x(1.00x1.00x1,40) =                               9,80</t>
  </si>
  <si>
    <t>Separator</t>
  </si>
  <si>
    <t>(1,40x1,40x3,00) =                                  5,88</t>
  </si>
  <si>
    <t>40,04</t>
  </si>
  <si>
    <t>1.3</t>
  </si>
  <si>
    <t>Planiranje dna rova</t>
  </si>
  <si>
    <t>Grubo i fino planiranje dna rova za polaganje cijevi temeljne odvodnje i vodovoda s naročitom točnošću da se osigura nalijeganje cijevi.</t>
  </si>
  <si>
    <t>(515,0x0,80) =                                        412,00</t>
  </si>
  <si>
    <t>m²</t>
  </si>
  <si>
    <t>1.4</t>
  </si>
  <si>
    <t>Čisti suhi pijesak</t>
  </si>
  <si>
    <t>412,00x0,50 = 206,00</t>
  </si>
  <si>
    <t>1.5</t>
  </si>
  <si>
    <t>Zatrpavanje rova</t>
  </si>
  <si>
    <t>(664,00-206,00)-10% = 394,20</t>
  </si>
  <si>
    <t>1.6</t>
  </si>
  <si>
    <t>Odvoz zemlje</t>
  </si>
  <si>
    <t xml:space="preserve">Odvoz preostale zemlje nakon dovršenog zatrpavanja rova, kamionima na gradsku deponiju na udaljenost od 5 km ili veću, u dogovoru s investitorom. U cijenu je uračunat utovar u transportno sredstvo, transport, te istovar i grubo planiranje na mjestu istovara.
Obračun po m3 stvarno izvršenih radova. </t>
  </si>
  <si>
    <t>(41,00+206,00)x1,25 = 308,75</t>
  </si>
  <si>
    <t>1.7</t>
  </si>
  <si>
    <t>Postavljanje prijelaza, osiguranje i označavanje rova</t>
  </si>
  <si>
    <r>
      <t xml:space="preserve">Izrada, postavljanje i skidanje </t>
    </r>
    <r>
      <rPr>
        <sz val="11"/>
        <rFont val="Arial"/>
        <family val="2"/>
        <charset val="238"/>
      </rPr>
      <t>prijelaza preko iskopanog rova. Stavkom je obuhvaćena izrada prelaza preko rova i zaštitna ograda odnosno obilježavanje ruba rova špagom i zastavicama na prometnim mjestima.
Obračun se vrši po kompletu postavljenih prijelaza.</t>
    </r>
  </si>
  <si>
    <t>kompl.</t>
  </si>
  <si>
    <t>ZEMLJANI RADOVI UKUPNO:</t>
  </si>
  <si>
    <t>BETONSKI RADOVI</t>
  </si>
  <si>
    <t xml:space="preserve">Vodomjerno okno </t>
  </si>
  <si>
    <t>Prije betoniranja obavezno provjeriti poziciju  i dimenzije vodomjernog okna sa komunalnim poduzećem. Izrada vodomjernog okna za montažu priključnog cjevovoda te  smještaj potrebne vodovodne armature uključujući i glavne vodomjere. Vodomjerno okno je u tlu uz pristupni kolnik na parcelu. Dimenzije svijetlog otvora vodomjernog okna  2,50x1,50m dok je svijetla visina 1,80m. Beton je C30/37 XC2 s dodatkom aditiva za vodonepropusnost VDP2 - sustav "bijela kada", a izvedba je u dvostranoj oplati. Unutarnje stijenke i dno ožbukati cementnim mortom 1:2 do crnog sjaja i premazati zaštitnim vodonepropusnim sredstvom za bazene. Temeljna ploča, stropna ploča i svi zidovi su debljine 25cm. Konstruktivno armirati stijenke minimalno Q785 obostrano uz dodatke.  Prodor cijevi kroz zidove okna izvesti vodonepropusno, cijevi položiti kroz umetak kojim se osigurava vodonepropustan spoj cijevi i betonske stijenke vodomjernog okna i terena. Poklopac je  vodotijesni lijevano željezni vel.60/60  nosivosti C250 prema HRN EN124 . Za ulazak u spremnik ugraditi stupaljke profila 18 mm na razmak 30cm, inox 2xL nosače.</t>
  </si>
  <si>
    <t>Obračun se vrši po kompletu izvedenog vodomjernog okna uključivo oplatu zidova i ploča, s podupiranjem, gumene ili bubreće trake na spoju betona, sve prenose materijala itd.  Posebno su unutar stavke navedeni neki dijelovi radi lakše procjene vrijednosti radova. Iskop, zatrpavanje i unutarnja "armatura" obrađeni su u posebnim stavkama troškovnika. U svemu prema detaljnom nacrtu.</t>
  </si>
  <si>
    <t xml:space="preserve">podložni beton C12/15    d=10cm    m³  =   0,60    </t>
  </si>
  <si>
    <t>oplata                                                m²  = 45,00</t>
  </si>
  <si>
    <t>beton  C30/37                                  m³  =   8,00</t>
  </si>
  <si>
    <t>armatura  B500B                            kg   =   800</t>
  </si>
  <si>
    <t>lj.ž. poklopac C250  60/60          kom.  = 1,00</t>
  </si>
  <si>
    <t>stupaljke - inox                               kom.  = 6,00</t>
  </si>
  <si>
    <t>Podloga za  reviziona okna i separator</t>
  </si>
  <si>
    <t>Betoniranje podloge za revizionih okana DN600mm i DN1000mm te separator ulja. Debljine  postolja 10cm, a izvode se betonom C 12/15.
Obračun po m3 pripravljenog betona sa potrebnim prijevozom i prijenosima.</t>
  </si>
  <si>
    <t>Osiguranje cjevovoda</t>
  </si>
  <si>
    <t>Betoniranje osiguranja cijevi vanjskog vodovoda, betonskim blokovima C16/20, na mjestima račvanja, horizontalnih zavoja, ležaja  te uporišta na kraju cjevovoda uključivo pripremu, ugradbu betona, te svi prijenosi.  'U cijenu uključena izrada, postavljanje i skidanje oplate za betonska uporišta s potrebnim prenosima gradnje na 50 m.
Obračun po m3 pripravljenog betona sa potrebnim prijevozom i prijenosima.</t>
  </si>
  <si>
    <t>A.B. prsten revizionog okna</t>
  </si>
  <si>
    <r>
      <t xml:space="preserve">Betoniranje, doprema i ugradnja AB </t>
    </r>
    <r>
      <rPr>
        <b/>
        <sz val="11"/>
        <rFont val="Arial"/>
        <family val="2"/>
        <charset val="238"/>
      </rPr>
      <t>prstena</t>
    </r>
    <r>
      <rPr>
        <sz val="11"/>
        <rFont val="Arial"/>
        <family val="2"/>
        <charset val="238"/>
      </rPr>
      <t xml:space="preserve"> na vrhu revizionih okana, vodomjera te separatora ulja betonom C 20/25. Utrošak betona cca 0,12 m3/kom i 30 kg armature/kom. 
Obračun po komadu izvedenog A.B. prstena  pripravljenog od betona sa potrebnim prijevozom, prijenosom i ugradnjom.</t>
    </r>
  </si>
  <si>
    <t>kom.</t>
  </si>
  <si>
    <t>Obetoniranje cijevi kanalizacije</t>
  </si>
  <si>
    <t>BETONSKI RADOVI UKUPNO:</t>
  </si>
  <si>
    <t>TEMELJNA KANALIZACIJA</t>
  </si>
  <si>
    <t>PVC kanalizacijske cijevi</t>
  </si>
  <si>
    <t>NO 110 mm</t>
  </si>
  <si>
    <t>NO 125 mm</t>
  </si>
  <si>
    <t>NO 160 mm</t>
  </si>
  <si>
    <t>NO 200 mm</t>
  </si>
  <si>
    <t>NO 250 mm</t>
  </si>
  <si>
    <t>NO 300 mm</t>
  </si>
  <si>
    <t>NO 400 mm</t>
  </si>
  <si>
    <t>Reviziono okno DN600mm</t>
  </si>
  <si>
    <t>Nabava i doprema montažnih polipropilenskih (PP) okana DN 600mm za kanalizaciju  dubine od 0,80 do 1,20m (prosjećne dubine 1,00). Okna ispunjavaju sve zahtjeve za ugrađuju se u tlo sa podzemnim vodama do 5,0m dubine. Okna se sastoje iz PP baze sa izvedenom kinetom i zavarenim adapterima, orebrenih PP prstena sa brtvama (ne cijevi) te PP konusa koji omogućava suženje unutarnjeg promjera  na DN630mm (DN je unutarnji promjer). Dijelovi okna se međusobno spajaju pomoću brtvi ili zavarivanjem čime se osigurava nepropusnost. Okno ima ugrađene stupaljke na svakih 25cm koje omogućavaju silazak. Cjevovod se spaja na adaptere PP okna orginalnim spojnicama i brtvama koji osiguravaju apsolutno nepropusni spoj i mogu izdržati vanjski tlak od 0,5 bara.
Reviziono okno se ugrađuje na podlogu minimalne nosivosti 15 MN/m2 (ako se zbijanjem podloge može postići ova nosivost nije potrebno nikakvo betoniranje – pa ni podložnog betona).
Obračun se vrši po komadu kompletno izvedenog revizionog okna.</t>
  </si>
  <si>
    <t>Reviziono okno DN1000mm</t>
  </si>
  <si>
    <t>Nabava i doprema montažnih polipropilenskih (PP) okana DN1000mm za  fekalnu i oborinsku kanalizaciju. Okna ispunjavaju sve zahtjeve za ugrađuju se u tlo s podzemnim vodama do 5,0m dubine. Okna se sastoje iz PP baze s izvedenom kinetom i zavarenim adapterima, orebrenih PP prstena sa brtvama (ne cijevi), te PP konusa koji omogućava suženje unutarnjeg promjera  na DN 1000 mm (DN je unutarnji promjer). Konus treba biti ispitan na tlačno opterećenje do 50 [kN]. Dno okna je sastavljeno od dva nosiva sloja, tvornički zavarenih, s posebnom nosivom troslojnom rebrastom strukturom iznutra, te ravnim dnom cijelim promjerom okna. Horizontalni lomovi nivelete trebaju biti isključivo unutar okna. Okna je moguće postaviti u podzemne vode.</t>
  </si>
  <si>
    <t>Dijelovi okna se međusobno spajaju pomoću brtvi ili zavarivanjem čime se osigurava nepropusnost. Okno ima ugrađene stupaljke na svakih 25cm koje omogućavaju silazak i izlazak, a nalaze se maksimalno 50 [cm] od vrha okna. Cjevovod se spaja na adaptere PP okna originalnim spojnicama i brtvama koji osiguravaju apsolutno nepropusni spoj i mogu izdržati vanjski tlak od 0,5 bara.  Okno treba biti ispitano i vodonepropusno. Stupaljke trebaju biti ispitane, a  brtveni elementi moraju vodonepropusno brtviti. Polipropilenska (PP) orebrena baza okna unutarnjeg promjera DN 1000 mm za spajanje cijevi nazivnog promjera DN 100 - DN 500. Na bazu okna potrebno je zavariti odgovarajuće priključke, kako bi se omogućilo vodotjesno spajanje cijevi.
Reviziono okno se ugrađuje na podlogu minimalne nosivosti 15 MN/m2 (ako se zbijanjem podloge može postići ova nosivost nije potrebno nikakvo betoniranje – pa ni podložnog betona).
Obračun se vrši po komadu kompletno izvedenog revizionog okna.</t>
  </si>
  <si>
    <t>PP prsten sa brtvom</t>
  </si>
  <si>
    <t>Click ring DN 160</t>
  </si>
  <si>
    <t>Click ring DN 200</t>
  </si>
  <si>
    <t>Click ring DN 250</t>
  </si>
  <si>
    <t>Click ring DN 300</t>
  </si>
  <si>
    <t>Click ring DN 400</t>
  </si>
  <si>
    <t>Umetak s gumenom brtvom</t>
  </si>
  <si>
    <t>Obračun se vrši po komadu ugrađenog umetka sa gumenom brtvom uključujući i potrebne fazonske komade, sa svim potrebnim priborom za spajanje i prijenosima.</t>
  </si>
  <si>
    <t>DN 150 mm</t>
  </si>
  <si>
    <t>DN 200 mm</t>
  </si>
  <si>
    <t>Lijevano željezni poklopac</t>
  </si>
  <si>
    <t>Obračun se vrši po komadu kompletno izvedenog i montiranog okvira i  lj.ž. poklopca na reviziona okna do pune funkcije.</t>
  </si>
  <si>
    <t>Lijevano željezni poklopac Klase C250</t>
  </si>
  <si>
    <t>3.7.</t>
  </si>
  <si>
    <t>Separator ulja sa mimotokom</t>
  </si>
  <si>
    <t>Za ugradnju separatora ne smije se koristiti dodatno betoniranje. Separator mora ima integriranu taložnicu minimalne zapremnine od 600 litara, minimalni kapacitet uskladištenih lakih tekućina od 60 litara dok sveukupni volumen ne smije biti veći od 1000 lit. Uljev i izljev separatora moraju biti DN250, utični spoj s kliznom brtvom. Dubina uljevne cijevi mjereno od kote poklopca do kote dna cijevi uljeva treba biti T= 160cm  (točnu dubinu treba definirati prije naručivanja separatora). Separator se treba isporučivati s poklopcem klase nosivosti C250, svijetlog otvora promjera Ø600mm s natpisom: "SEPARATOR".
Obračun se vrši po kompletu ugrađenog separatora ulja sa poklopcem, priključenim dovodom i odvodom vode do pune funkcije.</t>
  </si>
  <si>
    <t>3.8.</t>
  </si>
  <si>
    <t>Priključak na javnu uličnu odvodnju</t>
  </si>
  <si>
    <t>Izvedba priključka interne  kanalizacije na reviziono okno javne ulične odvodnje.</t>
  </si>
  <si>
    <t>TEMELJNA KANALIZACIJA UKUPNO:</t>
  </si>
  <si>
    <t>INSTALACIJA KANALIZACIJE</t>
  </si>
  <si>
    <t>Troslojne PP kanalizacijske cijevi</t>
  </si>
  <si>
    <t>Fazonske komade uključiti u jediničnu cijenu mt cijevi i ne iskazuju se i ne obračunavaju posebno (osim cijevnih čistača koji se iskazuju komadima). Cijevi i fazonske komade na pojedinim mjestima toplinski i zvučno izolirati tipskom izolacijom, ovisno o mjestu ugradnje. Zvučna izolacija mora smanjiti šumove na dozvoljenu razinu buke na mjestima prema zahtjevu Investitora i nadzornog inženjera, a toplinski izolirati kako ne bi došlo do orošavanja cijevi.
Obračun se vrši po 1,0 m kompletno postavljene cijevi uključujući i potrebne fazonske komade sa svim potrebnim priborom za spajanje, izolirane i ispitane, te cijevni čistač koji se iskazuje po komadu ugrađenog.</t>
  </si>
  <si>
    <t>NO Ø 110 mm</t>
  </si>
  <si>
    <t>NO Ø 125 mm</t>
  </si>
  <si>
    <t>cijevni čistač NO 110mm</t>
  </si>
  <si>
    <t>cijevni čistač NO 125mm</t>
  </si>
  <si>
    <t>PP odvodne cijevi</t>
  </si>
  <si>
    <t>NO Ø 32 mm</t>
  </si>
  <si>
    <t>NO Ø 40 mm</t>
  </si>
  <si>
    <t>NO Ø 50 mm</t>
  </si>
  <si>
    <t>NO Ø100 mm</t>
  </si>
  <si>
    <t>Oborinske lijevano željezne cijevi</t>
  </si>
  <si>
    <t>lijevano željezna cijev NO 100 mm</t>
  </si>
  <si>
    <t>cijevni čistać NO 100 mm</t>
  </si>
  <si>
    <t>Odzračne kape</t>
  </si>
  <si>
    <t>Revizijska vratašca</t>
  </si>
  <si>
    <t>Plastični sifon sa kromiranom rešetkom</t>
  </si>
  <si>
    <t>Krovna odvodnja</t>
  </si>
  <si>
    <t>NO Ø110 mm</t>
  </si>
  <si>
    <t>NO Ø160 mm</t>
  </si>
  <si>
    <t>INSTALACIJA KANALIZACIJE UKUPNO:</t>
  </si>
  <si>
    <t>PODTLAČNA ODVODNJA</t>
  </si>
  <si>
    <t>NAPOMENA</t>
  </si>
  <si>
    <t>Cijena za svaku točku ovog troškovnika mora obuhvatiti dobavu, spajanje, te dovođenje stavke u stanje potpune funkcionalnosti. U cijenu treba ukalkulirati sav potreban spojni, montažni, pridržni i ostali materijal potreban za potpuno funkcioniranje pojedine stavke. Prilikom izrade ponude treba imati u vidu najnovije važeće propise za pojedine vrste instalacije. Za sve eventualne primjedbe u pogledu izvođenja i troškovnika, prije davanja ponude, obratiti se projektantu. Potvrdu narudžbe prije definitivne isporuke specificirane opreme izvođač radova obavezno je dužan provjeriti kod projektanta. Izmjena pojedinih dijelova opreme “zamjenskim dijelovima” bez prethodne pismene suglasnosti projektanta isključuje odgovornost projektanta za predviđenu funkcionalnost sistema. Izvođač je dužan prijenos, ugradnju i svu građevinsku pripomoć izvesti o svom trošku, te sve te radove nuditi u jediničnim cijenama ovog troškovnika.</t>
  </si>
  <si>
    <t>Uljevni elementi</t>
  </si>
  <si>
    <t xml:space="preserve">Pluvia dvostruki uljevni element,s univerzalnom prirubnicom za spoj s jednoslojnom hidroizolacijom, elementom za priključak parne brane, toplinskom izolacijom i zaštitnom košarom. </t>
  </si>
  <si>
    <t xml:space="preserve">Pluvia uljevni element s prirubnicom za spoj na limeni žlijeb i zaštitnom košarom </t>
  </si>
  <si>
    <t xml:space="preserve">Pluvia grijač 230V/8W </t>
  </si>
  <si>
    <t>PEHD cijevi</t>
  </si>
  <si>
    <t>PE-HD cijev, d 50</t>
  </si>
  <si>
    <t>m</t>
  </si>
  <si>
    <t>PE-HD cijev, d 56</t>
  </si>
  <si>
    <t>PE-HD cijev, d 63</t>
  </si>
  <si>
    <t>PE-HD cijev, d 75</t>
  </si>
  <si>
    <t>PE-HD cijev, d 90</t>
  </si>
  <si>
    <t>PE-HD cijev, d 160</t>
  </si>
  <si>
    <t>5.3.</t>
  </si>
  <si>
    <t>Sistem pričvršćivanja cjevovoda</t>
  </si>
  <si>
    <t>5.4.</t>
  </si>
  <si>
    <t>Sistem ovješenja</t>
  </si>
  <si>
    <t>5.5.</t>
  </si>
  <si>
    <t>Zvučna i toplinska izolacija</t>
  </si>
  <si>
    <t>5.6.</t>
  </si>
  <si>
    <t>Protupožarne brtvene obujmice</t>
  </si>
  <si>
    <t>NO Ø 56 mm</t>
  </si>
  <si>
    <t>PODTLAČNA ODVODNJA UKUPNO:</t>
  </si>
  <si>
    <t xml:space="preserve">INSTALACIJE VODOVODA </t>
  </si>
  <si>
    <t>NO - nazivni otvor cijevi</t>
  </si>
  <si>
    <t xml:space="preserve">PE-HD NO40mm </t>
  </si>
  <si>
    <t>P.C.  ili PPR ili PEX/c  cijevi</t>
  </si>
  <si>
    <t>NO 15mm</t>
  </si>
  <si>
    <t>NO 20mm</t>
  </si>
  <si>
    <t>NO 25mm</t>
  </si>
  <si>
    <t>NO 32mm</t>
  </si>
  <si>
    <t>NO 40mm</t>
  </si>
  <si>
    <t>Ventila s niklovanom kapom za uziđivanje.</t>
  </si>
  <si>
    <t>Lijevano željezni fazonski komadi</t>
  </si>
  <si>
    <t xml:space="preserve">PRIKLJUČAK NA VODOVOD </t>
  </si>
  <si>
    <t>spojnica na PE-HD  NO110 mm</t>
  </si>
  <si>
    <t>T komad javni DN100/NO50mm</t>
  </si>
  <si>
    <t>zasun NO50 mm</t>
  </si>
  <si>
    <t>FF NO80 mm, l=200mm</t>
  </si>
  <si>
    <t xml:space="preserve">teleskopsko vreteno sa zaštitnom cijevi </t>
  </si>
  <si>
    <t xml:space="preserve">ulična kapa za zasun </t>
  </si>
  <si>
    <t>VODOMJERNO OKNO</t>
  </si>
  <si>
    <t>spojnica na PE-HD  NO50 mm</t>
  </si>
  <si>
    <t>FF NO50 mm, l=800mm</t>
  </si>
  <si>
    <t>FF NO50 mm, l=200mm</t>
  </si>
  <si>
    <t>T komad NO50/50mm</t>
  </si>
  <si>
    <t>Q komad NO50mm 90°</t>
  </si>
  <si>
    <t>MDK komad NO50mm</t>
  </si>
  <si>
    <t>h)</t>
  </si>
  <si>
    <t>nepovratni ventil  NO50 mm</t>
  </si>
  <si>
    <t>i)</t>
  </si>
  <si>
    <t>impulsni vodomjer  NO50mm - 0,67 lit/sek</t>
  </si>
  <si>
    <t>j)</t>
  </si>
  <si>
    <t>X komad NO50mm</t>
  </si>
  <si>
    <t>k)</t>
  </si>
  <si>
    <t>zasun NO40 mm</t>
  </si>
  <si>
    <t>l)</t>
  </si>
  <si>
    <t>hvatač nečistoće Φ40 mm</t>
  </si>
  <si>
    <t>m)</t>
  </si>
  <si>
    <t>nepovratni ventil  NO40 mm</t>
  </si>
  <si>
    <t>n)</t>
  </si>
  <si>
    <t>impulsni vodomjer  NO40mm</t>
  </si>
  <si>
    <t>NO Ø 25 mm</t>
  </si>
  <si>
    <t xml:space="preserve">Priključak na javni vodovod </t>
  </si>
  <si>
    <t>Izvedba priključka internog vodoopskrbnog cjevovoda na javni vodoopskrbni cjevovod. Stavkom obuhvaćeni kompletni monterski i građevinski radovi (iskop, prekop ceste, polaganje cijevi, zatrpavanje, odvoz viška materijala i dovođenje prekopa ceste u prvobitno stanje). Stavka obuhvaća sve potrebne radove oko postavljanja privremene signalizacije, kao i njihovo uklanjanje po završetku radova, uključivo izradu elaborata i ishođenje suglasnosti za regulaciju prometa.
Obračun se vrši po kompletno izvedenom priključku, uključujući sav potreban materijal, te eventualne troškove i takse.</t>
  </si>
  <si>
    <t>Čišćenje, ispiranje i ispitivanje cjevovoda</t>
  </si>
  <si>
    <t>Tlačno ispitivanje i mehaničko čišćenje i ispiranje cjevovoda. Pranje i dezinfekcija cjevovoda sa utroškom potrebne vode i dezinfekcijskog materijala.</t>
  </si>
  <si>
    <t>Pribavljanje izjave o kvaliteti vode</t>
  </si>
  <si>
    <t>Obračun po kompletu pribavljene izjave o kvaliteti vode od strabe Zavoda za javno zdravstvo.</t>
  </si>
  <si>
    <t>INSTALACIJE VODOVODA UKUPNO:</t>
  </si>
  <si>
    <t>HIDRANTSKA MREŽA</t>
  </si>
  <si>
    <t xml:space="preserve">PE-HD NO50  </t>
  </si>
  <si>
    <t>Čelične pocinčane cijevi</t>
  </si>
  <si>
    <t>P.C.  NO50 mm</t>
  </si>
  <si>
    <t>Zidni  hidrantski ormarići</t>
  </si>
  <si>
    <t>Višedjelne uvodnice</t>
  </si>
  <si>
    <t>Tlačno ispitivanje i mehaničko čišćenje i ispiranje cjevovoda. Pranje i dezinfekcija cjevovoda sa utroškom potrebne vode i dezinfekcijskog materijala.
Obračun se vrši po m' kompletno očišćene, isprane i ispitane cijevi hidrantske mreže.</t>
  </si>
  <si>
    <t>Pribavljanje izjave o izvršenoj tlačnoj probi</t>
  </si>
  <si>
    <t>Ishođenje dokumentacije za dobivanje Zapisnika i provjeri stabilnog sustava zaštite od požara od ovlaštene ustanove.</t>
  </si>
  <si>
    <t>HIDRANTSKA MREŽA UKUPNO:</t>
  </si>
  <si>
    <t>SANITARNA OPREMA</t>
  </si>
  <si>
    <t>Umivaonik</t>
  </si>
  <si>
    <t>Umivaonik za osobe sa posebnim potrebama</t>
  </si>
  <si>
    <t>Armatura za korita</t>
  </si>
  <si>
    <t>WC školjka</t>
  </si>
  <si>
    <t>WC školjka za osobe sa posebnim potrebama</t>
  </si>
  <si>
    <t>- konzolne keramičke  WC školjke bez rubadužine 70cm uključivo  daska s poklopcem bijele boje  sa "soft close" tehnologijom;
 - montažnog instalacijskog elementa za WC školjku visine ugradnje 112 cm  s niskošumnim ugradbenim vodokotlićem za 6/3l ispiranje.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Element sadrži oslonce za montažu rukohvata s obje strane.
 - zidnog nosača inoxa s WC četkom;
 - držač toaleta papira od inoxa.
Obračun se vrši po komadu kompletno montiranog WC-a za osobe sa posebnim potrebama, sa spojem na dovod i odvod, te sav materijal za montažu.</t>
  </si>
  <si>
    <t>Tuš armatura</t>
  </si>
  <si>
    <t xml:space="preserve">Tuš kabina </t>
  </si>
  <si>
    <t>8.8.</t>
  </si>
  <si>
    <t>Pisoar</t>
  </si>
  <si>
    <t>8.9.</t>
  </si>
  <si>
    <t>Pregrade pisoara</t>
  </si>
  <si>
    <t>8.10.</t>
  </si>
  <si>
    <r>
      <rPr>
        <b/>
        <sz val="11"/>
        <rFont val="Arial"/>
        <family val="2"/>
        <charset val="238"/>
      </rPr>
      <t>Vindabona</t>
    </r>
    <r>
      <rPr>
        <sz val="11"/>
        <rFont val="Arial"/>
        <family val="2"/>
        <charset val="238"/>
      </rPr>
      <t>.</t>
    </r>
  </si>
  <si>
    <t>8.11.</t>
  </si>
  <si>
    <t>Ogledala</t>
  </si>
  <si>
    <t>8.12.</t>
  </si>
  <si>
    <t>Ogledala za osobe sa posebnim potrebama</t>
  </si>
  <si>
    <t>8.13.</t>
  </si>
  <si>
    <t>Etažerke ispod ogledala</t>
  </si>
  <si>
    <t>8.14.</t>
  </si>
  <si>
    <t>Držač za sapun</t>
  </si>
  <si>
    <t>8.15.</t>
  </si>
  <si>
    <t xml:space="preserve">Dispanzer tekućeg sapuna </t>
  </si>
  <si>
    <t>8.16.</t>
  </si>
  <si>
    <t>Kutije za papirnate ručnike</t>
  </si>
  <si>
    <t>8.17.</t>
  </si>
  <si>
    <t>Držač sapuna ili spužve</t>
  </si>
  <si>
    <t>8.18.</t>
  </si>
  <si>
    <t>Držač za toaletni papir</t>
  </si>
  <si>
    <t>8.19.</t>
  </si>
  <si>
    <t>Držač za rezervni toaletni papir</t>
  </si>
  <si>
    <t>8.20.</t>
  </si>
  <si>
    <t>WC četka</t>
  </si>
  <si>
    <t>8.21.</t>
  </si>
  <si>
    <t>Vješalica za ručnike</t>
  </si>
  <si>
    <t>SANITARNA OPREMA UKUPNO:</t>
  </si>
  <si>
    <t xml:space="preserve">REKAPITULACIJA </t>
  </si>
  <si>
    <t>INSTALACIJE KANALIZACIJE</t>
  </si>
  <si>
    <t>INSTALACIJE VODOVODA</t>
  </si>
  <si>
    <t>GRAĐEVINSKI PROJEKT PROMETNIH POVRŠINA</t>
  </si>
  <si>
    <t>VI. GRAĐEVINSKI PROJEKT PROMETNIH POVRŠINA</t>
  </si>
  <si>
    <t>1.1</t>
  </si>
  <si>
    <t>Ručni otkop rovova u svrhu utvrđivanja točnog položaja postojećih i novoizvedenih instalacija</t>
  </si>
  <si>
    <t>Ručni otkop rovova na mjestima gdje postoji sumnja da bi se mogle nalaziti još neke podzemne instalacije, što treba istražiti na trasi.</t>
  </si>
  <si>
    <t>Izvođač je dužan ishoditi katastarske planove i karte položaja postojećih instalacija kod nadležnih službi, te na temelju njih odrediti pozicije probnih rovova.</t>
  </si>
  <si>
    <t>Ova stavka obuhvaća slijedeće radove:</t>
  </si>
  <si>
    <t xml:space="preserve"> - ručni otkop rova uz pažnju da se ne ošteti instalacija, do dubine 1.8 m s mogućim razupiranjem,</t>
  </si>
  <si>
    <t xml:space="preserve"> - po potrebi zatrpavanje rova,</t>
  </si>
  <si>
    <t xml:space="preserve"> - otkopane rovove osigurati prema HTZ  mjerama,</t>
  </si>
  <si>
    <t>Izrada radova, obračun radova i kontrola kvalitete prema OTU t. 2-05.</t>
  </si>
  <si>
    <t>Obračunato  po m' otkopanog rova, uključivo zatrpavanje šljunkom sa potrebnim zbijanjem.</t>
  </si>
  <si>
    <t>Geodetski radovi</t>
  </si>
  <si>
    <t>Geodetski radovi pri iskolčenju, iskolčenje i građenje obuhvaćaju:</t>
  </si>
  <si>
    <t>a) iskolčenje osi prometnica sa čvrstim oznakama na terenu i osiguranje tjemena</t>
  </si>
  <si>
    <t>b)  iskolčenje poprečnih profila i iskolčenje kompletne trase.</t>
  </si>
  <si>
    <t xml:space="preserve">c) sva mjerenja koja su u vezi s prijenosom podataka iz projekata na teren i obrnuto, za sve vrijeme građenja </t>
  </si>
  <si>
    <t xml:space="preserve">d) održavanje iskolčenih oznaka na terenu u cijelom razdoblju od početka radova do predaje radova investitoru i </t>
  </si>
  <si>
    <t>e) prije početka radova potrebno je "grubo iskolčiti" cijelu situaciju, sve objekte, instalacije i ceste, da se ustanovi točnost parcele i površine za građenje, te suradnja sa projektantom</t>
  </si>
  <si>
    <t xml:space="preserve">f) izradu snimka izvedenog stanja. </t>
  </si>
  <si>
    <t xml:space="preserve">Rad se mjeri u m2 zahvata u skladu s projektima. Osiguranje osi, održavanje i obnova osi i drugih točaka nužnih za uspješno izvođenje radova za sve vrijeme građenja, odnosno poslovi opisani u potpoglavlju 1-02 OTU ILI JEDNAKOVRIJEDNO ________________ te potreban materijal I troškovi prijevoza vezani uz taj radu plaćaju se po m2 zahvata.  </t>
  </si>
  <si>
    <t xml:space="preserve"> - kolne i pješačke površine</t>
  </si>
  <si>
    <t>Zasjecanje postojećeg asfalta na mjestima poprečnih kolnih priključaka</t>
  </si>
  <si>
    <t>Ova stavka obuhvaća piljenje postojećeg asfalta na mjestima poprečnih kolnih priključaka.</t>
  </si>
  <si>
    <t xml:space="preserve"> - nabava, doprema i ugradnja polimerizirane brtvenetrake dimenzija 4*1 cm na bazi plimernom modificiranog bitumena, na kontaktima starog i novog kolnika.</t>
  </si>
  <si>
    <t>Brtvenu traku treba ugraditi u potpunosti u skladu sa tehnologijom proizvođača.</t>
  </si>
  <si>
    <t>Debljina asfalta koji se pili iznosi  12 cm.</t>
  </si>
  <si>
    <t>Obračun po m' uključivo rad stroja</t>
  </si>
  <si>
    <t xml:space="preserve"> - poprečna zasijecanja, d=12cm</t>
  </si>
  <si>
    <t>Strojni iskop sloja asfalta postojeće prometnice</t>
  </si>
  <si>
    <t xml:space="preserve">Ova stavka obuhvaća rušenje postojećih asfaltnih slojeva kolnika. </t>
  </si>
  <si>
    <t>Radove uskladiti sa odabranom tehnologijom radova te upisom nadzornog inženjera u građevinski dnevnik.</t>
  </si>
  <si>
    <t>Postojeće kolničke konstrukcije treba rušiti tako da teren nakon rušenja bude sposoban za funkcionalnu upotrebu, koja se predviđa projektom, odnosno odredbom nadzornog inženjera.</t>
  </si>
  <si>
    <t>Ova stavka obuhvaća:</t>
  </si>
  <si>
    <t>a) strojni iskop površinskog sloja asfalta postojeće prometnice osi  u debljini od cca. 10 cm.</t>
  </si>
  <si>
    <t xml:space="preserve"> - ručni iskop uz komunalne instalacije</t>
  </si>
  <si>
    <t>b) utovar materijala u prijevozno sredstvo, odvoz i zbrinjavanje na ugovorenoj deponiji.</t>
  </si>
  <si>
    <t xml:space="preserve">     Izvedba radova, obračun radova i kontrola      kvalitete prema OTU 1-03.2. ILI JEDNAKOVRIJEDNO ________________</t>
  </si>
  <si>
    <t>Obračun po metru kubnom prije rušenja, do potpune pogonske gotovosti.</t>
  </si>
  <si>
    <t xml:space="preserve"> -  kolnik asfalt, </t>
  </si>
  <si>
    <t>Rušenje raznih betonskih elemenata rubnjaka, bankina, prilaza, platoa</t>
  </si>
  <si>
    <t>Rušenje raznih objekata od betona na trasi prometnice.</t>
  </si>
  <si>
    <t xml:space="preserve"> - rušenje raznih betonskih elemenata kao što su rubnjaci bankine, dijelovi dvorišnih prilaza, platoa i slično</t>
  </si>
  <si>
    <t xml:space="preserve"> - utovar, istovar i prijevoz neupotrebljivog materijala na ugovorenu deponiju</t>
  </si>
  <si>
    <t xml:space="preserve"> - razastiranje i zbrinjavanje istovarenog materijala na deponij.</t>
  </si>
  <si>
    <t xml:space="preserve"> - razni betonski elementi</t>
  </si>
  <si>
    <t>Demontaža postojećih prometnih znakova</t>
  </si>
  <si>
    <t xml:space="preserve">     Stavkom je predviđena demontaža postojećih   prometnih znakova, stupova ili stupića.</t>
  </si>
  <si>
    <t xml:space="preserve">     U cijeni stavke su uključeni svi pripremni i   pomoćni radovi, alati i materijali na demontaži prometnih znakova, stupova i stupića, sa deponiranjem    i slaganjem na deponij udaljen do 10 km. </t>
  </si>
  <si>
    <t xml:space="preserve">     Obračun radova i kontrola kvalitete prema      OTU 1-03.1. ILI JEDNAKOVRIJEDNO ________________</t>
  </si>
  <si>
    <t xml:space="preserve">     Obračun po komadu demontiranog i deponiranog     stupa ili znaka. </t>
  </si>
  <si>
    <t xml:space="preserve">     - prometni znakovi:</t>
  </si>
  <si>
    <t>Privremena regulacija prometa</t>
  </si>
  <si>
    <t>Pod ovom regulacijom prometa podrazumijeva se šira regulacija prometa obilaznim ulicama za vrijeme izvođenja svih radova za cestu.</t>
  </si>
  <si>
    <t xml:space="preserve"> - ova stavka obuhvaća izradu elaborata privremene prometne regulacije za vrijeme gradnje te ishođenje potrebnih suglasnosti nadležnih službi;</t>
  </si>
  <si>
    <t xml:space="preserve"> - postavljanje novih i izmjena postojećih prometnih znakova svih vrsta, vertikalnih i horizontalnih, prema posebnom projektu reguliranja prometa, koje treba izraditi izvođač radova</t>
  </si>
  <si>
    <t xml:space="preserve"> - nakon prestanka privremene regulacije prometa oznake vratiti u prvobitno stanje</t>
  </si>
  <si>
    <t xml:space="preserve"> - objava privremene regulacije u javnim glasilima sa naznakom početka i završetka njezina trajanja, OTU 0-01, 9-02, 9-03. ILI JEDNAKOVRIJEDNO ________________</t>
  </si>
  <si>
    <t xml:space="preserve"> - održavanje svih vertikalnih i horizontalnih znakova za cijelo vrijeme trajanja privremene regulacije prometa</t>
  </si>
  <si>
    <t xml:space="preserve"> - privremena prometna regulacija komplet</t>
  </si>
  <si>
    <t>Prilagođavanje poklopaca postojećih i novih revizionih okana komunalnih instalacija niveleti prometnice na apsolutnu točnost</t>
  </si>
  <si>
    <t xml:space="preserve">Poklopac revizionog okna potrebno je prilagoditi niveleti prometnice dizanjem (dobetoniravanjem) ili spuštanjem (rušenjem) za 5cm -25 cm. </t>
  </si>
  <si>
    <t>Stavkom su obuhvaćeni slijedeći radovi:</t>
  </si>
  <si>
    <t xml:space="preserve"> - rušenje postojećeg revizionog okna do potrebne visine sa odstranjivanjem porušenog dijela okna i izravanavanje cementnim mortom ili betonom radi izrade poklopca,</t>
  </si>
  <si>
    <t xml:space="preserve"> - dobetoniravanje revizionog okna do potrebne visine s izradom potrebne oplate i žbukanjem dobetoniranog dijela cementnim mortom 1:2, u sloju debljine 2 cm, s dodatkom aditiva za nepropusnost, </t>
  </si>
  <si>
    <t xml:space="preserve"> - spuštanje (štemanje) revizionih okana procječno 5 cm u odnosu na niveletu,</t>
  </si>
  <si>
    <t xml:space="preserve"> - uključivo utovar, odvozi zbrinjavanje viška materijala na ugovorenu deponiju.</t>
  </si>
  <si>
    <t xml:space="preserve">Obračunato  po komadu korigiranih okana s apostavom postojećih poklopaca, do potpune pogonske gotovosti. </t>
  </si>
  <si>
    <t>UKUPNO PRIPREMNI RADOVI:</t>
  </si>
  <si>
    <t>Široki iskop u materijalu "C" kategorije</t>
  </si>
  <si>
    <t>Iskop se obavlja strojno prema profilima i visinskim kotama iz projekta, te propisanim nagibima kosina, uzimajući u obzir geomehaničke osobine.</t>
  </si>
  <si>
    <t>Ručni otkop uz komunalne instalacije.</t>
  </si>
  <si>
    <t>Ovisno o vrsti tla i upotrijebljenoj mehanizaciji predviđa se iskop u materijalu "C" kategorije.</t>
  </si>
  <si>
    <t>U jediničnu cijenu uračunati su svi radovi na iskopu materijala u sraslom stanju sa utovarnom u prijevozna sredstva , odvozom i zbrinjavanjem na ugovorenoj deponiji, ili gradilišnoj deponiji.</t>
  </si>
  <si>
    <t>Izrada radova, obračun radova i kontrola kvalitete prema OTU 2-01. i 2-02. ILI JEDNAKOVRIJEDNO ________________</t>
  </si>
  <si>
    <t>Iskop u materijalu “C”  ktg.</t>
  </si>
  <si>
    <t>Obračunato  po 1 m3, sve do potpune pogonske gotovosti bez obzira na stvarni udio ručnog i strojnog iskopa.</t>
  </si>
  <si>
    <t xml:space="preserve"> - široki iskop </t>
  </si>
  <si>
    <r>
      <t>Rad obuhvaća sve aktivnosti potrebne za osposobljavanje temeljnog tla za izradu nasipa iznad njega, a obuhvaća mehaničko zbijanje na Ms</t>
    </r>
    <r>
      <rPr>
        <sz val="10"/>
        <rFont val="Calibri"/>
        <family val="2"/>
        <charset val="238"/>
      </rPr>
      <t>≥</t>
    </r>
    <r>
      <rPr>
        <sz val="10"/>
        <rFont val="Arial"/>
        <family val="2"/>
        <charset val="238"/>
      </rPr>
      <t>25MN/m2, planiranje i postizanje optimalne vlažnosti vlaženjem ili sušenjem te nabavu, dobava i postavljanje geotekstila.</t>
    </r>
  </si>
  <si>
    <t>Rad obuhvaća planiranje temeljnog tla na projektom predviđene kote, privremeno rješenje odvodnje temeljnog tla i drenažnog jarka.</t>
  </si>
  <si>
    <t>Uređenje podloge geotekstilom:</t>
  </si>
  <si>
    <r>
      <t>Mehaničke karakteristike za geotekstil definirane su kroz OTU T.2.08 za vrstu tla U2, vlačna sila&gt;21kN/m (približno 300g/m</t>
    </r>
    <r>
      <rPr>
        <vertAlign val="superscript"/>
        <sz val="10"/>
        <rFont val="Arial"/>
        <family val="2"/>
        <charset val="238"/>
      </rPr>
      <t>2</t>
    </r>
    <r>
      <rPr>
        <sz val="10"/>
        <rFont val="Arial"/>
        <family val="2"/>
        <charset val="238"/>
      </rPr>
      <t>). ILI JEDNAKOVRIJEDNO ________________</t>
    </r>
  </si>
  <si>
    <t>Geotekstil ima separacijsku ulogu odvajanja sitne glinene čestice od tampona.</t>
  </si>
  <si>
    <t>Rad mora biti obavljen u skladu s projektom, propisima, programom kontrole i osiguranja kakvoće (PKOK), zahtjevima nadzora  i  OTU stavka 2-08.4. ILI JEDNAKOVRIJEDNO ________________</t>
  </si>
  <si>
    <t xml:space="preserve"> - geotekstil</t>
  </si>
  <si>
    <t>Izrada nasipa   prometnice od nesortiranog kamenog materijala D&lt;200mm</t>
  </si>
  <si>
    <t>Nabava, doprema i izrada nasipa u slojevima od 25 - 50 cm, materijal i način ugradnje prema OTU 2-09.3. ILI JEDNAKOVRIJEDNO ________________</t>
  </si>
  <si>
    <t>Materijal se ugrađuje na geotekstilom uređeno temeljno tlo u zoni  širokog iskopa. Kameni materijal</t>
  </si>
  <si>
    <r>
      <t xml:space="preserve">Obračunato  po 1 m3 ugrađenog nasipa zbijenog na Ms=40 MN/m2, prema nagibu iz projekta Sz </t>
    </r>
    <r>
      <rPr>
        <sz val="10"/>
        <rFont val="Calibri"/>
        <family val="2"/>
        <charset val="238"/>
      </rPr>
      <t xml:space="preserve">≥ </t>
    </r>
    <r>
      <rPr>
        <sz val="10"/>
        <rFont val="Arial"/>
        <family val="2"/>
        <charset val="238"/>
      </rPr>
      <t>100%, n</t>
    </r>
    <r>
      <rPr>
        <sz val="10"/>
        <rFont val="Arial"/>
        <family val="2"/>
        <charset val="238"/>
      </rPr>
      <t>asip do razine posteljice ceste od kamena ili šljunka sve do potpune pogonske gotovosti.</t>
    </r>
  </si>
  <si>
    <t xml:space="preserve"> - kamen Dmax&lt;200mm</t>
  </si>
  <si>
    <t>Izrada zemljanog nasipa   u zoni zelenila</t>
  </si>
  <si>
    <t>Materijal se ugrađuje u zonama zelenila gdje se nasipava teren, kao priprema za završni sloj humusa.</t>
  </si>
  <si>
    <t>Obloga pokosa i zelenih otoka humusom</t>
  </si>
  <si>
    <t>Nabava materijala - humusa i izrada obloge pokosa i bankine uz pješačku stazu, parkiralište, igralište i drugo u sloju od 20 cm, te gnojenje i zasijavanje travnom smjesom od 1 kg/20 m2, uključivo zalijevanje, njegovanje i prve dvije košnje. OTU 2-15.1. ILI JEDNAKOVRIJEDNO ________________</t>
  </si>
  <si>
    <t>Obračunato  po 1 m2 do potpune pogonske gotovosti.</t>
  </si>
  <si>
    <t>UKUPNO ZEMLJANI RADOVI:</t>
  </si>
  <si>
    <t>KOLNIČKA KONSTRUKCIJA</t>
  </si>
  <si>
    <t>Izrada nosivog sloja od zrnatog kamenog materijala bez veziva</t>
  </si>
  <si>
    <t>Nakon preuzimanja ispitanog planuma u pogledu zabijenosti, ravnosti projektiranih nagiba, a sve prema važečim normama, pristupa se izradi nosivog sloja od zrnatog kamenog materijala.</t>
  </si>
  <si>
    <t>Za izradu ovog sloja treba upotrijebiti zrnati kameni materijal za koji je pribavljen atest o njegovoj podobnosti za izradu nosivog sloja.</t>
  </si>
  <si>
    <t>Kameni materijal se mora navoziti (navlačiti) tako da se ne ošteti izvedeni profil posteljice.</t>
  </si>
  <si>
    <t>Zahtjevana zbijenost za kolnik sa asfaltnim zastorom Ms = 100 MN/m2, za vatrogasni pristup Ms&gt;80MN/m2, a za pješačku stazu i igrališta Ms = 70 MN/m2.</t>
  </si>
  <si>
    <t>Sve nepravilnosti utvrđene za vrijeme zbijanja mora izvođač o svom trošku ukloniti.</t>
  </si>
  <si>
    <t>Sva tekuća i kontrolna ispitivanja treba vršiti prema važećim standardima i propisima u toku građenja.</t>
  </si>
  <si>
    <t>a) pribavljanje atesta za kameni materijal prije početka radova</t>
  </si>
  <si>
    <t>Za prometnice i pješačke staze materijal 0/63.</t>
  </si>
  <si>
    <t>Stavka obuhvaća i završno uređenje tampona u vidu dodatnog zbijanja i preciznog visinskog niveliranja drobljenim kamenim materijalom 0/16, valjcima i vibropločama. Kao podloga za nosivi sloj asfalta. Rad je uključen u cijenu kamenog materijala po m3 a potreban je zbog postizanja malih padova na igralištu, i kao šlemanje na dijelu kolnika gdje se mijenja kolnički zastor.</t>
  </si>
  <si>
    <t>b) dopremu, razgrtanje, planiranje i profiliranje tamponskog sloja debljine 45 cm, 40 cm, 35cm zbijanje</t>
  </si>
  <si>
    <t>c) kontrola ravnine i visine izvedenog sloja</t>
  </si>
  <si>
    <t>d) sve radove na ispitivanju koji su potrebni za pravilno izveden sloj prema HRN U9.020. ILI JEDNAKOVRIJEDNO ________________</t>
  </si>
  <si>
    <t>Izrada radova, obračun radova I kontrola kvalitete prema OTU 5-01. ILI JEDNAKOVRIJEDNO ________________</t>
  </si>
  <si>
    <t>Obračunato  po m3 ugrađenog sloja u zbijenom stanju, prema poprečnim profilima do potpune pogonske gotovosti.</t>
  </si>
  <si>
    <t xml:space="preserve"> - kameni materijal 0/63(0/16,0/32)</t>
  </si>
  <si>
    <r>
      <t>m</t>
    </r>
    <r>
      <rPr>
        <vertAlign val="superscript"/>
        <sz val="10"/>
        <rFont val="Arial"/>
        <family val="2"/>
        <charset val="238"/>
      </rPr>
      <t>3</t>
    </r>
  </si>
  <si>
    <t>Izvedba kolničkih rubnjaka 18/24 i 8/20</t>
  </si>
  <si>
    <t xml:space="preserve"> - dobavu gotovih betonskih rubnjaka prema EN 1340:2003 (E), spadaju u 3. razred visoke otpornosti na klimatske uvjete, habanje i visoke su čvrstoće, te razvoz rubnjaka po gradilištu,</t>
  </si>
  <si>
    <t xml:space="preserve"> - pripremu podloge, čišćenje, otkop ili nasipavanje sa nabijanjem kod podloge od kamena, </t>
  </si>
  <si>
    <t xml:space="preserve"> - izrada i ugradbnja betona C 12/15 podloge i zaloge,</t>
  </si>
  <si>
    <t xml:space="preserve"> - polaganje rubnjaka u beton po pravcu i niveleti sa razmakom (spojnicom) do 1 cm,</t>
  </si>
  <si>
    <t xml:space="preserve"> - svi prijevozi i prijenosti betona i pomoćnog materijala,</t>
  </si>
  <si>
    <t xml:space="preserve"> - zalijevanje spojnica cementnim mortom omjera 1:4,</t>
  </si>
  <si>
    <t xml:space="preserve"> - njega betona,</t>
  </si>
  <si>
    <t xml:space="preserve"> - ispitivanje kvalitete rubnjaka sa pribavljanjem atesta.</t>
  </si>
  <si>
    <t>Izvedba radova, obračun radova i kontrola kvalitete prema OTU 3-04.7.1. ILI JEDNAKOVRIJEDNO ________________</t>
  </si>
  <si>
    <t xml:space="preserve"> - rubnjak,18/24, uzdignuto i upušteno</t>
  </si>
  <si>
    <r>
      <t>m</t>
    </r>
    <r>
      <rPr>
        <vertAlign val="superscript"/>
        <sz val="10"/>
        <color indexed="8"/>
        <rFont val="Arial"/>
        <family val="2"/>
        <charset val="238"/>
      </rPr>
      <t>'</t>
    </r>
  </si>
  <si>
    <t xml:space="preserve"> - rubnjak 8/20, upušteno, pj.staza, vatrogasni prilaz</t>
  </si>
  <si>
    <t>Izvedba betonskih kanalica 40/15, 3 cm dubine</t>
  </si>
  <si>
    <t xml:space="preserve"> - dobavu gotovih betonskih kanalica C 40/50, te razvoz kanalica po gradilištu,</t>
  </si>
  <si>
    <t xml:space="preserve"> - polaganje kanalica u beton po pravcu i niveleti sa razmakom (spojnicom) do 1 cm,</t>
  </si>
  <si>
    <t xml:space="preserve"> - ispitivanje kvalitete kanalica sa pribavljanjem atesta.</t>
  </si>
  <si>
    <t>Izvedba radova, obračun radova i kontrola kvalitete prema OTU 3-04.7.1.</t>
  </si>
  <si>
    <t xml:space="preserve"> - betonske kanalice 40/15 cm</t>
  </si>
  <si>
    <t>Betonska galanterija - opločnici - prefabrikati debljine  6 cm_pješačke staze</t>
  </si>
  <si>
    <r>
      <t xml:space="preserve">Nabava materijala, doprema i izvedba betonske galanterije - opločnika debljine  6 cm iz betona C40/50 na sloju oštrog pijeska </t>
    </r>
    <r>
      <rPr>
        <sz val="10"/>
        <rFont val="Symbol"/>
        <family val="1"/>
        <charset val="2"/>
      </rPr>
      <t>f</t>
    </r>
    <r>
      <rPr>
        <sz val="10"/>
        <rFont val="Arial"/>
        <family val="2"/>
        <charset val="238"/>
      </rPr>
      <t xml:space="preserve"> 4 - 8 mm debljine 3 cm - 5 cm</t>
    </r>
  </si>
  <si>
    <t>Reške se zapunjavaju kvarcnim pijeskom.</t>
  </si>
  <si>
    <t>Izrada potrebnog broja probnih uzoraka sastavni je dio ove stavke.</t>
  </si>
  <si>
    <t xml:space="preserve">Obračun po 1 m2 gotovo izvedene površine, uzevši u obzir sav rad i materijal do potpune pogonske gotovosti. </t>
  </si>
  <si>
    <t>opločnik, podložni sloj i fugiranje, materijal i rad</t>
  </si>
  <si>
    <t xml:space="preserve"> - opločnik A_pješačke staze</t>
  </si>
  <si>
    <r>
      <t>m</t>
    </r>
    <r>
      <rPr>
        <vertAlign val="superscript"/>
        <sz val="10"/>
        <color indexed="8"/>
        <rFont val="Arial"/>
        <family val="2"/>
        <charset val="238"/>
      </rPr>
      <t>2</t>
    </r>
  </si>
  <si>
    <t xml:space="preserve">Betonski travni opločnik, reške se zapunjavaju humusom,  te gnojenje i zasijavanje travnom smjesom od 1 kg/20 m2, uključivo zalijevanje, njegovanje i prve dvije košnje. </t>
  </si>
  <si>
    <t>Izvedbi donjeg nosivog sloja može se prići nakon ispitanog i po nadzornom inženjeru preuzetom donjem nosivom sloju.</t>
  </si>
  <si>
    <t xml:space="preserve"> - čišćenje podloge za AC 32 base</t>
  </si>
  <si>
    <t xml:space="preserve"> - razastiranje, valjanje i njega AC 32 base.</t>
  </si>
  <si>
    <t>Obuhvaćen je sav materijal, rad i alat na izradi sloja kao i sva potrebna tekuća i kontrolna ispitivanja s izradom atesta za dokaz kvalitete ugrađenog sloja.</t>
  </si>
  <si>
    <t>Izrada radova, obračun radova i kontrola kvalitete prema Tehničkim uvjetima za asfaltne kolnike, Hrvatske ceste od lipnja 2015. i prilozima ovog projekta.</t>
  </si>
  <si>
    <t xml:space="preserve"> - kolnik</t>
  </si>
  <si>
    <t xml:space="preserve"> - čišćenje podloge za AC 16 base</t>
  </si>
  <si>
    <t xml:space="preserve"> - razastiranje, valjanje i njega AC 16 base.</t>
  </si>
  <si>
    <t xml:space="preserve"> - pješačka staza</t>
  </si>
  <si>
    <t>Izvedba završnog sloja kolnika od asfaltbetona  AC 11 surf, BIT 50/70  AG4M4 debljine d= 4 cm</t>
  </si>
  <si>
    <t>Izradi ovog sloja može se prići nakon propisno izvedenog i po nadzornom inženjeru preuzetom AC base.</t>
  </si>
  <si>
    <t xml:space="preserve"> - dobavu i dopremu asfaltne mješavine,</t>
  </si>
  <si>
    <t xml:space="preserve"> - čišćenje i prskanje podloge za asfaltbeton,</t>
  </si>
  <si>
    <t xml:space="preserve"> - razastiranje, valjanje i njega asfaltbetona.</t>
  </si>
  <si>
    <t xml:space="preserve"> - kolnik </t>
  </si>
  <si>
    <t>3.9.</t>
  </si>
  <si>
    <t>Izvedba završnog sloja staze od asfaltbetona  AC 8surf, AG4 M4 , BIT 50/70  debljine d= 3 cm</t>
  </si>
  <si>
    <t xml:space="preserve"> - staza </t>
  </si>
  <si>
    <t>UKUPNO KOLNIČKA KONSTRUKCIJA:</t>
  </si>
  <si>
    <t>ODVODNJA</t>
  </si>
  <si>
    <t>Izvedba slivnika</t>
  </si>
  <si>
    <t>Ova stavka obuhvaća izvedbu slivnika od betonskih cijevi Φ 50 cm, ukupne dubine 2,50 m (od kote rešetke do kote dna slivnika). Oko slivničke cijevi treba izvesti oblogu od nepropusnog betona i priključak na kanalizaciju prema detaljima iz projekta. St. 3-04.5 OTU, HRN U.N1.050, U.E3.050. ILI JEDNAKOVRIJEDNO ________________</t>
  </si>
  <si>
    <t>Sve priključne cijevi ovisno o dubini polaganja također treba obložiti betonom sa dodatkom aditiva za nepropusnost prema detaljima iz projekta.</t>
  </si>
  <si>
    <t>Betonske cijevi moraju biti atestiranje, a njihovu upotrebu odobrava nadzorni inženjer.</t>
  </si>
  <si>
    <t>U cijenu ulazi:</t>
  </si>
  <si>
    <t>a) iskop rova za priključak vodolovnih grla na kanalizacijsku mrežu, sa ravnim odsijecanjem stranica rova, razupiranje rova i fino niveliranje dna rova na visinu,</t>
  </si>
  <si>
    <t xml:space="preserve">b) iskop za vodolovna grla, </t>
  </si>
  <si>
    <t>c) zatrpavanje kanalskog jarka i oko vodolovnih grla kamenim materijalom uz nabijanje,</t>
  </si>
  <si>
    <t>d) odvoz materijala nakon iskopa, uključivo utovar, prijevoz, istovar, razastiranje i ugradnja na ugovorni deponiji</t>
  </si>
  <si>
    <t>f) probijanje zidova betonskih okana za priključak cijevi DN 160. Na mjestima gdje se priključne cijevi slivnika priključuju na kanalsku cijev upotrijebiti fazne komade UNO-45/160(200) u smjeru tečenja</t>
  </si>
  <si>
    <t>g) izrada betonske ploče dna vodolovnih grla iz nabijenog betona C 16/20 sa aditivima za vodnepropusnost,</t>
  </si>
  <si>
    <t>h) dobava, doprema i ugradba gotovih betonskih cijevi dužine 2,00 m, Φ 50 cm za vodolovna grla ugrađenih na svježi beton ploče dna,</t>
  </si>
  <si>
    <t xml:space="preserve">i) izrada jednostrane oplate oko betonske cijevi Φ 50 cm, </t>
  </si>
  <si>
    <t>j) izrada betonske obloge oko slivničke cijevi od betona C 16/20 sa aditivima za neprospusnost</t>
  </si>
  <si>
    <t>k) izrada, doprema i ugradnja armirano-betonske ploče (okvira) od C 16/20, debljine 8 cm,</t>
  </si>
  <si>
    <t>l) nabava i ugradnja ravnih lijevano-željeznih slivničkih rešetki dimenzija 400*400 mm, nosivosti 250 kN vanjskih dimenzija okvira 51*51 cm,</t>
  </si>
  <si>
    <t>m) zapunjavanje svih reški između okvira slivničke rešetke i betonskog rubnjaka hidrokitom u dubini 1,5 cm, a donji dio reški ispuniti cementnim mortom u omjeru 1:4,</t>
  </si>
  <si>
    <t>n) drugi radovi potrebni za kompletno dovršenje slivnika I priključaka tako da slivnik bude sposoban za funkcioniranje, sve prema OTU 3-04.5, 3-04.5.1. ILI JEDNAKOVRIJEDNO ________________</t>
  </si>
  <si>
    <t>U cijenu koštanja obračunat je sav potreban materijal i radna snaga.</t>
  </si>
  <si>
    <t>Obračunato  po komadu kompletno izvedenog vodolovnog grla sa priključkom, do potpune pogonske gotovosti.</t>
  </si>
  <si>
    <t xml:space="preserve"> </t>
  </si>
  <si>
    <t>Klasično vodolovno grlo s rešetkom I taložnicom, promjera</t>
  </si>
  <si>
    <t xml:space="preserve"> - slivnici</t>
  </si>
  <si>
    <t>Ispitivanje nepropusnosti</t>
  </si>
  <si>
    <t>Ispitivanje nepropusnosti i davanje atesta o nepropusnosti.</t>
  </si>
  <si>
    <t xml:space="preserve"> - slivnici   </t>
  </si>
  <si>
    <t>Linijske rešetke</t>
  </si>
  <si>
    <t xml:space="preserve">Za 1 m' linijske rešetke potrebno je: </t>
  </si>
  <si>
    <t xml:space="preserve"> - beton podloge i zaloge C20/25    0,12 m3/1 m'</t>
  </si>
  <si>
    <t xml:space="preserve"> - armatura mreža Q188Ø6/15           7 kg/1 m'</t>
  </si>
  <si>
    <t xml:space="preserve"> - linijska rešetka   svijetli otvor 10 cm                             1,00 m'/1m'                        </t>
  </si>
  <si>
    <t xml:space="preserve"> - oplata                                       0,40 m2/1 m'</t>
  </si>
  <si>
    <t>Obračun po m1 kompletno izvedenih linijskih rešetki do potpune pogonske gotovosti, uključivo priključak na slivnik.</t>
  </si>
  <si>
    <t xml:space="preserve"> - monolitne linijske rešetke   10/20,D400 kom 1</t>
  </si>
  <si>
    <t xml:space="preserve"> - revizijski element</t>
  </si>
  <si>
    <t>UKUPNO ODVODNJA:</t>
  </si>
  <si>
    <t>PROMETNA SIGNALIZACIJA</t>
  </si>
  <si>
    <t>Vertikalna signalizacija</t>
  </si>
  <si>
    <t>Dobava i postava prometnih znakova 60x60 cm ili promjera 60 cm, te drugih prometnih tabli u reflektirajućoj tehnici za postavu na terenu.</t>
  </si>
  <si>
    <t>Ovaj rad obuhvaća nabavu i postavljanje prometnih znakova u svemu prema projeku prometne opreme i Pravilniku o prometnim znakovima, opremi i signalizaciji na cestama.</t>
  </si>
  <si>
    <t>Prometni znakovi trebaju udovoljiti u svemu zahtjevima HRN Z.S2.301, 302, 304, ILI JEDNAKOVRIJEDNO ________________a kvaliteta boje za prometne znakove prema HRN Z.S2.330. ILI JEDNAKOVRIJEDNO ________________</t>
  </si>
  <si>
    <t>Prometni znakovi rade se od aluminijskog lima, uokvireno, na koji se stavlja reflektirajuća folija “High Intesity”, a pričvršćuje se na stup pomoću obujmice i dva zavrtnja.</t>
  </si>
  <si>
    <t>Kod postavljanja prometni znak treba zaokrenuti 3-5 stupnjeva u odnosu na os prometnice da se izbjegne intenzivna refleksija i smanji kontrast simbola I pozadine koja je osvijetljena.</t>
  </si>
  <si>
    <t>Stupovi prometnih znakova postavljaju se u betonske temelje kvalitete C 25/30, vel. 40x40x60 cm ili se pričvršćuju za krunu AB zida.</t>
  </si>
  <si>
    <t>Za sav upotrijebljeni materijala za izradu znakova izvođač je dužan pribaviti dokaze o kvaliteti i predati ih nadzornom inženjeru.</t>
  </si>
  <si>
    <t>Kontrola kvalitete zaštite od korozije čeličnih elemenata provodi se prema OTU. ILI JEDNAKOVRIJEDNO ________________</t>
  </si>
  <si>
    <t>Izvedba radova, obračun radova i kontrola kvalitete prema OTU 9-01. ILI JEDNAKOVRIJEDNO ________________</t>
  </si>
  <si>
    <t>Obračunato  po komadu potpuno završenog prometnog znaka do potpune pogonske gotovosti.</t>
  </si>
  <si>
    <t>Visina stupa do donjeg ruba znaka je 2,20 m.</t>
  </si>
  <si>
    <t xml:space="preserve"> - znakovi trokutastog oblika duljine stranice 60 cm</t>
  </si>
  <si>
    <t xml:space="preserve"> - znakovi okruglog oblika promjera 60 cm</t>
  </si>
  <si>
    <t xml:space="preserve"> - sve prema pravilniku o prometnim znakovima, opremi i signalizaciji na cestama.</t>
  </si>
  <si>
    <t xml:space="preserve"> - dopunske ploče</t>
  </si>
  <si>
    <t xml:space="preserve"> - prometni znakovi</t>
  </si>
  <si>
    <t>Horizontalna signalizacija</t>
  </si>
  <si>
    <t>Izrada horizontalne signalizacije specijalnom bijelom bojom za asfalt.</t>
  </si>
  <si>
    <t>Ovaj rad obuhvaća postavljanje oznaka za regulaciju prometa na kolniku, a izvodi se</t>
  </si>
  <si>
    <t>prema projektu prometne opreme, Pravilniku o prometnim znakovima, opremi i signalizaciji</t>
  </si>
  <si>
    <t>Izvođač je dužan prije početka radov na izradi horizontalne signalizacije dostaviti nadzornom inženjeru na uvid prethodna ispitivanja (ateste) o pogodnosti materijala za ove radove.</t>
  </si>
  <si>
    <t>Na osnovi atesta nadzorni inženjer odobrava početak radova.</t>
  </si>
  <si>
    <t>Izrada radova, obračun radova i kontrola kvalitete prema OTU t. 9-02.ILI JEDNAKOVRIJEDNO ________________</t>
  </si>
  <si>
    <t xml:space="preserve"> - H14,15 zaustavna crta,</t>
  </si>
  <si>
    <t xml:space="preserve"> - H19 pješački prijelaz</t>
  </si>
  <si>
    <t xml:space="preserve"> - H57 parkiralište osoba s invaliditetom</t>
  </si>
  <si>
    <t xml:space="preserve"> - H62 okomito parkiranje</t>
  </si>
  <si>
    <t xml:space="preserve"> - H83 piktogram osoba s invaliditetom</t>
  </si>
  <si>
    <t>UKUPNO PROMETNA SIGNALIZACIJA:</t>
  </si>
  <si>
    <t>VI.</t>
  </si>
  <si>
    <t>PROMETNICE</t>
  </si>
  <si>
    <t>SVEUKUPNO I FAZA:</t>
  </si>
  <si>
    <t>PDV</t>
  </si>
  <si>
    <t>SVEUKUPNO S PDV-om:</t>
  </si>
  <si>
    <t>VII.</t>
  </si>
  <si>
    <r>
      <t>Čišćenje terena prije početka izvođenja radova, uklanjanje svog raslinja, vađenje korijenja i zaostalih podzemnih objekata i instalacija, smeća i drugog, utovar i odvoz na gradsku deponiju. Obračun po m</t>
    </r>
    <r>
      <rPr>
        <vertAlign val="superscript"/>
        <sz val="11"/>
        <rFont val="Arial"/>
        <family val="2"/>
        <charset val="238"/>
      </rPr>
      <t xml:space="preserve">2 </t>
    </r>
    <r>
      <rPr>
        <sz val="11"/>
        <rFont val="Arial"/>
        <family val="2"/>
        <charset val="238"/>
      </rPr>
      <t>očišćene površine.</t>
    </r>
  </si>
  <si>
    <t>CRNA BRAVARIJA</t>
  </si>
  <si>
    <t>U jedinične cijene stavki obavezno uključiti sve navedeno u ovoj napomeni i opisima stavki, sve izrade, nabave, svi transporti i ugradnje materijala, ostakljenje staklom, automatiku za zatvaranje, rukohvate, brtve, spojna srdestva, završnu obradu u tonu i boji po izboru projektanta, sav potreban tipski i specijalni okov, sav potreban rad, pomoćne i prethodne radnje, kao što su izmjera zidarskih otvora na licu mjesta, izrada radioničke dokumentacije sa svim detaljima koju ovjerava projektant prije izrade, čišćenja od hrđe, zaštitni  i antikorozijski premaz i slično, te atestna dokumentacija, a sve do potpune funkcionalne gotovosti pojedine stavke, uključivo čišćenje nakon dovršetka i u tijeku radova - ako opisom stavke nije drugačije određeno.</t>
  </si>
  <si>
    <t>NAPOMENA: u jedinične cijene stavki obavezno uključiti sve izrade, nabave, svi transporti i ugradnje materijala, ostakljenje vatrootpornim sekurit staklom, automatiku za zatvaranje, rukohvate, brtve, završnu obradu u tonu i boji po izboru projektanta, sav potreban tipski i specijalni okov, sav potreban rad, pomoćne i prethodne radnje, kao što su izmjera zidarskih otvora na licu mjesta, izrada radioničke dokumentacije sa svim detaljima koju ovjerava projektant prije izrade, čišćenja od hrđe, zaštitni  i antikorozijski premaz i slično, te atestna dokumentacija, a sve do potpune funkcionalne gotovosti pojedine stavke, uključivo čišćenje nakon dovršetka i u tijeku radova - ako opisom stavke nije drugačije određeno.</t>
  </si>
  <si>
    <t>U jedinične cijene stavki obavezno uključiti sve navedeno u ovoj napomeni i opisima stavki, sve izrade, nabave, svi transporti i ugradnje materijala, ostakljenje staklom, automatiku za zatvaranje, rukohvate, brtve, spojna srdestva, završnu obradu po izboru projektanta, sav potreban tipski i specijalni okov, sav potreban rad, pomoćne i prethodne radnje, kao što su izmjera zidarskih otvora na licu mjesta, izrada radioničke dokumentacije sa svim detaljima koju ovjerava projektant prije izrade, čišćenja od hrđe, zaštitni  i antikorozijski premaz i slično, te atestna dokumentacija, a sve do potpune funkcionalne gotovosti pojedine stavke, uključivo čišćenje nakon dovršetka i u tijeku radova - ako opisom stavke nije drugačije određeno.</t>
  </si>
  <si>
    <t>NAPOMENA: u jedinične cijene stavki obavezno uključiti sve nabave, svi transporti i ugradnje materijala, sve dovratnike i doprozornike, izmjeru otvora na licu mjesta, ostakljenje, brtve, završnu obradu, sav potreban tipski i specijalni okov po ozboru projektanta,sav potreban rad i pomoćne radnje, osnovni i pomoćni materijal; nabavu i ugradnju stakla prema opisu u troškovniku i svog potrebnog okova prema izboru projektanta; zidarsku ugradnju svake stavke, kitanje, radioničke nacrte i slično, a sve do potpune funkcionalne gotovosti pojedine stavke, uključivo čišćenje nakon dovršetka i u tijeku radova - ako opisom stavke nije drugačije određeno.</t>
  </si>
  <si>
    <t>Svi dovratnici izrađuju se od čeličnih dvodjelnih obuhvatnih profila debljine lima minimalno 3 mm. Dovratnici se izrađuju u kompletnoj širini gotovog obrađenog zida, spoj sa zidom je fino kitana fuga u širini maksimalno 3 mm. Završna obrada plastifikacija u tonu i boji po izboru projektanta, otporno na udarce i agresivno održavanje - prema specifikaciji korisnika.</t>
  </si>
  <si>
    <t>Nabava svog materijala, svi transporti i izrada bešumnog mozaik preljeva bazena tipa Silent Wiesbaden s rezom za mosaic uz bazensku školjku keramičkim pločicama za rukohvat dimenzija 244x225x150/105 mm tipa Agrob Buchtal Small Wiesbaden Silent Mosaic System 5535-96180 proizvođača Buchtal, uključivo krojenje, rezanje, pripasivanje i fugiranje masom za fugiranje, te sav ostali osnovni i pomoćni rad i materijal do potpune funkcionalne gotovost, sve po izboru projektanta:</t>
  </si>
  <si>
    <t>U jediničnu cijenu svake stavke obvezno uključiti mobilizaciju kontejnerskog naselja, opreme i strojeva na gradilište i s gradilišta po završetku svih radova; sve mjere osiguranja prolaznika, radnika i okolnih građevina za vrijeme trajanja radova, svu potrebnu skelu, sva potrebna premještanja postojećih instalacija i dovođenje istih u prvobitno stanje po završetku radova, sve transporte materijala preostalog od rušenja, koeficijente rastresitosti (svi obračuni vrše se u ugrađenom, sraslom i zbijenom stanju) razvrstavanje iotpada, deponiranje na gradilišnoj deponiji, utovar i odvoz na gradsku deponiju koju odredi investitor, odnosno sortiranje i deponiranje na mjesto koje odredi investitor za eventualnu ponovnu ugradnju, razvrstavanje i zbrinjavanje otpada s potvrdom ovlaštene tvrtke, sve nabave svih materijala, sve transporte do gradilišta, horizontalne i vertikalne transporte na gradilištu, sav potreban rad, osnovni i pomoćni materijal, pomoćne radnje, razne pripomoći - instalaterima i sl.; izradu radioničke dokumentacije, sva ispitivanja i nabavu atestne dokumentacije na hrvatskom jeziku, izradu dokumentacije izvedenog stanja u dva primjerka i u elektronskoj formi (.dwg i .pdf); sva čišćenja u tijeku i nakon završetka radova, a sve do potpune funkcionalne gotovosti svake pojedine stavke i troškovnika u cjelini - ako opisom stavke nije drugačije određeno.</t>
  </si>
  <si>
    <t>2.11.</t>
  </si>
  <si>
    <t>3.16.</t>
  </si>
  <si>
    <t>3.21.</t>
  </si>
  <si>
    <t>3.22.</t>
  </si>
  <si>
    <t>3.23.</t>
  </si>
  <si>
    <t>3.24.</t>
  </si>
  <si>
    <t>3.25.</t>
  </si>
  <si>
    <t>3.26.</t>
  </si>
  <si>
    <r>
      <t xml:space="preserve">Nabava svog materijala, svi transporti i ugradnja čeličnih </t>
    </r>
    <r>
      <rPr>
        <b/>
        <sz val="11"/>
        <rFont val="Arial"/>
        <family val="2"/>
        <charset val="238"/>
      </rPr>
      <t>čašica za ugradnju stupova za odbojku</t>
    </r>
    <r>
      <rPr>
        <sz val="11"/>
        <rFont val="Arial"/>
        <family val="2"/>
        <charset val="238"/>
      </rPr>
      <t xml:space="preserve"> promjera Φ=20 cm, l=cca 65 cm na mikrolokaciju prema projektu, uključivo sav ostali rad i materijal do potpune funkcionalne gotovosti. </t>
    </r>
  </si>
  <si>
    <t>6.28.</t>
  </si>
  <si>
    <t>Kao stavka 7.1. samo ukupne debljine d=15 cm s CW profilom h=10 cm.</t>
  </si>
  <si>
    <r>
      <rPr>
        <b/>
        <sz val="11"/>
        <rFont val="Arial"/>
        <family val="2"/>
        <charset val="238"/>
      </rPr>
      <t>ALTERNATIVA 6.12. a) - d)</t>
    </r>
    <r>
      <rPr>
        <sz val="11"/>
        <rFont val="Arial"/>
        <family val="2"/>
        <charset val="238"/>
      </rPr>
      <t xml:space="preserve">
Kao stavka 7.1. samo vanjski zid (Z5) s CW profilom h=10 cm, unutarnja obloga 1x1,25 GKB + 1x1,25 Aqupanel Indoor i vanjska obloga 1x1,25 GKB + 1x1,25 cm Aquapanel Outdoor.</t>
    </r>
  </si>
  <si>
    <t xml:space="preserve">7.6.
</t>
  </si>
  <si>
    <t>7.12.</t>
  </si>
  <si>
    <t>Kao stavka 7.12. samo ugradnja u spušteni strop.</t>
  </si>
  <si>
    <t xml:space="preserve">Nabava svog materijala, svi transporti i ugradnja separatora lakih tekućina iz centrifugalo ljevanog polietilena s mimotokom (bypassom). Separator mora biti konstruiran, izrađen i testiran,  nazivne veličine od NS 6/30 (protok kroz separator / ukupni protok). Učinkovitost separatora mora zadovoljiti klasu I - lakih tekućina u izlaznoj vodi do 5mg/l. Separator mora biti siguran od djelovanja sila uzgona do visine podzemne vode najmanje 1m ispod poklopca separatora (bez dodatnog betoniranja). Separator mora imati koalescentni filtar koji se treba moći višekratno koristiti, a za potrebe čišćenja i održavanja jednostavno izvaditi. Separator mora imati sigurnosni plovak tariran na spec. težinu lakih tekućina kao osiguranje od nekontroliranog odljeva istih iz separatora.  Unutarnji elementi separatora trebaju biti izrađeni iz PEHD-a. </t>
  </si>
  <si>
    <t>Nabava svog materijala, svi transporti i montaža troslojnih polipropilenskih (PP) niskošumnih kanalizacijskih cijevi i fazonskih komada s naglavkom i brtvom za izvedbu vertikalne i hirizontalne odvodnje unutar instalcionih kanala i pod stropom objekta. Cijevi i spojevi se spajaju na naglavak pomoću integrirane gumene brtve. Cijevi se polažu u instalacijski kanal, zidne usjeke i proboje kao i pod stropom građevine. U cijenu uključiti materijal za pričvršćivanje cijevi (obujmica sa vijkom) pomoću kliznih i čvrstih točaka, cijevi se pričvršćuju po uputama proizvođača. Kod dopreme cijevi i spojnih komada na gradilište izvođač je obavezan nadzornom inženjeru priložiti važeću atestnu dokumentaciju izdanu od strane akreditirane kuće u RH kao i potvrdu o niskošumnosti izdanu od priznatog europskog ispitnog laboratorija.</t>
  </si>
  <si>
    <t>Nabava svog materijala, svi transporti i ugradnja podtlačnog sistema odvodnje krovnih oborinskih voda. Rješenje proizvođača oznake KUKVL-BJQF76
Sve prema izvedbenim shemama, uputama i nadzoru proizvođača. Sva dokumentacija mora biti prema važećoj zakonskoj regulativi RH i na hrvatskom jeziku.</t>
  </si>
  <si>
    <t>Nabava svog materijala, svi transporti i montaža Pluvia originalni sistem ovješenja na krovnu/stropnu konstrukciju, s nosivom čeličnom tračnicom, cijevnim obujmicama, navojnom ovjesnom šipkom, pričvrsnim i ovjesnim priborom; specifikacijom proizvođača obuhvaćeno tm trase ovješenja.</t>
  </si>
  <si>
    <t>Nabava svog materijala, svi transporti i ugradnja dodatne zvučne i toplinske izolacije (Geberit Isol) protiv buke i orošenja cjevovoda i fazonskih komada, specifikacijom obuhvaćeno ukupno m2 zvučno izoliranog cjevovoda.</t>
  </si>
  <si>
    <t>Nabava svog materijala, svi transporti, prijenos i montaža pregrada pisoara koje se sastoje od:
- plastične pregrade pisoara dim 44x74cm, bijele boje;
- montažnog instalacijskog elementa širine 30cm  visine ugradnje 112 cm. Instalacijski element samonosiv za ugradnju u suhomontažnu zidnu ili predzidnu konstrukciju obloženu gipskartonskim pločama s vijcima za učvršćenje  i svim potrebnim pričvrsnim priborom i spojnim materijalom.
Obračun se vrši po komadu kompletno montirane pregrade pisoara uključivši sav potreban materijal za montažu.</t>
  </si>
  <si>
    <t>Nabava svog materijala, svi transporti i razastiranje čistog suhog pijeska za polaganje vodovodnih i odvodnih cijevi. Šljunčana posteljica za ležaj PVC cijevi Klase SN-8, od oblih zrna veličine 8-16 mm, bez organskih primjesa, s dimenzijama danim u nacrtu kanalskog rova i produbljenima na mjestu spojeva cijevi. Uključivo Nabava svog materijala, svi transporti i ugradnja šljunka, uz strojno nabijanje do min. 90 % prirodne zbijenosti. Posteljica od pijeska debljine 10 cm, a natkrivanje cijevi cca 30 cm od tjemena cijevi.
Obračun se vrši po 1,0 m3 ugrađenog pijeska.</t>
  </si>
  <si>
    <t>Nabava svog materijala, svi transporti i ugradnja punostjenih, neomekšanih PVC-U kanalizacijskih cijevi  i fazonskih komada za sanitarno fekalnu i oborinsku kanalizaciju.  Cijevi s integriranim utičnim kolčakom i uloženim brtvenim prstenom od sintetičnog kaučuka, prstenaste čvrstoće SN-8, SDR-34 (8 kN/m2). Cijevi se spajaju prema preporuci proizvođača cijevi,  potpuno vodonepropusno, a polažu se u za to pripremljene rovove. Fazonske komade uključiti u jediničnu cijenu mt cijevi i ne iskazuju se i ne obračunavaju posebno.
Obračun se vrši po 1,0 m kompletno ugrađene i spojene cijevi, uključujući i potrebne fazonske komade, sa svim potrebnim priborom za spajanje i prijenosima, te detekcijsku traku.</t>
  </si>
  <si>
    <t>Nabava svog materijala, svi transporti i ugradnja polipropilenskih (PP) prstena s brtvom za spajanje PVC-UKC na PP kanalizacijske cijevi/šahtove  vanjskog nazivnog promjera (DN).
Obračun se vrši po komadu kompletne ugradnje prstene s brtvom.</t>
  </si>
  <si>
    <t>Nabava svog materijala, svi transporti i ugradnja umetaka s gumenom brtvom za spoj plastične kanalizacione cijevi na betonsko okno kvalitete kao tip i RDS ili KGF. Ugradnja uključuje precizno postavljanje prema niveleti kanala i visinskim kotama, privremeno pričvršćenje, te konačno zatrpavanje i učvršćenje VDP cementnom žbukom 1:2, sa zaglađivanjem u razini stijenke okna.</t>
  </si>
  <si>
    <t>Nabava svog materijala, svi transporti i montaža lijevano željeznih poklopaca 60/60cm sa okvirom, za reviziona okna, nosivosti  C250. Poklopci se montiraju na AB prsten koji se obračunava u posebnoj stavci.</t>
  </si>
  <si>
    <t>Nabava svog materijala, svi transporti i montaža PP cijevi za  sanitarno-fekalnu, oborinsku odvodnju te odzračivanje vertikala. Cijevi su  s integriranim utičnim  kolčakom i gumenom brtvom. Učvršćenje i ovješenje  izvesti pomoću obujmica na svakih 1,00 - 2,00 m i kod svakog fazonskog komada (prema preporuci proizvođača cijevi). 
Cijevi i fazonske komade spajati gumenim brtvama odnosno po preporuci proizvođača, a potpuno nepropusno. U cijenu je potrebno uračunati potrebne fazonske komade.
Obračun po 1,0 m' kompletno montirane i ispitane cijevi na vodonepropusnost.</t>
  </si>
  <si>
    <t>Nabava svog materijala, svi transporti i montaža lijevano željeznih odvodnih cijevi i fazonskih komada položenih kao nastavak oborisnke odvodnje po fasadi prije ulaska u teren.Vidljiv dio cijevi (ukupno 2,0 m) oličeno u boju po izboru arhitekta.
Obračun po m kompletno montirane, pričvršćene, izolirane, oličene i ispitane cijevi i fazonskih komada.</t>
  </si>
  <si>
    <t>Nabava svog materijala, svi transporti i montaža odzračnih kapa DN100mm na kraju odzračnih vertikala.
Obračun se vrši po komadu montirane odzračne kape.</t>
  </si>
  <si>
    <t>Nabava svog materijala, svi transporti i ugradnja revizijskih vratašca s okvirom na vertikalama uz cijevne čistače. Vratašca s okvirom su svijetle veličine 300x300mm s mehanizmom za zatvaranje. Vanjski izgled vratašca prema obradi okolnih zidova (pločice, kamen, knauf ili slično) sve prema nacrtu interijera. Postavljaju se uz cijevne čistače na fekalnim vertikalama uz AOV unutar objekta.
Obračun se vrši po komadu kompletno montiranih vratašca, uključujući sav potreban materijal.</t>
  </si>
  <si>
    <t>Nabava svog materijala, svi transporti i montaža podnih slivnika sa sifonom za zatvaračem od povratka mirisa (plastični) za odvodnju sa poda sanitarnih čvorova te tuš kabina. Slivnik je pokriven kromiranom rešetkom čija se visina prilagođava debljini podne obloge.
Izolaciju spoja izvesti po preporuci proizvođača. Obračun po komadu kompletno montiranog, izoliranog i ispitanog podnog slivnika sa sifonom.
Obračun se vrši po komadu montiranog izoliranog i ispitanog podnog slivnika sa rešetkom.</t>
  </si>
  <si>
    <t xml:space="preserve">Nabava svog materijala, svi transporti i montaža Geberit PE-HD   cjevovod s potrebnim fazonskim komadima i spojnim priborom; specifikacijom proizvođača obuhvaćeno tm trase </t>
  </si>
  <si>
    <t>Nabava svog materijala, svi transporti i montaža klasičnog sistema pričvršćenja cjevovoda  na masivnu konstrukciju, s originalnim cijevnim obujmicama, navojnom šipkom, pričvrsnim pločicama i priborom; specifikacijom proizvođača obuhvaćeno tm trase cjevovoda.</t>
  </si>
  <si>
    <t>Nabava svog materijala, svi transporti i montaža  protupožarnih obujmica F90 kao protupožarni brtveni element za gorive plastične cijevi koje prolaze kroz granice požarnih zona, odnosno sprečavanje širenja plamena i dima u ostale požarne sektore. Brtvljene vršiti masom atestiranom na vatrootpornost od 90 minuta kao Promat ili Kamjate, a prema važećim normama i općom dozvolom građevnog nadzora. 
Obračun se vrši po  komadu kompletno montirane i pričvršćene protupožarne obujmice na prodore cijevi kroz požarne zone. U stavku uračunati sav potrebni pribor i spojni materijal.
Napomena: za provode cijevi kroz knauf zidove potrebne su dvije obujmice (sa obje strane zida).</t>
  </si>
  <si>
    <t>Nabava svog materijala, svi transporti i montaža PE-HD tlačnih cijevi od tvrdog polietilena visoke gustoće za sanitarnu mrežu u terenu, uključivo i spajanje cijevi, a sve prema važećim propisma i uputama proizvođača za radni tlak 10 bara. U cijenu uključiti raznašanje cijevi i fazonskih komada duž rova, spuštanje u rov i poravnavanje, međusobno spajanje PE-HD cijevi elektrootpornim zavarivanjem sa elektrospojnicama, polaganje na sloj pijeska 10 cm, te fazonske komade, uključivo svi prenosi. Na mjestima gdje je nadsloj cijevi manji od 0,8 m potrebno ju je izolirati radi sprečavanja smrzavanja, a prepuraća se obetoniranje cijevi radi zaštite od podzemnih voda. 
Obračun po mt kompletno montirane i ispitane cijevi, uključivo fazonski komadi sa svim potrebnim priborom za spajanje i prijenosima.</t>
  </si>
  <si>
    <t>Nabava svog materijala, svi transporti i ugradnja P.C. PP-R ili PEX/c vodovodnih cijevi i fazonskih komada  i spojnih komada, za horizontalani i vertikalni  razvod sanitarne hladne, tople vode i recirukulacije koje se polažu pod stropom, u šundu i zidnim usjecima i u podu sa ugradnjom metalnih obujmica sa gumom na razmaku od 0,5 - 2,5 m.
Izolacija cijevi ovisno o mjestu ugradnje prema preporuci proizvođača cijevi. Pod stropom na ravnim potezima dužim od 15,0m ugraditi kompenzacijski komad. Cijevna toplinska izolacija iz paronepropusnog pjenastog materijala koji ima zatvorene čelije, s=9 mm, komplet sa samoljepljivom trakom, ljepilom i originalnim cijevnim nosačima, za vodoopskrbni sustav teško zapaljiv, samogasiv, nekapajući i ne prenosi vatru. U cijenu uključiti metalne obujmice sa gumom na razmaku 0,5x2,5 m, te šlicanje zida i zatvaranje istog mortom 1:3.
Obračun se vrši po 1,0 mt kompletno montiranog, pričvršćenog, izoliranog i ispitanog cjevovoda, te sav potreban spojno brtveni materijal.</t>
  </si>
  <si>
    <t xml:space="preserve">Nabava svog materijala, svi transporti i montaža ventila s kotačem.
Obračun se vrši po komadu kompletno montiranog  ventila sa kotačem. </t>
  </si>
  <si>
    <t>Nabava svog materijala, svi transporti i montaža ventila s kotačem i ispustom.
Obračun se vrši po komadu kompletno montiranog  ventila sa kotačem.</t>
  </si>
  <si>
    <t>Nabava svog materijala, svi transporti i montaža ventila s niklovanom kapom za uziđivanje. 
Obračun se vrši po komadu kompletno montiranog i ispitanog ventila.</t>
  </si>
  <si>
    <t>Prije narudžbe armature na priključku i u vodomjernom oknu  potrebno je svu opremu uskladiti sa nadležnim komunalnim poduzećem.
Nabava svog materijala, svi transporti i montaža vodovodnih lijevano željeznih fazonskih komada i drugog spojnog materijala za pogonski tlak 10 bara, za montažu hidranata. Raznošenje fazonskih komada duž rova. Montaža prirubnicom brtvenim gumenim prstenom ili klingeritom, uključivo sav brtveni materijal s vijcima, te izolacija spojeva bitumenskim premazom. Fazonski komadi su od nodularnog ljeva i spajaju se sa PE-HD cijevima preko tipskih spojnica. Stavkom obuhvaćeni kompletni monterski i građevinski radovi, te potrebna armatura.
Obračun se vrši po kompletno izvedenim montažnim radovima.</t>
  </si>
  <si>
    <t>Nabava svog materijala, svi transporti i montaža PE-HD tlačnih cijevi od tvrdog polietilena visoke gustoće za  unutrašnju hidrantsku mrežu, uključivo i spajanje cijevi, a sve prema važećim propisma i uputama proizvođača za radni tlak 10 bara. U cijenu uključiti raznašanje cijevi i fazonskih komada duž rova, spuštanje u rov i poravnavanje, međusobno spajanje PE-HD cijevi elektrootpornim zavarivanjem sa elektrospojnicama, polaganje na sloj pijeska 10 cm, te fazonske komade, uključivo svi prenosi.
Obračun po mt kompletno montirane i ispitane cijevi, uključivo fazonski komadi sa svim potrebnim priborom za spajanje i prijenosima.</t>
  </si>
  <si>
    <t>Nabava svog materijala, svi transporti i montaža čeličnih pocinčanih cijevi za instalacije unutarnje hidrantske mreže. Cijevi se polažu pod stropovima podruma, uz zid, te u zidnim usjecima. Stavka obuhvaća sve potrebne spojnice, redukcije, fitinge, prijelazne komade na druge cijevi i potrebni ovjesni materijal. Cijevi se za zidove učvršćuju limenim obujmicama ili konzolama a za stropove limenim obujmicama. Stavka obuhvaća i označavanje trase instalacije tlocrtno i visinski. Cijevi se izoliraju ovisno o mjestu ugradnje sa Dekorodal trakom u podu ili filcom pod stropom u zidu i zidnom usjeku. Na mjestima moguće smrzavanja cijevi toplinski izolirati.
Obračun se vrši po 1,0 m kompletno montirane i izolirane cijevi prema mjestu ugradbe.</t>
  </si>
  <si>
    <t>Nabava svog materijala, svi transporti i ugradnja u oplatu višedjelnih uvodnica od čeličnih cijevi od DN50mm i ploča za vodonepropusni prolaz instalacija kroz betonske konstrukcije, uključivo sva brtvljenja, zatvaranje tipskim brtvenim elementima nakon polaganja cijevi,  te sav ostali rad i materijal do potpune funkcionalne gotovosti.</t>
  </si>
  <si>
    <t>Nabava svog materijala, svi transporti i montaža kompletnog umivaonika, koji se sastoji od: 
- umivaonika veličine prema detalju interijera I. klase sa maskom za sifon;
- armatura je stojeća jednoručna miješalica za toplu i hladnu vodu Ø 15 mm, dva kutna ventila Ø 15 mm spojena na dovod vode, kromirani sifon s ispustom Ø 32 mm, čep Ø 32 mm.
Obračun se vrši po komadu kompletno montiranog umivaonika, sa spojem na dovod i odvod, uključivši sav potreban materijal za montažu.</t>
  </si>
  <si>
    <t>Nabava svog materijala, svi transporti i montaža kompletnog umivaonika za osobe sa posebnim potrebama, koji se sastoji od: 
- keramičkog  umivaonika širine 65cm  posebne konstrukcije namijenjenog osobama u kolicima sa sifonom skrivenim u zidu;
- montažnog instalacijskog elementa za bolnički umivaonik visine ugradnje 112 cm. Instalacijski element samonosiv za ugradnju u suhomontažnu zidnu ili predzidnu konstrukciju obloženu gipskartonskim pločama, komplet s  odvodnim koljenom d50 mm i ugradbenim sifonom, pločom s armaturnim priključcima ½" s uključenom zvučnom izolacijom, vijcima za učvršćenje keramike i svim potrebnim pričvrsnim priborom i spojnim materijalom;
-armatura je stojeća jednoručna miješalica za toplu i hladnu vodu Ø 15 mm, dva kutna ventila Ø 15 mm spojena na dovod vode, kromirani sifon s ispustom Ø 32 mm, čep Ø 32 mm.
Obračun se vrši po komadu kompletno montiranog umivaonika za osobe sa posebnim potrebama, sa spojem na dovod i odvod, uključivši sav potreban materijal za montažu.</t>
  </si>
  <si>
    <t>Nabava svog materijala, svi transporti i montaža kompletne mješalice i armature za dovod i odvod vode za korita, koji se sastoji od: 
- armatura je zidna jednoručna miješalica za toplu i hladnu vodu Ø 15 mm, dva kutna ventila Ø 15 mm spojena na dovod vode, kromirani sifon s ispustom Ø 32 mm, čep Ø 32 mm.
Obračun se vrši po komadu kompletno montirane armature, sa spojem na dovod i odvod, uključivši sav potreban materijal za montažu.</t>
  </si>
  <si>
    <t>Nabava svog materijala, svi transporti i montaža kompletnog WC-a, za montažu u sanitarnim čvorovima, koji se sastoji od :
- konzolne keramičke WC školjke  I. klase za dvokoličinsko ispiranje, te daskom s poklopcem od tvrde plastike.
 - montažnog instalacijskog elementa za WC školjku visine ugradnje 112 cm niskošumnim ugradbenim vodokotlićem. Instalacijski element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Obračun se vrši po komadu kompletno montirane WC školjke, sa spojem na dovod i odvod, uključivši sav potreban materijal za montažu.</t>
  </si>
  <si>
    <t>Nabava svog materijala, svi transporti i montaža kompletnog WC-a, za montažu u sanitarnim čvorovima za osobe sa posebnim potrebama koji se sastoji od :</t>
  </si>
  <si>
    <t>Nabava svog materijala, svi transporti i montaža armature za tuš koja se sastoji od:
- armatura je zidna jednoručna miješalica za toplu i hladnu vodu Ø 15 mm u kompletu s tuš konzolom sa šipkom i pokretnim držačem tuša. Dva protočna ventila sa kapom. Armatura tuš konzola dužine 65cm s tuš ručkom. Stavka uključuje pričvrstni, brtveni i spojni materijal potreban za ugradnju.
Obračun se vrši po komadu kompletno montirane tuš armatura, sa spojem na dovod i odvod vode, uključivši sav potreban materijal za montažu.
Obračun se vrši po komadu kompletno montirane tuš armatura, sa spojem na dovod i odvod vode, uključivši sav potreban materijal za montažu.</t>
  </si>
  <si>
    <t>Nabava svog materijala, svi transporti i montaža tuš kade koja se sastoji od:
- tuš kade dimenzija cc 90/90 prema detalju;
- klinzna pregrada prema detalju interijera;
- armatura je zidna jednoručna miješalica za toplu i hladnu vodu Ø 15 mm u kompletu s tuš konzolom sa šipkom i pokretnim držačem tuša. Dva protočna ventila sa kapom, te sifon za tuš kadu. Armatura tuš konzola dužine 65cm s tuš ručkom. Stavka uključuje pričvrstni, brtveni i spojni materijal potreban za ugradnju.
Obračun se vrši po komadu kompletno montirane tuš kade, sa spojem na dovod i odvod vode, uključivši sav potreban materijal za montažu.</t>
  </si>
  <si>
    <t>Nabava svog materijala, svi transporti i montaža kompletnog pisoara za montažu u sanitarnom čvoru, koji se sastoji od:
- keramičkog pisoara I.klase izrađen prema normi  HRN EN 14528.2008-viseći pisoari s podžbuknim priključkom vode i skrivenim sifonom;
- montažnog instalacijskog elementa za pisoar visine ugradnje 112-130 cm s ugradbenim setom uređaja za aktiviranje ispiranja. Instalacijski element samonosiv za ugradnju u suhomontažnu zidnu ili predzidnu konstrukciju obloženu gipskartonskim pločama, komplet s integriranim prigušnim ventilom priključka vode ½", vijcima za učvršćenje keramike i svim potrebnim pričvrsnim priborom i spojnim materijalom;
- IC(infracrveni) senzorski uređaj za aktiviranje ispiranja pisoara;
- pokrovna ploča metalna za grupno mrežno napajanje 230 V.
Obračun se vrši po komadu kompletno montiranog pisoara, sa spojem na dovod i odvod vode, uključivši sav potreban materijal za montažu.</t>
  </si>
  <si>
    <t>Nabava svog materijala, svi transporti i montaža kompletne vindabone za montažu u prostoru Strojarnice, a koja se sastoji od: 
- plastičnog korita vindabone ;
- armatura je zidna mješalica sa holenderom Ø 15 mm za hladnu vodu  sa sifonom, čepom Ø 40 mm te kutni ventili.</t>
  </si>
  <si>
    <t>Nabava svog materijala, svi transporti i montaža etažerke. Postavljaju se ispod ogledala.  Predviđamo etažerke 55/15 cm s kromiranim nosačem za policu izrađenu od pleksi stakla. Postaviti uz umivaonike.
Obračun se vrši po komadu montirane etažerke uključujući sav potreban materijal za montažu.</t>
  </si>
  <si>
    <t>Nabava svog materijala, svi transporti i montaža zidnog držača sapuna koji se postavlja uz tuš.
Obračun se vrši po komadu montiranog zidnog držača sapuna, uključujući sav potreban materijal za montažu.</t>
  </si>
  <si>
    <t>Nabava svog materijala, svi transporti i montaža dispanzera za tekući sapun koji se postavljaju na zidove uz umivaonike.
Obračun se vrši po komadu montiranog zidnog dispanzera za tekući sapun, uključujući sav potreban materijal za montažu.</t>
  </si>
  <si>
    <t>Nabava svog materijala, svi transporti i montaža zidne kutije za papirnate ručnike koji se postavljaju uz umivaonike.
Obračun se vrši po komadu montirane zidne kutije za papirnate ručnike, uključujući sav potreban materijal za montažu.</t>
  </si>
  <si>
    <t>Nabava svog materijala, svi transporti i montaža držača sapuna ili spužvi koji se postavljaju uz tuš.
Obračun se vrši po komadu montiranog zidnog držača za spužvu ili sapun, uključujući sav potreban materijal za montažu.</t>
  </si>
  <si>
    <t>Nabava svog materijala, svi transporti i montaža držača za toaletni papir koji se postavljaju uz WC školjku.
Obračun se vrši po komadu montiranog zidnog držača toaletni papir, uključujući sav potreban materijal za montažu</t>
  </si>
  <si>
    <t>Nabava svog materijala, svi transporti i montaža držača za rezervni toaletni papir koji se postavljaju uz WC školjku.
Obračun se vrši po komadu montiranog zidnog držača za rezervni toaletni papir, uključujući sav potreban materijal za montažu.</t>
  </si>
  <si>
    <t>Nabava svog materijala, svi transporti i montaža WC četke sa držačem, koji se montira na zid uz WC školjku.
Obračun se vrši po komadu montiranog zidne WC četke, uključujući sav potreban materijal za montažu.</t>
  </si>
  <si>
    <t>Nabava svog materijala, svi transporti i montaža vješalice za ručnike koji se postavljaju uz umivaonik i tuš.
Obračun se vrši po komadu montirane vješalice za ručnike, uključujući sav potreban materijal za montažu.</t>
  </si>
  <si>
    <t>8.22.</t>
  </si>
  <si>
    <t>Korita.</t>
  </si>
  <si>
    <r>
      <t>Nabava svog materijala, svi transporti i izrada armirano-betonskog</t>
    </r>
    <r>
      <rPr>
        <b/>
        <sz val="11"/>
        <rFont val="Arial"/>
        <family val="2"/>
        <charset val="238"/>
      </rPr>
      <t xml:space="preserve"> instalacijskog kanala </t>
    </r>
    <r>
      <rPr>
        <sz val="11"/>
        <rFont val="Arial"/>
        <family val="2"/>
        <charset val="238"/>
      </rPr>
      <t>od betona razreda tlačne čvrstoće C25/30 u običnoj oplati svjetle širine 40 novo 80 cm, debljine poda i stijenki 20 cm srednje svjetle visine 110 cm, uključivo odstranjivanje gnijezda i oštrih dijelova betona, ugradnja okvira od pocinčanih L profila te sav ostali rad i materijal do potpune gotovosti.</t>
    </r>
  </si>
  <si>
    <t xml:space="preserve">Nabava svog materijala, svi transporti i polaganje ljepljenjem prema shemi polaganja zidnih, otporih na habanje, abraziju i agresivno održavanje keramičkih pločica dimenzija 20x20 cm u više boja tipa Chromie matt, La fenice na prethodno pripremljenu podlogu s fugiranjem masom na bazi epoxy smola kao Manhattan NO 14 srebrno siva, uključivo svi rubni, kutni i završni profili, obrada svih sudara, reški i spojnica trajnoelastičnim kitom uz obavezno predočenje najmanje 10 uzoraka na odabir projektantu - sve do potpune funkcionalne gotovosti.
</t>
  </si>
  <si>
    <t>14.3.</t>
  </si>
  <si>
    <t>Nabava svog materijala, svi transporti i nanošenje na AB zidove, stropove, grede i stupove  vidljive betonske površine jednokomponentnog prozirnog zaštitnog premaza bez utjecaja na teksturu betona s niskim sadržajem rastvarača, otpornim na starenje, alkalije i atmosferilije, s efektom "samočišćenja" površina uključivo prethodna priprema površine uklanjanjem nečistoća i slabo vezanih dijelova tretiranjem vode pod tlakom, pokretna skela, te sav ostali materijal i tad prema uputama proizvođača.</t>
  </si>
  <si>
    <t>15.5.</t>
  </si>
  <si>
    <t>Nabava svog materijala, svi transporti i polaganje ljepljenjem otirača kao Quick Star Alu s poliamidnim umetcima za upijanje i za četkanje uz obavezno predočenje najmanje 10 uzoraka projektantu na odabir, uključivo obodno aluminijski okvir h=10 mm, L=12,4 m, te sav potreban rad i materijal.</t>
  </si>
  <si>
    <r>
      <t xml:space="preserve">Nabava svog materijala, svi transporti i ugradnja čelične </t>
    </r>
    <r>
      <rPr>
        <b/>
        <sz val="11"/>
        <rFont val="Arial"/>
        <family val="2"/>
        <charset val="238"/>
      </rPr>
      <t>cijevi za prolaz elektroinstalacija</t>
    </r>
    <r>
      <rPr>
        <sz val="11"/>
        <rFont val="Arial"/>
        <family val="2"/>
        <charset val="238"/>
      </rPr>
      <t xml:space="preserve"> prema projektu promjera Φ=20 cm, uključivo sva potrebna varenja, spojni materijal, koljena i slično, te sav ostali rad i materijal do potpune funkcionalne gotovosti. </t>
    </r>
  </si>
  <si>
    <t xml:space="preserve">Izrada frezanjem svih vrsta utora i šliceva AB zidovima i zidovima od opeke prosječnih dimenzija 6x6 cm za prolazak različitih vrsta instalacija, uključivo zatvaranje šliceva,  rabiciranje, razvrstavanje, utovar i odvoz otpadnog materijala na gradsku deponij te sav ostali osnovni i pomoćni rad i materijal  do potpune gotovosti.
</t>
  </si>
  <si>
    <t xml:space="preserve">Izrada prodora u zidovima od opeke, AB zidovima i stropovima koji nisu prikazani u planovima oplate prosječnih dimenzija 15x15 cm i Φ=15 cm za prolazak različitih vrsta instalacija, uključivo zatvaranje otvora nakon montaže vertikalnih VK i strojarskih instalacija, uključivo montaža i demontaža glatke oplate, armiranje mrežom Q-131 i betoniranje betonom razreda čvrstoće C25/30 (MB-30) u debljini stropne ploče, te utovar i odvoz otpadnog materijala na gradsku deponij te sav ostali osnovni i pomoćni rad i materijal  do potpune gotovosti.
</t>
  </si>
  <si>
    <t>AB zidovi i stropovi</t>
  </si>
  <si>
    <r>
      <t xml:space="preserve">Kao stavka 10.6. samo rukohvati rampe promjera 40 mm montirani u zid na konzolnim nosačima u dva reda, u svemu prema shemi crne bravarije </t>
    </r>
    <r>
      <rPr>
        <b/>
        <sz val="11"/>
        <rFont val="Arial"/>
        <family val="2"/>
        <charset val="238"/>
      </rPr>
      <t>7</t>
    </r>
    <r>
      <rPr>
        <sz val="11"/>
        <rFont val="Arial"/>
        <family val="2"/>
        <charset val="238"/>
      </rPr>
      <t>.</t>
    </r>
  </si>
  <si>
    <r>
      <t xml:space="preserve">Nabava svog materijala svog materija, svi transporti, izrada i montaža </t>
    </r>
    <r>
      <rPr>
        <b/>
        <sz val="11"/>
        <rFont val="Arial"/>
        <family val="2"/>
        <charset val="238"/>
      </rPr>
      <t>ograde rampe</t>
    </r>
    <r>
      <rPr>
        <sz val="11"/>
        <rFont val="Arial"/>
        <family val="2"/>
        <charset val="238"/>
      </rPr>
      <t xml:space="preserve"> od dvostrukog pocinčanog horizontalnog čeličnog profila promjera 40 mm visine 90 cm i stupova promjera 40 mm sa svim spojnim i sidrenim materijalom, završno ličeno u tri sloja u boju po izboru projektanta, uključivo antikorozijska zaštita, temeljni premaz te sav osnovni i pomoćni rad i materijal do potpune funkcionalne gotovosti, u svemu prema shemi crne bravarije </t>
    </r>
    <r>
      <rPr>
        <b/>
        <sz val="11"/>
        <rFont val="Arial"/>
        <family val="2"/>
        <charset val="238"/>
      </rPr>
      <t>6.</t>
    </r>
  </si>
  <si>
    <t xml:space="preserve">Sve gume i brtve u crnoj boji, sva aluminijska bravarija i vidljivi okov (izuzev kvaka i štitnika) u RAL 5004. </t>
  </si>
  <si>
    <t>Okov mora odgovarati važećim propisima i zahtjevima iz opisa stavaka. Sav mora biti  inoxa kvalitete AISI316 otporan na djelovanje morskog zraka, soli i atmosferilja, ugrađen u profile tako da su vidljive samo petlje (minimalno tri po vratnom krilu), kvake i štitnici. Sav vidljivi okov po izboru projektanta - ako opisom stavke nije drugačije određeno.</t>
  </si>
  <si>
    <t>Sve stavke moraju zadovoljiti uvjete zaštite od buke minimalno Rw=32 dB. Svi doprozornici, dovratnici i sav okov moraju omogućiti 1/2 izmjene zraka u satu (N50=0,5/h) - ako opisom stavke nije drugačije određeno.</t>
  </si>
  <si>
    <t>Obavezna je izrada radioničke dokumentacije i predočenje atestne dokumentacije prije početka proizvodnje.</t>
  </si>
  <si>
    <t>Spoj dovratnika sa zidom je fino kitana fuga u širini maksimalno 3 mm, sva vratna krila izvode se od pocinčanih čeličnih profila, obostrano čelični lim sa ispunom od mineralne vune s temeljnim epoksidnim naličem, završne obrade poliuretanskim lakom otpornim na visoke temperature u tonu i boji po izboru projektanta, ostakljenje vatrootpornim staklom, rukohvati, pumpe, sav okov  po izboru projektanta, sve uključeno u jediničnu cijenu svake stavke - ako stavkom nije drugačije određeno.</t>
  </si>
  <si>
    <r>
      <t xml:space="preserve">Nabava svog materijala, svi transporti i izrada armirano-betonskih </t>
    </r>
    <r>
      <rPr>
        <b/>
        <sz val="11"/>
        <rFont val="Arial"/>
        <family val="2"/>
        <charset val="238"/>
      </rPr>
      <t xml:space="preserve">poklopnih ploča  instalacijskog kanala </t>
    </r>
    <r>
      <rPr>
        <sz val="11"/>
        <rFont val="Arial"/>
        <family val="2"/>
        <charset val="238"/>
      </rPr>
      <t>dimenzija 60 x 200 cm d=15 cm od betona razreda tlačne čvrstoće C25/30 u običnoj oplati, uključivo armatura 2x Q283, kuke za dizanje od rebrastog čelika, odstranjivanje gnijezda i oštrih dijelova betona te sav ostali rad i materijal do potpune funkcionalne gotovosti.</t>
    </r>
  </si>
  <si>
    <t>nanošenje polimercementne žbuke s alkalno otpornom mrežicom  u sloju d=0,5 cm uz obaveznu kontrolu vertikalne i horizontalne ravnine</t>
  </si>
  <si>
    <t>izrada cementnog estriha d=5,0-6,0 cm u nagibu prema podnim sifonima u mokrim čvorovima razreda tvrdoće C25/30  veličine zrna agregata 0-4 mm s armiranjem PP vlaknima, uključivo završna obrada gornje površine zaglađivanjem i priprema podloge za polaganje završne obloge poda.</t>
  </si>
  <si>
    <t>UKUPNO 2:</t>
  </si>
  <si>
    <t>RADOVI I MATERIJAL IZVAN GRAĐEVINE</t>
  </si>
  <si>
    <t>GRAĐEVINSKI RADOVI I MATERIJAL</t>
  </si>
  <si>
    <t>Geodetski radovi za iskolčenje trase kabela, trase trake uzemljenja, cijevi i položaja priključnih ormarića. Snimanje istoga i nakon izvedbe</t>
  </si>
  <si>
    <t xml:space="preserve">Iskop rova širine 40 cm i dubine 80 cm za polaganje NN kabela i trake uzemljenja u tvrdo nabijenoj zemlji (IV. kategorija). Ukupna dužina rova je 215 m. 
Nakon polaganja kabela ponovno zatrpavanje rova uz nabijanje u slojevima uz uporabu motornog nabijača.
Ukupan volumen iskopa:     </t>
  </si>
  <si>
    <t>Iskop rova širine 50 cm i dubine 120 cm za polaganje plastičnih cijevi 110 mm ispod asfaltiranih površina. Nakon polaganja cijevi ponovno zatrpavanje rova i nabijanje tla motornim nabijačima. Ukupna dužina rova 35 m.
Ukupan volumen iskopa:</t>
  </si>
  <si>
    <r>
      <t>Strojni ili ručni iskop rupe za temelj čeličnog konusnog stupa visine h = 6,0 m u tvrdo nabijenom tlu dimenzija:
Dužina :0,7 m
Širina :  0,7 m
Dubina :0,9 m
Volumen iskopa :0,441 m</t>
    </r>
    <r>
      <rPr>
        <vertAlign val="superscript"/>
        <sz val="10"/>
        <rFont val="Arial"/>
        <family val="2"/>
        <charset val="238"/>
      </rPr>
      <t>3</t>
    </r>
    <r>
      <rPr>
        <sz val="10"/>
        <rFont val="Arial"/>
        <family val="2"/>
        <charset val="238"/>
      </rPr>
      <t xml:space="preserve">
Nakon izrade temelja tlo nabiti motornim nabijačem, i odvesti višak zemlje.</t>
    </r>
  </si>
  <si>
    <r>
      <t>Strojni ili ručni iskop rupe za temelj samostojećeg priključno mjerog ormarića, oznake na nacrtu SKPMO:
Dužina:  0,6 m
Širina :   0,5 m
Dubina:  0,6 m
Volumen iskopa : 0,18 m</t>
    </r>
    <r>
      <rPr>
        <vertAlign val="superscript"/>
        <sz val="10"/>
        <rFont val="Arial"/>
        <family val="2"/>
        <charset val="238"/>
      </rPr>
      <t>3</t>
    </r>
  </si>
  <si>
    <r>
      <t>Strojni ili ručni iskop rupe za temelj samostojećeg ormara oznake na nacrtu NO:
Dužina:  0,6 m
Širina :   0,5 m
Dubina:  0,6 m
Volumen iskopa : 0,18 m</t>
    </r>
    <r>
      <rPr>
        <vertAlign val="superscript"/>
        <sz val="10"/>
        <rFont val="Arial"/>
        <family val="2"/>
        <charset val="238"/>
      </rPr>
      <t>3</t>
    </r>
  </si>
  <si>
    <t>Dobava i montaža tipskog betonskog temelja za samostojeći priključno mjerni ormar, oznake na nacrtu SKPMO.</t>
  </si>
  <si>
    <t>Dobava i montaža tipskog betonskog temelja za samostojeći ormar, oznake na nacrtu NO.</t>
  </si>
  <si>
    <t>Dobava i polaganje u iskopani kabelski rov i betonsku ploču dvorane:</t>
  </si>
  <si>
    <t xml:space="preserve"> - RDC 110 mm – crvena</t>
  </si>
  <si>
    <t>Dobava, isporuka i nasipavanje posteljice od pijeska u dva sloja po 10 cm (ispod i iznad položenog kabela) po cijeloj dužini trase u zemlji.</t>
  </si>
  <si>
    <t>Nabava, prijevoz, nasipanje i nabijanje šljunka u pripremljeni rov (za prekope) ispod kolničkih površina</t>
  </si>
  <si>
    <t>Nabijanje gornjeg sloja rova za polaganje kabela dimenzija 0.4 x 0.6 m motornim nabijačem.
Ukupni volumen nabijanja je:</t>
  </si>
  <si>
    <t>Dobava, isporuka i nasipavanje betona C8/10 prema  ''Tehničkom propisu za građevinske konstrukcije (NN 17/17)'' u rov ispod kolnika u dva sloja ukupno 30 cm</t>
  </si>
  <si>
    <t>1.16.</t>
  </si>
  <si>
    <t>Izvođenje završnog sloja sa betonom C20/25 prema  ''Tehničkom propisu za građevinske konstrukcije (NN 17/17)'', ispod kolničkih površina. Debljina betona mora biti 15 cm, s time da gornja kota betona bude u visini donje kote budućeg asfalta.</t>
  </si>
  <si>
    <t>1.17.</t>
  </si>
  <si>
    <t>Odvoz viška zemlje iz rova za polaganje kabela i trake uzemljenja.
Ukupni volumen odvoza je:</t>
  </si>
  <si>
    <t>1.18.</t>
  </si>
  <si>
    <t>Isporuka, transport i ugradnja PVC štitnika za kabel, duljine 1m.</t>
  </si>
  <si>
    <t>1.19.</t>
  </si>
  <si>
    <t>Isporuka, transport i ugradnja PVC trake upozorenja s kontinuiranim natpisom "Kabel 0.4 kV" – crvena.</t>
  </si>
  <si>
    <t>ELEKTROMONTAŽNI MATERIJAL I RADOVI</t>
  </si>
  <si>
    <t>1.20.</t>
  </si>
  <si>
    <t xml:space="preserve">Isporuka, transport i polaganje kabela u gotov rov u zemlji. U cijenu stavke uključen sav potrebni elektro montažni pribor i materijal, te sva potrebna spajanja, ispitivanja i puštanje u rad </t>
  </si>
  <si>
    <t xml:space="preserve"> - NAYY 4X95</t>
  </si>
  <si>
    <t xml:space="preserve"> - FG16OR16 3X4</t>
  </si>
  <si>
    <t>1.21.</t>
  </si>
  <si>
    <t>Isporuka, transport i polaganje trake FeZn 30x4 mm kpl sa izvedbom spojeva na uzemljivač dvorane, na PE sabirnicu u ormaru SKPMO, NO, na svaki stup vanjske rasvjete (6 kom). U cijenu stavke uključen sav potrebni monterski pribor i materijal.</t>
  </si>
  <si>
    <t>1.22.</t>
  </si>
  <si>
    <t>Izvedba spoja traka u zemlji uz primjenu križne spojnice te zalijevanje spoja tekućim bitumenom po završetku istog.</t>
  </si>
  <si>
    <t>1.23.</t>
  </si>
  <si>
    <t xml:space="preserve">Dobava, prijevoz i montaža stupa prema građevinskom projektu - Čelični konusni rasvjetni stup, visine h= 6 m; sa vrhom prilagođenim za nasad JEDNE svjetiljke (Φ 76) 
težina stupa i spojnog materijala i pribora ~ 80 kg, za I. zonu vjetra, čelični materijal kvalitete S235JR prema Tehničkom propisu za čelične konstrukcije'' (NN 112/08).  Stavka podrazumijeva sav rad i materijal za izradu, sve prijevoze i prijenose, ugradnju te antikorozivnu zaštitu vrućim pocinčavanjem za kategoriju korozivnosti C5M prema HRN EN ISO 12944-2 i HRN EN ISO 1461. Minimalna debljina suhog filma cinka je 85 µm.
U podnožju stup mora imati otvor sa poklopcem za smještaj stupne razdjelnice
Stup se isporučuje sa temeljnim vijcima i šablonom za ugradnju istih. </t>
  </si>
  <si>
    <r>
      <rPr>
        <b/>
        <sz val="10"/>
        <rFont val="Arial"/>
        <family val="2"/>
        <charset val="238"/>
      </rPr>
      <t xml:space="preserve">Stup se isporučuje sa statičkim proračunom stupa i temelja izrađenim od ovlaštenog inženjera građevinarstva.
</t>
    </r>
    <r>
      <rPr>
        <sz val="10"/>
        <rFont val="Arial"/>
        <family val="2"/>
        <charset val="238"/>
      </rPr>
      <t>Montaža stupa uključuje podizanje stupa i nasađivanje temeljne stope stupa na sidrene vijke temelja, te centriranje stupa u vertikalni položaj podmetanjem čeličnih pločica odgovarajuće debljine između kape temelja i temeljne stope stupa i pritezanje matica sidrenih vijaka.
Nakon motaže stupa potrebno je premazivanje temeljne stope stupa, vrhova sidrenih vijaka i matica, te trupa stupa do visine 1,0 m iznad temeljne stope epoksidnim premazom (1,2 m²).
U cijeni stavke uključeno ožićenje stupa kabelom NYM 3G2,5 prosječne dužine 7 m.</t>
    </r>
  </si>
  <si>
    <t>1.24.</t>
  </si>
  <si>
    <t>Dobava, ugradnja i spajanje u stupove i u hali stupne razdjelnice stupnja zaštite IP65, Ui=500V, Ith= 25A, stezaljke 4x4-35mm2 Cu/Al, vodič za uzemljenje (PEN)-kabelska stopica 16mm2, klasa zaštite II, dminezija VxDxŠ 340x85x75 mm, sa 2 kom D01 6A osiguračima sa postoljem, uključivo sa izvedbom spoja na podzemni kabel kao i na odvodni kabel do svjetiljke.</t>
  </si>
  <si>
    <t>1.25.</t>
  </si>
  <si>
    <t>1.26.</t>
  </si>
  <si>
    <t>1.27.</t>
  </si>
  <si>
    <t>Nabava i prijevoz kraka za montažu svjetiljke, ᴓ 60 mm, sa mogučnošću inklinacije 0 do +15. Krak se montira na metalne stupove javne rasvjete ᴓ76 mm .
Krakovi se isporučuju sa izvedenom antikorozivnom zaštitom postupkom vrućeg cinčana debljina cink nanosa 35-55 µ.</t>
  </si>
  <si>
    <t>1.28.</t>
  </si>
  <si>
    <t>Nabava i prijevoz kraka za montažu svjetiljke, ᴓ 60 mm. Krak se montira na zid dvorane.
Krakovi se isporučuju sa izvedenom antikorozivnom zaštitom postupkom vrućeg cinčana debljina cink nanosa 35-55 µ.</t>
  </si>
  <si>
    <t>1.29.</t>
  </si>
  <si>
    <r>
      <t xml:space="preserve">Dobava, montaža i spajanje tipskog samostojećeg priključno mjernog ormara Elektre za poluizravno mjerenje, oznake u nacrtu </t>
    </r>
    <r>
      <rPr>
        <b/>
        <sz val="10"/>
        <rFont val="Arial"/>
        <family val="2"/>
        <charset val="238"/>
      </rPr>
      <t>SKPMO</t>
    </r>
    <r>
      <rPr>
        <sz val="10"/>
        <rFont val="Arial"/>
        <family val="2"/>
      </rPr>
      <t xml:space="preserve"> zajedno sa:
 - brojilom električne energije KOMBI 5A
 - strujnim mjernim transformatorima 200/5A
 - osiguračina glavnog napojnog voda 160A
 u kompletu sa postoljem, sabirničkim sustavom, sav potreban pričvrsni i spojni pribor,  natpisne pločice sa ugraviranim tekstom, naljepnica opasnosti od udara struje, naljepnica sustava zaštite, izvedbenom električnom jednopolnom shemom, sve komplet spojeno, shemirano i pušteno u rad sve prema specifikaciji Elektre.</t>
    </r>
  </si>
  <si>
    <t>1.30.</t>
  </si>
  <si>
    <t>Dobava i montaža samostojećeg razvodnog ormara od armiranog poliestera oznake u nacrtu NO, zajedno s postoljem, IP44, nazivne struje 250A, klase izolacije II (ormar+podnožje), sa bravicom, minimalnih dimenzija 920 mm x 600 mm x 320 mm, sa ugrađenom slijedećom opremom:</t>
  </si>
  <si>
    <t xml:space="preserve"> - tropolni osigurač rastavna sklopka, veličina 1, 160A sa ugrađenim 3NVO patronama 125A</t>
  </si>
  <si>
    <t xml:space="preserve"> - tropolni osigurač rastavna sklopka, veličina 1, 160A sa ugrađenim 3NVO patronama 63A</t>
  </si>
  <si>
    <t xml:space="preserve"> - grebenasta sklopka 200A 3P 0-1</t>
  </si>
  <si>
    <t xml:space="preserve"> -sabirnički sustav, sav potreban pričvrsni i spojni pribor, natpisne pločice sa ugraviranim tekstom, naljepnica opasnosti od udara struje, naljepnica sustava zaštite, izvedbenom električnom jednopolnom shemom, sve komplet spojeno, shemirano i pušteno u rad.</t>
  </si>
  <si>
    <t>PRIPREMNI RADOVI I MATERIJAL</t>
  </si>
  <si>
    <t>Označavanje trase i mjesta montaže te dobava i montaža zavješenjem na strop ili ukručenjem za zid pocinčane kabelske police uključivo sa svim potrebnim probijanjima i bušenjem zidova i stropova uz sav potreban materijal i pribor</t>
  </si>
  <si>
    <t xml:space="preserve"> - termički cinčana kabelska polica PK 200/60 kpl. s potrebnim priborom, nosačima i (poklopcem) (METALIS) </t>
  </si>
  <si>
    <t xml:space="preserve"> - termički cinčana kabelska polica PK 100/60 TC kpl. s potrebnim priborom, nosačima i (poklopcem) (METALIS) </t>
  </si>
  <si>
    <t xml:space="preserve"> - termički cinčana kabelska polica PK 50/60 TC kpl. s potrebnim priborom, nosačima (METALIS) </t>
  </si>
  <si>
    <t xml:space="preserve"> - spojnice za PK 200/60 sa pokl. kutna, s potrebnim spojnim priborom (METALIS) </t>
  </si>
  <si>
    <t xml:space="preserve"> - spojnice za PK 100/60 sa pokl. kutna, s potrebnim spojnim priborom (METALIS) </t>
  </si>
  <si>
    <t xml:space="preserve"> - spojnice za PK 50/60 sa pokl. kutna, s potrebnim spojnim priborom (METALIS) </t>
  </si>
  <si>
    <t xml:space="preserve"> - T spojnice za PK 200/60 sa poklopcem s potrebnim spojnim priborom (METALIS) </t>
  </si>
  <si>
    <t xml:space="preserve"> - T spojnice za PK 100/60 sa poklopcem s potrebnim spojnim priborom (METALIS) </t>
  </si>
  <si>
    <t xml:space="preserve"> - redukcija PK200 na PK100 sa poklopcem s potrebnim spojnim priborom (METALIS) </t>
  </si>
  <si>
    <t xml:space="preserve"> - redukcija PK100 na PK50 sa poklopcem s potrebnim spojnim priborom (METALIS) </t>
  </si>
  <si>
    <t>Dobava i montaža CS cijevi u zidove, stropove, pod žbuku i u gipsane zidove radi provlačenja raznih kabela sa sitnim, spojnim i pomočnim materijalom uključivo sa svim potrebnim razvodnim i prolaznim kutijama</t>
  </si>
  <si>
    <t xml:space="preserve"> - tip  CS 16 samogasiva</t>
  </si>
  <si>
    <t xml:space="preserve"> - tip  CS 20 samogasiva</t>
  </si>
  <si>
    <t xml:space="preserve"> - tip  CS 25 samogasiva</t>
  </si>
  <si>
    <t xml:space="preserve"> - tip  CS 20 za beton</t>
  </si>
  <si>
    <t xml:space="preserve"> - tip  CS 25 za beton</t>
  </si>
  <si>
    <t>Dobava i montaža PNT cijevi raznih presjeka i promjera, komplet s konzolicama za nošenje, lukovima, sitnim, spojnim i pomočnim materijalom</t>
  </si>
  <si>
    <t>Dobava i montaža plastičnog kabelskog kanala za vođenje TK59 kabela u postojećem hodniku škole od postojećeg KO do ulaza u novu dvoranu</t>
  </si>
  <si>
    <t>Izvođenje novoog priključka škole - Izrada svih potrebnih bušenja, skidanja žbuke, ugradnja cijevi, polaganja kabela te vraćanje zidova u prvobitno stanje uz uporabu sveg potrebnog materijala sa svim radovima komplet</t>
  </si>
  <si>
    <t xml:space="preserve">Izrada protupožarnog prolaza kabela kroz zidove na granici požarnih sektora od PROMASTOP protupožarnih pregrada F60, komplet   </t>
  </si>
  <si>
    <t xml:space="preserve">Izrada oblaganja kabelskih polica PK100 i PK50 iznad evakuacijskog puta protupožarnim PROMATEC pločama I90, komplet sa PROMATEC protupožažnim trakama, kitom i silikonom     </t>
  </si>
  <si>
    <t>RAZDJELNICI</t>
  </si>
  <si>
    <t>Dobava, postava i spajanje samostojećeg GRO modularnog ormara min IP40 zaštite, min IK09, prema shemi GRO, ukupnih dimenzija (šxvxd) 800×2000×300 mm. Ormar je izrađen od čelika. Vrata su neprozirna. Oznaku razdjelnika kao i natpise na vratima izvesti na graviranim plastičnim pločicama. Razdjelnik je opremljen bravicama na vratima, te nosačem za jednopolnu shemu. U razdjelnik ugraditi slijedeću opremu prema jednopolnoj shemi:</t>
  </si>
  <si>
    <t xml:space="preserve"> - ormar 800x2000x300 mm</t>
  </si>
  <si>
    <t>DIO GRO:</t>
  </si>
  <si>
    <t xml:space="preserve"> - odvodnik struje munje i prenapona, 3f, razine I i II u skladu s IEC 62305 udarnog vala oblika 10/350 µs i 8/20 ms za TT/TN-S sustav</t>
  </si>
  <si>
    <t xml:space="preserve"> - kompaktni prekidač, nazivni napon 400V, nazivne struje 160 A, prekidna moć 25kA, sa podesivom zaštitom od preopterećenja i kratkog spoja:
 - kratkospojnom zaštitom 960-1600A
 - termičkom zaštitom 100-160A
 - pomoćnim kontaktima N/O+N/C
 - naponskim okidačem
 - okvirom za vrata</t>
  </si>
  <si>
    <t xml:space="preserve"> - automatski osigurač B6A/1, 10kA</t>
  </si>
  <si>
    <t xml:space="preserve"> - automatski osigurač B10A/1, 10kA</t>
  </si>
  <si>
    <t xml:space="preserve"> - automatski osigurač C10A/1, 10kA</t>
  </si>
  <si>
    <t xml:space="preserve"> - automatski osigurač B16A/1, 10kA</t>
  </si>
  <si>
    <t xml:space="preserve"> - automatski osigurač C16A/1, 10kA</t>
  </si>
  <si>
    <t xml:space="preserve"> - automatski osigurač C20A/1, 10kA</t>
  </si>
  <si>
    <t xml:space="preserve"> - automatski osigurač B16A/2, 10kA</t>
  </si>
  <si>
    <t xml:space="preserve"> - automatski osigurač B10A/3, 10kA</t>
  </si>
  <si>
    <t xml:space="preserve"> - automatski osigurač C10A/3, 10kA</t>
  </si>
  <si>
    <t xml:space="preserve"> - automatski osigurač C20A/3, 10kA</t>
  </si>
  <si>
    <t xml:space="preserve"> - automatski osigurač D20A/3, 10kA</t>
  </si>
  <si>
    <t xml:space="preserve"> - automatski osigurač C25A/3, 10kA</t>
  </si>
  <si>
    <t xml:space="preserve"> - automatski osigurač C40A/3, 10kA</t>
  </si>
  <si>
    <t xml:space="preserve"> - automatski osigurač C100A/3, 10kA</t>
  </si>
  <si>
    <t xml:space="preserve"> - automatski osigurač  - pričuva</t>
  </si>
  <si>
    <t xml:space="preserve"> - RCD+MCB D100/4/0,3 sa naponskim okidačem</t>
  </si>
  <si>
    <t xml:space="preserve"> - RCD 40/4/0,03</t>
  </si>
  <si>
    <t xml:space="preserve"> - RCD 25/4/0,3</t>
  </si>
  <si>
    <t xml:space="preserve"> - RCD 25/2/0,03</t>
  </si>
  <si>
    <t xml:space="preserve"> - modularna sklopka 10A 1P 0-1</t>
  </si>
  <si>
    <t xml:space="preserve"> - uklopni sat digitalni, izlazni signal 230V</t>
  </si>
  <si>
    <t xml:space="preserve"> - luxomat+sonda</t>
  </si>
  <si>
    <t xml:space="preserve"> - sklopnik 25A, 3P, okidač 230V</t>
  </si>
  <si>
    <t xml:space="preserve"> - sklopnik 16A, 3P, okidač 230V</t>
  </si>
  <si>
    <t xml:space="preserve"> - pomočni kontakt NC+NO</t>
  </si>
  <si>
    <t xml:space="preserve"> - upravljački transformator, 1-fazni, 230/024V</t>
  </si>
  <si>
    <t>DIO Rppz:</t>
  </si>
  <si>
    <t xml:space="preserve"> - automatski osigurač B2A/1, 10kA</t>
  </si>
  <si>
    <t xml:space="preserve"> - sklopnik 16A, 3P, okidač 24V</t>
  </si>
  <si>
    <t>set</t>
  </si>
  <si>
    <t>UKUPNO 3:</t>
  </si>
  <si>
    <t>ELEKTROENERGETSKE INSTALACIJE</t>
  </si>
  <si>
    <t>Označavanje trase i mjesta montaže te dobava i montaža vodova i kabela u predhodno montirane PK police, kroz  predhodno položene cijevi u AB ploči, stropu, zidu i gips kartonskim pločama, kroz PNT cijevi (kanalica), te podžbukno uključivo s potrebnim instalacijskim i razvodnim kutijama i sa svim potrebnim spojnim materijalom ipriborom, te  izvedbom svih potrebnih spojeva, ispitivanjem i puštanjem u rad niže navedenih vodova i pribora  :</t>
  </si>
  <si>
    <t>KABELI ELEKTROINSTALACIJA</t>
  </si>
  <si>
    <t xml:space="preserve"> - kabel NYM-J 2X1,5</t>
  </si>
  <si>
    <t xml:space="preserve"> - kabel NYM-J 3X1,5</t>
  </si>
  <si>
    <t xml:space="preserve"> - kabel NYM-J 4X1,5</t>
  </si>
  <si>
    <t xml:space="preserve"> - kabel NYM-J 3X2,5</t>
  </si>
  <si>
    <t xml:space="preserve"> - kabel NYM-J 4X2,5</t>
  </si>
  <si>
    <t xml:space="preserve"> - kabel NYM-J 5X2,5</t>
  </si>
  <si>
    <t xml:space="preserve"> - kabel NYM-J 3X4</t>
  </si>
  <si>
    <t xml:space="preserve"> - kabel H05VV-F 4G1,5</t>
  </si>
  <si>
    <t xml:space="preserve"> - kabel FG16OR16 3X1,5</t>
  </si>
  <si>
    <t xml:space="preserve"> - kabel FG16OR16 5X6</t>
  </si>
  <si>
    <t xml:space="preserve"> - kabel FG16OR16 5X35</t>
  </si>
  <si>
    <t xml:space="preserve"> - kabel (N)HXH FE 180/E90 2x1,5</t>
  </si>
  <si>
    <t xml:space="preserve"> - kabel (N)HXH FE 180/E90 3x1,5</t>
  </si>
  <si>
    <t>KABELI STROJARSTVA</t>
  </si>
  <si>
    <t xml:space="preserve"> - kabel NYY-J 4x2,5</t>
  </si>
  <si>
    <t xml:space="preserve"> - kabel NYY-J 3x2,5</t>
  </si>
  <si>
    <t xml:space="preserve"> - kabel NYY-J 3x1,5</t>
  </si>
  <si>
    <t xml:space="preserve"> - kabel LiYCY 7x0,75</t>
  </si>
  <si>
    <t xml:space="preserve"> - kabel LiYCY 4x0,75</t>
  </si>
  <si>
    <t xml:space="preserve"> - kabel LiYCY 3x0,75</t>
  </si>
  <si>
    <t xml:space="preserve"> - kabel LiYCY 2x0,75</t>
  </si>
  <si>
    <t xml:space="preserve"> - kabel UTP CAT6</t>
  </si>
  <si>
    <t xml:space="preserve"> - kabel JB-Y(St)Y 2x2x0,8</t>
  </si>
  <si>
    <t xml:space="preserve"> - kabel NHXH FE180/E90 3x1,5</t>
  </si>
  <si>
    <t xml:space="preserve"> - kabel J-H(St)H ili LiYCY 4x0,75</t>
  </si>
  <si>
    <t>Dobava, podžbukna montaža i spajanje isključnog tipkala jPR komplet sa ugradnom kutijom</t>
  </si>
  <si>
    <t>Tipkalo za upravljanje prozorima</t>
  </si>
  <si>
    <t>Dobava, podžbukna montaža i spajanje sklopke isključne, komplet sa ugradnom kutijom i okvirom</t>
  </si>
  <si>
    <t>Dobava, podžbukna montaža i spajanje sklopke serijske, komplet sa ugradnom kutijom i okvirom</t>
  </si>
  <si>
    <t>Dobava, podžbukna montaža i spajanje sklopke izmjenične, komplet sa ugradnom kutijom i okvirom</t>
  </si>
  <si>
    <r>
      <t>Dobava i montaža senzora pokreta 180</t>
    </r>
    <r>
      <rPr>
        <sz val="10"/>
        <rFont val="Calibri"/>
        <family val="2"/>
        <charset val="238"/>
      </rPr>
      <t>°</t>
    </r>
  </si>
  <si>
    <t>4.8.</t>
  </si>
  <si>
    <r>
      <t>Dobava i montaža senzora pokreta 360</t>
    </r>
    <r>
      <rPr>
        <sz val="10"/>
        <rFont val="Calibri"/>
        <family val="2"/>
        <charset val="238"/>
      </rPr>
      <t>°</t>
    </r>
  </si>
  <si>
    <t>4.9.</t>
  </si>
  <si>
    <t>Dobava, podžbukna montaža i spajanje utičnice 250V, 16A, 2P+E komplet s ugradnom kutijom i okvirom</t>
  </si>
  <si>
    <t>4.10.</t>
  </si>
  <si>
    <t>Dobava, podžbukna montaža i spajanje dvostruke utičnice 250V, 16A, 2P+E komplet s ugradnom kutijom i okvirom</t>
  </si>
  <si>
    <t>4.11.</t>
  </si>
  <si>
    <t>Dobava, nadžbukna montaža i spajanje utičnice s zaštitinim poklopcem 250V, 16A, 2P+E komplet s ugradnom kutijom i okvirom</t>
  </si>
  <si>
    <t>4.12.</t>
  </si>
  <si>
    <t>Dobava, podžbukna montaža i spajanje kutije za izjednačenje potencijala u toaletima i strojarnici komplet sa povezivanjem svih metalnih masa kao cjevovoda, odvoda, ventilokonvektora, pocinčanih kabelskih polica itd., komplet sa sitnim, spojnim i pomočnim materijalom (vodovi obračunati u stavci 1.)</t>
  </si>
  <si>
    <t>4.13.</t>
  </si>
  <si>
    <t xml:space="preserve">Izrada spoja uređaja na ostavljene izvode nakon svih radova uz uporabu potrebanog spojnog materijala i pribor. </t>
  </si>
  <si>
    <t xml:space="preserve"> - dizalica topline</t>
  </si>
  <si>
    <t xml:space="preserve"> - klima komora</t>
  </si>
  <si>
    <t xml:space="preserve"> - rekuperator</t>
  </si>
  <si>
    <t xml:space="preserve"> - unutarnje jedinice</t>
  </si>
  <si>
    <t xml:space="preserve"> - PP zaklopke</t>
  </si>
  <si>
    <t xml:space="preserve"> - motore prozora</t>
  </si>
  <si>
    <t xml:space="preserve"> - ostale strojarske instalacije</t>
  </si>
  <si>
    <t>4.14.</t>
  </si>
  <si>
    <t xml:space="preserve">Dobava i podžbukna montaža razvodne kutija s poklopcem za izradu izvoda za fiksni spoj </t>
  </si>
  <si>
    <t>UKUPNO 4:</t>
  </si>
  <si>
    <t>RASVJETA</t>
  </si>
  <si>
    <t>NAPOMENA:
U svaku stavku rasvjete potrebno je predvidjeti dobavu, montažu, spajanje i funkcionalno ispitivanje. U cijenu uračunati sitni montažni materijal, izvori svjetlosti te odgovarajući atesti. Na sve svjetiljke i opremu ponuđač mora dati jamstvo u roku od najmanje 7 godina. U slučaju dobave svjetiljki drugih proizvođača, one moraju zadovoljavati tehničke karakteristike predloženih svjetiljki, a u slučaju različitih karakteristika ili oblika potrebno je konzultirati projektanta, a odabir potvrditi svjetlotehničkim proračunom.</t>
  </si>
  <si>
    <t>5.1.
S1</t>
  </si>
  <si>
    <t>Dobava, montaža i spajanje stropne nadgradne, direktne svjetiljke, izrađene od dekapiranog čelika, elektrostatski plastificiranog s optikom od aluminija sa širokim snopom svjetlosti, sa zaštitnim kaljenim staklom i zaštitnom mrežom.
Izvor: LED moduli velikog svjetlosnog toka, SMD srednje snage, SDMC≤3
Temperatura boje svjetla (od - do) (CCT), odziv boje (RA) : 3950 - 4050 K, (±100K), Ra&gt;80
Predspojna sprava: Strujno upravljiva, smještena u kućištu svjetiljke
Okvirne dimenzije svjetiljke (od - do): L 1190 - 1200, W 430 - 440, H 105 - 115 mm 
Ukupni svjetlosni tok (φ - min): 14200lm
Ukupna snaga (P - max): 118.2W
Efikasnost svjetiljke (LEF - min): 118 lm/W
Iskoristivost (LOR - min): 78.5%
Blještanje (UGR - max): 23.5
IP zaštita (min): 65
Jamstvo na proizvod: Ne manje od 7 godina.</t>
  </si>
  <si>
    <t>5.2.
S2
EM</t>
  </si>
  <si>
    <t>Dobava, montaža i spajanje stropne nadgradne, direktne svjetiljke, izrađene od dekapiranog čelika, elektrostatski plastificiranog s optikom od aluminija sa širokim snopom svjetlosti, sa zaštitnim kaljenim staklom i zaštitnom mrežom.
Izvor: LED moduli velikog svjetlosnog toka, SMD srednje snage, SDMC≤3
Temperatura boje svjetla (od - do) (CCT), odziv boje (RA) : 3950 - 4050 K, (±100K), Ra&gt;80
Predspojna sprava: Strujno upravljiva, s inverterom i lokalnom baterijom autonomije 3h
Okvirne dimenzije svjetiljke (od - do): L 1190 - 1200, W 430 - 440, H 105 - 115 mm 
Ukupni svjetlosni tok (φ - min): 14200lm
Ukupna snaga (P - max): 118.2W
Efikasnost svjetiljke (LEF - min): 118 lm/W
Iskoristivost (LOR - min): 78.5%
Blještanje (UGR - max): 23.5
IP zaštita (min): 65
Jamstvo na proizvod: Ne manje od 7 godina.</t>
  </si>
  <si>
    <t>5.3.
S3</t>
  </si>
  <si>
    <t>Dobava, montaža i spajanje stropne nadgradne, direktne svjetiljke, izrađene od dekapiranog čelika, elektrostatski plastificiranog s optikom od aluminija sa širokim snopom svjetlosti, sa zaštitnim kaljenim staklom i zaštitnom mrežom.
Izvor: LED moduli velikog svjetlosnog toka, SMD srednje snage, SDMC≤3
Temperatura boje svjetla (od - do) (CCT), odziv boje (RA) : 3950 - 4050 K, (±100K), Ra&gt;80
Predspojna sprava: Strujno upravljiva, smještena u kućištu svjetiljke
Okvirne dimenzije svjetiljke (od - do): L 1190 - 1200, W 235 - 245, H 105 - 115 mm 
Ukupni svjetlosni tok (φ - min): 7100lm
Ukupna snaga (P - max): 59.1W
Efikasnost svjetiljke (LEF - min): 118 lm/W
Iskoristivost (LOR - min): 78.5%
Blještanje (UGR - max): 23.5
IP zaštita (min): 65
Jamstvo na proizvod: Ne manje od 7 godina.</t>
  </si>
  <si>
    <t>5.4.
S4</t>
  </si>
  <si>
    <t>Dobava, montaža i spajanje stropne ugradne, direktne svjetiljke, izrađene od dekapiranog čelika, elektrostatski plastificiranog sa prizmatičnom PMMA optikom (PR)
Izvor: LED moduli velikog svjetlosnog toka, SMD srednje snage, SDMC≤3
Temperatura boje svjetla (od - do) (CCT), odziv boje (RA) : 3950 - 4050 K, (±100K), Ra&gt;80
Predspojna sprava: Strujno upravljiva, smještena u kućištu svjetiljke
Okvirne dimenzije svjetiljke (od - do): L 1192 - 1202, W 192 - 202, H 90 - 100 mm
Okvirne dimenzije ugradnje (od - do): L 1175 - 1185, W 175 - 185, H 105 - 115 mm  
Ukupni svjetlosni tok (φ - min): 3280lm
Ukupna snaga (P - max): 30.1W
Efikasnost svjetiljke (LEF - min): 106 lm/W
Iskoristivost (LOR - min): 75.5%
Blještanje (UGR - max): 19
IP zaštita (min): 44
Jamstvo na proizvod: Ne manje od 7 godina.</t>
  </si>
  <si>
    <t>5.5.
S5</t>
  </si>
  <si>
    <t>Dobava, montaža i spajanje stropne nadgradne, direktne svjetiljke, izrađene od dekapiranog čelika, elektrostatski plastificiranog sa opalnim PMMA difuzorom (OP)
Izvor: LED moduli velikog svjetlosnog toka, SMD srednje snage, SDMC≤3
Temperatura boje svjetla (od - do) (CCT), odziv boje (RA) : 2950 - 3050 K, (±100K), Ra&gt;80
Predspojna sprava: Strujno upravljiva, smještena u kućištu svjetiljke
Okvirne dimenzije svjetiljke (od - do): L 595 - 605, W 595 - 605, H 80 - 90 mm
Ukupni svjetlosni tok (φ - min): 3272lm
Ukupna snaga (P - max): 30.1W
Efikasnost svjetiljke (LEF - min): 89 lm/W
Iskoristivost (LOR - min): 65.6%
Blještanje (UGR - max): 20.7
IP zaštita (min): 54
Jamstvo na proizvod: Ne manje od 7 godina.</t>
  </si>
  <si>
    <t>5.6.
S6</t>
  </si>
  <si>
    <t>Dobava, montaža i spajanje stropne ugradne, direktne svjetiljke, izrađene od dekapiranog čelika, elektrostatski plastificiranog sa srebrom parenim aluminijskim odsijačem (HMP)
Izvor: LED moduli velikog svjetlosnog toka, SMD srednje snage, SDMC≤3
Temperatura boje svjetla (od - do) (CCT), odziv boje (RA) : 3950 - 4050 K, (±100K), Ra&gt;80
Predspojna sprava: Strujno upravljiva, smještena u kućištu svjetiljke
Okvirne dimenzije svjetiljke (od - do): L 592 - 602, W 592 - 602, H 50 - 60 mm
Okvirne dimenzije ugradnje (od - do): L 575 - 585, W 575 - 585, H 65 - 75 mm 
Ukupni svjetlosni tok (φ - min): 3346lm
Ukupna snaga (P - max): 32.2W
Efikasnost svjetiljke (LEF - min): 104 lm/W
Iskoristivost (LOR - min): 100%
Blještanje (UGR - max): 17.4
IP zaštita (min): 20
Jamstvo na proizvod: Ne manje od 7 godina.</t>
  </si>
  <si>
    <t>5.7.
S7</t>
  </si>
  <si>
    <t>Dobava, montaža i spajanje stropne ugradne, direktne svjetiljke, izrađene od polikarbonata ojačanog staklenim vlaknima, otpornog na visoke temperature (test usijanom žicom do 850 °C), sa satiniranim opal  PMMA difuzorom (SOP). Na predspojnoj napravi svjetiljke moguće je podešavanje jačine struje.
Izvor: LED moduli velikog svjetlosnog toka, SMD srednje snage, SDMC≤3
Temperatura boje svjetla (od - do) (CCT), odziv boje (RA) : 3950 - 4050 K, (±100K), Ra&gt;80
Predspojna sprava: Strujno upravljiva, izdvojena
Okvirne dimenzije svjetiljke (od - do): φ 235 - 245, H 85 - 95 mm
Okvirne dimenzije ugradnje (od - do): φ 215 - 225, H 105 - 115 mm
Ukupni svjetlosni tok (φ - min): 1400 lm
Ukupna snaga (P - max): 13W
Efikasnost svjetiljke (LEF - min): 106 lm/W
Iskoristivost (LOR - min): 100%
Blještanje (UGR - max): 23.8
IP zaštita (min): 44
Jamstvo na proizvod: Ne manje od 7 godina.</t>
  </si>
  <si>
    <t>5.8.
S8</t>
  </si>
  <si>
    <t>Dobava, montaža i spajanje nadgradne, direktno - indirektne svjetiljke, izrađene od polikarbonata, sa opal polikarbonatnim pokrovom
Izvor: LED moduli velikog svjetlosnog toka, SMD srednje snage, SDMC≤3
Temperatura boje svjetla (od - do) (CCT), odziv boje (RA) : 3950 - 4050 K, (±100K), Ra&gt;80
Predspojna sprava: Strujno upravljiva, smještena u kućištu svjetiljke
Okvirne dimenzije svjetiljke (od - do): φ 280 -  290, H 98 - 108 mm 
Ukupni svjetlosni tok (φ - min): 1516lm
Ukupna snaga (P - max): 13.2W
Efikasnost svjetiljke (LEF - min): 115 lm/W
Iskoristivost (LOR - min): 85.2%
Blještanje (UGR - max): 23.1
IP zaštita (min): 43
Jamstvo na proizvod: Ne manje od 7 godina.</t>
  </si>
  <si>
    <t>5.9.
S9</t>
  </si>
  <si>
    <t>Dobava, montaža i spajanje stropne nadgradne, direktne svjetiljke, izrađene od polikarbonata sa satiniranim opal PMMA difuzorom (SOP).
Izvor: LED moduli velikog svjetlosnog toka, SMD srednje snage, SDMC≤3
Temperatura boje svjetla (od - do) (CCT), odziv boje (RA) : 3950 - 4050 K, (±100K), Ra&gt;80
Predspojna sprava: Strujno upravljiva, smještena u kućištu svjetiljke
Okvirne dimenzije svjetiljke (od - do): L 1272 - 1282, W 99- 109, H 79 - 89  mm 
Ukupni svjetlosni tok (φ - min): 3244lm
Ukupna snaga (P - max): 27.4W
Efikasnost svjetiljke (LEF - min): 120 lm/W
Iskoristivost (LOR - min): 89.3%
Blještanje (UGR - max): 22.1
IP zaštita (min): 65
Jamstvo na proizvod: Ne manje od 7 godina.</t>
  </si>
  <si>
    <t>5.10.
S9
EM</t>
  </si>
  <si>
    <t>Dobava, montaža i spajanje stropne nadgradne, direktne svjetiljke, izrađene od polikarbonata sa satiniranim opal PMMA difuzorom (SOP).
Izvor: LED moduli velikog svjetlosnog toka, SMD srednje snage, SDMC≤3
Temperatura boje svjetla (od - do) (CCT), odziv boje (RA) : 3950 - 4050 K, (±100K), Ra&gt;80
Predspojna sprava: Strujno upravljiva, s inverterom i lokalnom baterijom autonomije 3h
Okvirne dimenzije svjetiljke (od - do): L 1272 - 1282, W 99- 109, H 79 - 89  mm 
Ukupni svjetlosni tok (φ - min): 3244lm
Ukupna snaga (P - max): 27.4W
Efikasnost svjetiljke (LEF - min): 120 lm/W
Iskoristivost (LOR - min): 89.3%
Blještanje (UGR - max): 22.1
IP zaštita (min): 66
Jamstvo na proizvod: Ne manje od 7 godina.</t>
  </si>
  <si>
    <t>5.11.
S10</t>
  </si>
  <si>
    <t>Dobava, montaža i spajanje stropne nadgradne, direktne svjetiljke, izrađene od polikarbonata sa satiniranim opal PMMA difuzorom (SOP).
Izvor: LED moduli velikog svjetlosnog toka, SMD srednje snage, SDMC≤3
Temperatura boje svjetla (od - do) (CCT), odziv boje (RA) : 3950 - 4050 K, (±100K), Ra&gt;80
Predspojna sprava: Strujno upravljiva, smještena u kućištu svjetiljke
Okvirne dimenzije svjetiljke (od - do): L 1272 - 1282, W 99- 109, H 79 - 89  mm 
Ukupni svjetlosni tok (φ - min): 4483lm
Ukupna snaga (P - max): 36.4W
Efikasnost svjetiljke (LEF - min): 127 lm/W
Iskoristivost (LOR - min): 89.3%
Blještanje (UGR - max): 23.3
IP zaštita (min): 66
Jamstvo na proizvod: Ne manje od 7 godina.</t>
  </si>
  <si>
    <t>5.12.
S10_1</t>
  </si>
  <si>
    <t>Dobava, montaža i spajanje stropne nadgradne, direktne svjetiljke, izrađene od dekapiranog čelika, elektrostatski plastificiranog sa opalnim PMMA difuzorom (OP)
Izvor: LED moduli velikog svjetlosnog toka, SMD srednje snage, SDMC≤3
Temperatura boje svjetla (od - do) (CCT), odziv boje (RA) : 2950 - 3050 K, (±100K), Ra&gt;80
Predspojna sprava: Strujno upravljiva, smještena u kućištu svjetiljke
Okvirne dimenzije svjetiljke (od - do): L 1195 - 1205, W 195 - 205, H 80 - 90 mm
Ukupni svjetlosni tok (φ - min): 3272lm
Ukupna snaga (P - max): 30.1W
Efikasnost svjetiljke (LEF - min): 89 lm/W
Iskoristivost (LOR - min): 65.6%
Blještanje (UGR - max): 20.7
IP zaštita (min): 54
Jamstvo na proizvod: Ne manje od 7 godina.</t>
  </si>
  <si>
    <t>5.13.
S11</t>
  </si>
  <si>
    <t>Dobava, montaža i spajanje stropne nadgradne, direktne svjetiljke, izrađene od polikarbonata sa satiniranim opal PMMA difuzorom (SOP).
Izvor: LED moduli velikog svjetlosnog toka, SMD srednje snage, SDMC≤3
Temperatura boje svjetla (od - do) (CCT), odziv boje (RA) : 3950 - 4050 K, (±100K), Ra&gt;80
Predspojna sprava: Strujno upravljiva, smještena u kućištu svjetiljke
Okvirne dimenzije svjetiljke (od - do): L 1565 - 1578, W 99- 109, H 79 - 89  mm 
Ukupni svjetlosni tok (φ - min): 5938lm
Ukupna snaga (P - max): 47.3W
Efikasnost svjetiljke (LEF - min): 126 lm/W
Iskoristivost (LOR - min): 89.3%
Blještanje (UGR - max): 23.6
IP zaštita (min): 66
Jamstvo na proizvod: Ne manje od 7 godina.</t>
  </si>
  <si>
    <t>5.14.
P1</t>
  </si>
  <si>
    <t>Dobava, montaža i spajanje zidnog nadgradnog rasvjetnog tijela protupanične rasvjete sa piktogramom smjer ''izlaz dolje'', IP zaštite 65, kućišta izrađenog od bijelog polikarbonata s transparentnim polikarbonatnim pokrovom i pleksiglasom, svjetiljka se koristi za označavanje smjera evakuacije, 220÷240VAC/50÷60Hz napajanje, elektronička predspojna naprava sa vlastitim napajanjem, sa inverterom za nužnu rasvjetu u pripravnom modu rada i hermetički zatvorenom hibridnom (LiFePO4) baterijom autonomije 3h, sa funkcijom autotesta, s elektronskom zaštitom protiv potpunog pražnjenja baterije, 2P+T priključne stezaljke za max. presjek kabela 2.5mm². Udaljenost uočavanja VD 30m. Instalirane max. snage sustava rasvjete 4W. Jamstvo na proizvod: Ne manje od 2 godine.</t>
  </si>
  <si>
    <t>5.15.
P2</t>
  </si>
  <si>
    <t>Dobava, montaža i spajanje zidnog nadgradnog rasvjetnog tijela protupanične rasvjete sa piktogramom smjer ''izlaz dolje'', IP zaštite 65, kućišta izrađenog od bijelog polikarbonata s transparentnim polikarbonatnim pokrovom i pleksiglasom, svjetiljka se koristi za označavanje smjera evakuacije, 220÷240VAC/50÷60Hz napajanje, elektronička predspojna naprava sa vlastitim napajanjem, sa inverterom za nužnu rasvjetu u pripravnom modu rada i hermetički zatvorenom hibridnom (LiFePO4) baterijom autonomije 3h, sa funkcijom autotesta, s elektronskom zaštitom protiv potpunog pražnjenja baterije, 2P+T priključne stezaljke za max. presjek kabela 2.5mm². Udaljenost uočavanja VD 25m. Instalirane max. snage sustava rasvjete 4W. Jamstvo na proizvod: Ne manje od 2 godine.</t>
  </si>
  <si>
    <t>5.16.
P5</t>
  </si>
  <si>
    <t>Dobava, montaža i spajanje stropnog nadgradnog rasvjetnog tijela protupanične rasvjete sa univerzalnom optikom, IP zaštite 65, kućišta izrađenog od bijelog polikarbonata, leća i odsijač od PC, svjetiljka se koristi za sigurnosnu rasvjetu otvorenih prostora, 220÷240VAC/50÷60Hz napajanje, elektronička predspojna naprava sa vlastitim napajanjem, sa inverterom za nužnu rasvjetu u pripravnom modu rada i hermetički zatvorenom hibridnom (LiFePO4) baterijom autonomije 3h, sa funkcijom autotesta, s elektronskom zaštitom protiv potpunog pražnjenja baterije, 2P+T priključne stezaljke za max. presjek kabela 2.5mm². Ukupni svjetlosni tok svjetilke min. 620 lm, instalirane max. snage sustava rasvjete 12W. Jamstvo na proizvod: Ne manje od 2 godine.</t>
  </si>
  <si>
    <t>5.17.
P6</t>
  </si>
  <si>
    <t>Dobava, montaža i spajanje stropnog nadgradnog rasvjetnog tijela protupanične rasvjete sa univerzalnom optikom, IP zaštite 41, kućišta izrađenog od bijelog polikarbonata, leća i odsijač od PC, svjetiljka se koristi za sigurnosnu rasvjetu otvorenih prostora, 220÷240VAC/50÷60Hz napajanje, elektronička predspojna naprava sa vlastitim napajanjem, sa inverterom za nužnu rasvjetu u pripravnom modu rada i hermetički zatvorenom hibridnom (LiFePO4) baterijom autonomije 3h, sa funkcijom autotesta, s elektronskom zaštitom protiv potpunog pražnjenja baterije, 2P+T priključne stezaljke za max. presjek kabela 2.5mm². Ukupni svjetlosni tok svjetilke min. 390 lm, instalirane max. snage sustava rasvjete 6W. Jamstvo na proizvod: Ne manje od 2 godine.</t>
  </si>
  <si>
    <t>5.18.
P7</t>
  </si>
  <si>
    <t>Dobava, montaža i spajanje zidnog nadgradnog rasvjetnog tijela protupanične rasvjete, IP zaštite 65, kućišta izrađenog od bijelog polikarbonata s transparentnim polikarbonatnim pokrovom, svjetiljka se koristi za sigurnosnu rasvjetu, 220÷240VAC/50÷60Hz napajanje, elektronička predspojna naprava sa vlastitim napajanjem, sa inverterom za nužnu rasvjetu u pripravnom modu rada i hermetički zatvorenom hibridnom (LiFePO4) baterijom autonomije 3h, sa funkcijom autotesta, s elektronskom zaštitom protiv potpunog pražnjenja baterije, 2P+T priključne stezaljke za max. presjek kabela 2.5mm². Ukupni svjetlosni tok svjetilke min. 135 lm, instalirane max. snage sustava rasvjete 2W. Jamstvo na proizvod: Ne manje od 2 godine.</t>
  </si>
  <si>
    <t>5.19.
VS1</t>
  </si>
  <si>
    <t>Dobava, montaža i spajanje reflektora na zidu izrađenog od lijevanog aluminija, s polikarbonatnim lećama za kontrolu svjetlosnog toka i sa sigurnosim kaljenim staklom. U kompletu sa reflektorom isporučuje se konzola za montažu na zid
Izvor: LED moduli velikog svjetlosnog toka, SMD srednje snage, SDMC≤3
Temperatura boje svjetla (od - do) (CCT), odziv boje (RA) : 2950 - 3050 K, (±100K), Ra&gt;70
Predspojna sprava: Strujno upravljiva, smještena u kućištu svjetiljke
Okvirne dimenzije svjetiljke: L 475 - 485, W 255 - 265, H 95 - 105mm ( ±5%)
Ukupni svjetlosni tok (φ - min): 3277lm
Ukupna snaga (P - max): 27W
Efikasnost svjetiljke (LEF - min): 117 lm/W
Iskoristivost (LOR - min): 91.9%
IP zaštita (min): 65
Jamstvo na proizvod: Ne manje od 7 godina.</t>
  </si>
  <si>
    <t>5.20.
VS2</t>
  </si>
  <si>
    <t>Dobava, montaža i spajanje reflektora na zidu izrađenog od lijevanog aluminija, s polikarbonatnim lećama za kontrolu svjetlosnog toka i sa sigurnosim kaljenim staklom. U kompletu sa reflektorom isporučuje se konzola za montažu na zid
Izvor: LED moduli velikog svjetlosnog toka, SMD srednje snage, SDMC≤3
Temperatura boje svjetla (od - do) (CCT), odziv boje (RA) : 2950 - 3050 K, (±100K), Ra&gt;70
Predspojna sprava: Strujno upravljiva, smještena u kućištu svjetiljke
Okvirne dimenzije svjetiljke: L 475 - 485, W 255 - 265, H 95 - 105mm ( ±5%)
Ukupni svjetlosni tok (φ - min): 4841lm
Ukupna snaga (P - max): 37W
Efikasnost svjetiljke (LEF - min): 130 lm/W
Iskoristivost (LOR - min): 91.9%
IP zaštita (min): 65
Jamstvo na proizvod: Ne manje od 7 godina.</t>
  </si>
  <si>
    <t>UKUPNO 5:</t>
  </si>
  <si>
    <t>INSTALACIJA ICT GENERIČKOG KABLIRANJA</t>
  </si>
  <si>
    <t>Dobava i polaganje te spajanje kabela elektroničkih komunikacija u postojeći i novi komunikacijski ormar na CRONA reglete i mrežni switch komplet sa sitnim, spojnim i pomočnim materijalom</t>
  </si>
  <si>
    <t xml:space="preserve"> - TK59 5x4x0,8</t>
  </si>
  <si>
    <t xml:space="preserve"> - S/FTP cat.6 </t>
  </si>
  <si>
    <t>Dobava i polaganje u predhodno montirane kabelske police, PNT cijevi, kvadro kanalice i CS cijevi od novog komunikacijskog ormara KO do svake utičnice kabela S/FTP cat.6  komplet s krimpanjem na oba kraja, sitnim, spojnim i pomočnim materijalom. Svaki kabel mora na oba kraja imati termoskupljajuću brojčanu oznaku</t>
  </si>
  <si>
    <t xml:space="preserve">Dobava, nadžbukna montaža i spajanje RJ45 utičnice s kosim insertom cat. 6 jednostruka, komplet sa ugradnom kutijom, okvirom sitnim, spojnim i pomočnim materijalom  </t>
  </si>
  <si>
    <t xml:space="preserve">Dobava, nadžbukna montaža i spajanje RJ45 utičnice s kosim insertom cat. 6 dvostruka komplet sa ugradnom kutijom, okvirom sitnim, spojnim i pomočnim materijalom  </t>
  </si>
  <si>
    <r>
      <t>Dobava, montaža i ugradnja razvodnog komunikacijskog ormara sa vratima i bravicom, 16U, dimenzija (šxvšd) 600x800x400 mm poput tipa ''LCS</t>
    </r>
    <r>
      <rPr>
        <vertAlign val="superscript"/>
        <sz val="10"/>
        <rFont val="Arial"/>
        <family val="2"/>
      </rPr>
      <t>2</t>
    </r>
    <r>
      <rPr>
        <sz val="10"/>
        <rFont val="Arial"/>
        <family val="2"/>
      </rPr>
      <t>'' Legrand"  i ugradnja opreme:</t>
    </r>
  </si>
  <si>
    <t xml:space="preserve"> - razvodni ormar</t>
  </si>
  <si>
    <t xml:space="preserve"> - 19" patch panel s 12 RJ 45 konektora kategorije 6</t>
  </si>
  <si>
    <t xml:space="preserve"> - mrežni switch 12 portni</t>
  </si>
  <si>
    <t xml:space="preserve"> - cable manager WMA </t>
  </si>
  <si>
    <t xml:space="preserve"> - oklopljeni patch kabel 1m</t>
  </si>
  <si>
    <t xml:space="preserve"> - 19" jedinica za napajanje 6 x 2P+PE 
+ aut. prekidač i zaštitom od prenapona</t>
  </si>
  <si>
    <t xml:space="preserve"> - prenaponska zaštita, komplet</t>
  </si>
  <si>
    <t xml:space="preserve"> - polica fiksna 19ˇ</t>
  </si>
  <si>
    <t xml:space="preserve"> - crone reglete 20 pari s prenaponskom zaštitom</t>
  </si>
  <si>
    <t xml:space="preserve"> - sabirnica za uzemljenje</t>
  </si>
  <si>
    <t xml:space="preserve"> - ventilator s termostatom</t>
  </si>
  <si>
    <t xml:space="preserve"> - sav potreban pričvrsni i spojni pribor, paneli za vođenje kabela, natpisne oznake za opremu, natpisne oznake za kabele, sve komplet krimpano i spojeno, shemirano i pušteno u rad</t>
  </si>
  <si>
    <t xml:space="preserve"> - NAPOMENA : svu aktivnu opremu dobavlja korisnik</t>
  </si>
  <si>
    <t>Ispitivanje instalacije, mjerenje otpora i izrada atestne dokumentacije</t>
  </si>
  <si>
    <t xml:space="preserve"> -ispitivanje na dodir između vodiča</t>
  </si>
  <si>
    <t xml:space="preserve"> -ispitivanje na prekid vodova</t>
  </si>
  <si>
    <t xml:space="preserve"> -mjerenje otpora petlje instalacije</t>
  </si>
  <si>
    <t xml:space="preserve"> -mjerenje otpora izolacije vodiča</t>
  </si>
  <si>
    <t xml:space="preserve"> -mjerenje otpora uzemljenja</t>
  </si>
  <si>
    <t xml:space="preserve"> -duljina linka</t>
  </si>
  <si>
    <t xml:space="preserve"> -otpor petlje</t>
  </si>
  <si>
    <t xml:space="preserve"> -povratni gubici</t>
  </si>
  <si>
    <t xml:space="preserve"> -kašnjenje propagacije</t>
  </si>
  <si>
    <t xml:space="preserve"> -karakteristične impendancije gušenje</t>
  </si>
  <si>
    <t xml:space="preserve"> -preslušavanje na bližam kraju ( NEXT )</t>
  </si>
  <si>
    <t xml:space="preserve"> -omjer gušenja i preslušavanja ( ACR)</t>
  </si>
  <si>
    <t>UKUPNO 6:</t>
  </si>
  <si>
    <t>SUSTAV ZAŠTITE OD MUNJE I IZJEDNAČENJA POTENCIJALA</t>
  </si>
  <si>
    <t>Dobava i polaganje trake FeZn 30x4 mm u temelj na sloj mršavog betona debljine 5 cm na nož ili u beton temeljne ploče ispod hidroizolacije te povezivanje na betonsko željezo standardnim priborom, izvedbom spoja na na traku odvodnog sustava, uz uporabu sveg potrebnog standardnog materijala i pribora sve prema pravilima struke, komplet</t>
  </si>
  <si>
    <t>Dobava i polaganje trake FeZn 30x4 mm prosječne dužine 10 m u fazi betoniranja radi galvanskog povezivanja metalnih masa, te izrada spoja na temelji uzemljivač i metalne mase (fiksni priključak,  metalne okvire svih vratiju i dr., komplet)</t>
  </si>
  <si>
    <t>Dobava i polaganje u zidove trake FeZn 25x3 mm, izrada mjernog spoja na visini 1,5 m, povezivanje na temeljni uzemljivač uz uporabu sveg potrebnog standardnog materijala i pribora, sve prema pravilima struke, komplet</t>
  </si>
  <si>
    <t>Dobava i instalacija kutije mjernog spoja uz uporabu sveg potrebnog standardnog materijala i pribora, sve prema pravilima struke, komplet</t>
  </si>
  <si>
    <t>Dobava i polaganje na standardne krovne nosače i nosače za limeni opšav vodiča Al Ø 8 mm, te povezivanje limene obloge zgrade i svih ostalih metalnih masa na krovu sa sustavom hvataljki, sve prema pravilima struke, komplet</t>
  </si>
  <si>
    <t>Dobava i instalacija izoliranog hvatačeg sustava za zaštitu strojarskih instalacija, koji se sastoji od izoliranih palica visine 3,0 m poput tipa “HERMI“-Sesvete, Zagreb smještenih uz ventilkomoru na krovu. Spajanje izolirane palice, FeZn trakom 30x4 mm na traku  rovu, uključivo sa svim potrebnim materijalom za spoj FeZn-trake i palice, sa izoliranim držačima razmaka 0,8 m, komplet</t>
  </si>
  <si>
    <t>Dobava i instalacija izoliranog hvatačeg sustava za zaštitu strojarskih instalacija, koji se sastoji od izoliranih palica visine 4,0 m poput tipa “HERMI“-Sesvete, Zagreb smještenih uz ventilkomoru na krovu. Spajanje izolirane palice, FeZn trakom 30x4 mm na traku  rovu, uključivo sa svim potrebnim materijalom za spoj FeZn-trake i palice, sa izoliranim držačima razmaka 0,8 m, komplet</t>
  </si>
  <si>
    <t xml:space="preserve">Izvedba spoja trake iz temelja na traku uzemljenja u kabelskom rovu trakom Rf 30x3,5 mm uz uporabu standardnog pribora, komplet
</t>
  </si>
  <si>
    <t xml:space="preserve">kom </t>
  </si>
  <si>
    <t>Dobava pokositrenog Cu užeta 16 mm2  i izvođenje premoštenja vodomjera uz sav potreban materijal i pribor</t>
  </si>
  <si>
    <t>Izvedba izjednačenja potencijala povezivanjem metalnih dijelova fasade (okvira otvora) i sl. Na sustav zaštite od munje uz uporabu potrebnih vodova i pribora, komplet</t>
  </si>
  <si>
    <t>Dobava, polaganje i spajanje voda u cijevi za povezivanje opreme GHV i ostalih raznih metalnih cjevovoda, EK ormarića, kabelskih polica u građevini, okvira metalnih vratiju i svih ostalih metalnih masa na PE sabirnice, ote na fiksne priključke uz uporabu standardnog pribora.</t>
  </si>
  <si>
    <t xml:space="preserve"> - H07V-K 1G6 + CS</t>
  </si>
  <si>
    <t xml:space="preserve"> - H07V-K 1G16 + CS</t>
  </si>
  <si>
    <t>UKUPNO 7:</t>
  </si>
  <si>
    <t>ISPITIVANJE I DOKUMENTACIJA</t>
  </si>
  <si>
    <t>Usklađivanje elektrotehničkog projekta sa projektom strojarstva te projektom vodovoda i kanalizacije prije početka izvođenja radova</t>
  </si>
  <si>
    <t>Ispitivanje cjelokupne instalacije, izvršenje svih potrebnih mjerenja te izrada dokumentacije u 3 primjerka u cilju dokaza kontrole kvalitete električne instalacije i dokaza o kvaliteti ugrađenih materijala i proizvoda i to:
-Zapisnik o izvršenom mjerenju rasvjetljenosti
-Zapisnik o izvršenom mjerenju otpora izolacije
-Zapisnik o izvršenom mjerenju otpora petlje
-Zapisnik o izvršenom mjerenju otpora uzemljenja
-Zapisnik o izvršenoj kontroli efikasnosti zaštite od indirektnog dodira
-Zapisnik o izvršenom funkcionalnom mjerenju
-Zapisnik o izvršenom mjerenju neprekinutosti zaštitnog vodiča, glavnog vodiča i pomoćnih vodiča za izjednačenje potencijala te povezanosti metalnih masa
-isprave sukladnosti za sve materijale i proizvode
-tehničke upute za gradnju i uporabu na HR jeziku za sve materijale i proizvode koji su sastavni dio NN električne instalacije.
Predmetnu dokumentaciju potrebno je sastaviti prema Tehničkom propisu za niskonaponske električne instalacije (NN 05/10)</t>
  </si>
  <si>
    <t>Izrada projekta izvedenog stanja ukoliko nastanu značajne promjene u odnosu na glavni projekt. Dokumentaciju je potrebno predati investitoru u 3 primjerka i dodatno na CD-u.</t>
  </si>
  <si>
    <t>ELEKTROENEGETSKE INSTALACIJE</t>
  </si>
  <si>
    <t xml:space="preserve"> - sabirnički sustav, sav potreban pričvrsni i spojni pribor, natpisne pločice sa ugraviranim tekstom, naljepnica opasnosti od udara struje, naljepnica sustava zaštite, izvedbenom električnom jednopolnom shemom, sve komplet spojeno, shemirano i pušteno u rad.</t>
  </si>
  <si>
    <r>
      <t>m</t>
    </r>
    <r>
      <rPr>
        <vertAlign val="superscript"/>
        <sz val="10"/>
        <rFont val="Arial"/>
        <family val="2"/>
        <charset val="238"/>
      </rPr>
      <t>2</t>
    </r>
  </si>
  <si>
    <t>Obračun po m3 objekta snim`jenog prije rušenja.</t>
  </si>
  <si>
    <t>Ovaj rad obuhvaća široke iskope predviđene projektom. Obuhvaća površinske slojeve humus i zem`jani materijal.</t>
  </si>
  <si>
    <t>Uređenje podloge (slabonosivog temeljnog tla od zem`janog materijala očekivane nosivosti 25 MN/m2, primjenom netkanog geotekstila.</t>
  </si>
  <si>
    <t>Obračunato  po 1 m3 ugrađenog zem`janog nasipa zbijenog na prirodnu stišljivost.</t>
  </si>
  <si>
    <t xml:space="preserve"> - zem`jani materijal</t>
  </si>
  <si>
    <t>Obračunato  po m` ugrađenog rubnjaka uzdignuto i upušteno do potpune pogonske gotovosti.</t>
  </si>
  <si>
    <t>Obračunato  po m` ugrađene kanalice do potpune pogonske gotovosti.</t>
  </si>
  <si>
    <t>Uređenje temeljnog tla - posteljice mehaničkim zbijanjem i primjenom geotekstila</t>
  </si>
  <si>
    <t>VATRODOJAVA</t>
  </si>
  <si>
    <t>KRAJOBRAZNO UREĐENJE</t>
  </si>
  <si>
    <t>sustav dojave požara</t>
  </si>
  <si>
    <t>OPREMA I SPECIJALISTIČKI RADOVI</t>
  </si>
  <si>
    <t xml:space="preserve">Kompletno programiranje i konfiguriranje centrale dojave požara, izrada interakcijskih algoritama sa sučeljenim sustavima i provjera svih funkcija sustava
</t>
  </si>
  <si>
    <t xml:space="preserve">Obuka zaposlenika korisnika za rukovanje kompletnim sustavom prema preporuci isporučitelja 
</t>
  </si>
  <si>
    <t xml:space="preserve">Ispitivanje funkcionalnosti sustava dojave požara od strane ovlaštene tvrtke i izdavanje Uvjerenja
</t>
  </si>
  <si>
    <t xml:space="preserve">Izrada tehničke dokumentacije izvedenog stanja sustava dojave požara u 3 primjeraka (3 pisana i  CD-a) uključujući svu potrebnu dokumentaciju za tehnički pregled sustava
</t>
  </si>
  <si>
    <t>INSTALACIJSKI MATERIJAL I RADOVI</t>
  </si>
  <si>
    <t xml:space="preserve">Razni nespecificirani instalacijski, spojni i montažni pribor i materijal vrijednosti do 1% materijala
</t>
  </si>
  <si>
    <t xml:space="preserve">Ugradnja, označavanje i spajanje automatskog  javljača požara s pripadajućim podnožjem
</t>
  </si>
  <si>
    <t xml:space="preserve">Ugradnja, označavanje i spajanje ručnog  javljača požara s pripadajućom kutijom
</t>
  </si>
  <si>
    <t xml:space="preserve">Ugradnja, označavanje i spajanje modula s pripadajućom kutijom
</t>
  </si>
  <si>
    <t xml:space="preserve">Ugradnja, označavanje i spajanje alarmne sirene s bljeskalicom i pripadajućom kutijom
</t>
  </si>
  <si>
    <t xml:space="preserve">Polaganje djelimično u kabelske PVC gibljive cijevi i PNT cijevi vatrodojavnog kabela JB-Y(St)Y 2x2x0,8mm
</t>
  </si>
  <si>
    <t>2.13.</t>
  </si>
  <si>
    <t>2.14.</t>
  </si>
  <si>
    <t xml:space="preserve">Nadžbukna ugradnja PNT cijevi Ø16 mm  u spuštenom stropu 
</t>
  </si>
  <si>
    <t>2.15.</t>
  </si>
  <si>
    <t xml:space="preserve">Podžbukna ugradnja PVC instalacijske cijevi Ø16 mm  u betonskom zidu uključujući sve radove izrade kanala za polaganje kao i zatvaranje istih
</t>
  </si>
  <si>
    <t>2.16.</t>
  </si>
  <si>
    <t xml:space="preserve">Pregled i ispitivanje instalacije s izdavanjem potrebnih atesta
</t>
  </si>
  <si>
    <t>2.17.</t>
  </si>
  <si>
    <t xml:space="preserve">Svi nespecificirani potrebni manipulacijski radovi pri izvođenju instalacija
</t>
  </si>
  <si>
    <t>U jediničnu cijenu svake stavke obvezno uključiti mobilizaciju kontejnerskog naselja, opreme i strojeva na gradilište i s gradilišta po završetku svih radova; sve mjere osiguranja prolaznika, radnika i okolnih građevina za vrijeme trajanja radova, svu potrebnu skelu, sva potrebna premještanja postojećih instalacija i dovođenje istih u prvobitno stanje po završetku radova, sve transporte materijala preostalog od rušenja, koeficijente rastresitosti (svi obračuni vrše se u ugrađenom, sraslom i zbijenom stanju) razvrstavanje iotpada, deponiranje na gradilišnoj deponiji, utovar i odvoz na gradsku deponiju koju odredi investitor, odnosno sortiranje i deponiranje na mjesto koje odredi investitor za eventualnu ponovnu ugradnju, razvrstavanje i zbrinjavanje otpada s potvrdom ovlaštene tvrtke, sve nabave svih materijala, sve transporte do gradilišta, horizontalne i vertikalne transporte na gradilištu, sav potreban rad, osnovni i pomoćni materijal, pomoćne radnje, razne pripomoći - instalaterima i sl.; izradu radioničke dokumentacije, sva ispitivanja i nabavu atestne dokumentacije na hrvatskom jeziku, izradu dokumentacije izvedenog stanja u dva primjerka i u elektronskoj formi (acad); sva čišćenja u tijeku i nakon završetka radova, a sve do potpune funkcionalne gotovosti svake pojedine stavke i troškovnika u cjelini - ako opisom stavke nije drugačije određeno.</t>
  </si>
  <si>
    <t>DIZALICA TOPLINE - RAZVOD DO IZMJENJIVAČA I VENTILOKOMORE VK-1</t>
  </si>
  <si>
    <t>Visokotemperaturna dizalica topline zrak-voda sa zrakom hlađenim kondenzatorom predviđena za vanjsku ugradnju. Dizalica topline ima mogućnost zagrijavanja vode do 65°C tokom cijele godine, te se isporučuje se sa svim senzorima potrebnim za potpuno automatski režima rada. Uređaj je u mogućnosti isporučiti temperaturu polaza od 65°C pri temperaturi okoliša od -10°C, odnosno 55°C pri temperaturi okoliša -20°C. Uređaj ima naprednu Defrost logiku s mjerenjem struje ventilatora, protusmjerne vrtnje ventilatora za izbacivanje leda između lamela i nižih sekcija vanjskog izmjenivača topline koje se griju s pregrijanim parama na izlazu iz kompresora. Uređaj automatski radi grijanje, hlađenje i pripremu potrošne tople vode preko kontrole i nadzora troputnog ventila i temperaturne sonde PTV-a. Konstrukcija uređaja izvedena je od pocinčanih čeličnih profila koji su dodatno zaštićeni od agresivne okoline. Kondenzator uređaja napravljen od bakrenih cijevi te aluminijskih mikro kanala koji povećavaju površinu izmjene zraka.</t>
  </si>
  <si>
    <t>Dizalica topline sa kontrolom upravljanja do 32 jedinice s jednostavnim povezivanjem jedinica LAN putem. Mogućnost povezivanja na online servisnu podršku.</t>
  </si>
  <si>
    <t>Dizalica topline se isporučuje u jednom komadu tvornički ispitana te napunjena potrebnom količinom radne tvari R410A i ulja. Dizalica topline treba biti energetskog razreda A u grijanju u skladu sa EN14511 i Eurovent uvjetima.</t>
  </si>
  <si>
    <t>Tehničke karakteristike prema Euroventu:</t>
  </si>
  <si>
    <t>Rashladni učinak : 107,29 [kW] kod temperature vode u isparivaču 7/12 [°C] i temperature zraka na usisu u kondenzator 35 [°C].</t>
  </si>
  <si>
    <t>Uk apsorbirana el. snaga: 36,62 [kW]</t>
  </si>
  <si>
    <t>EER = 2,93</t>
  </si>
  <si>
    <t>SEER = 3,68</t>
  </si>
  <si>
    <t>ƞsc = 144,20</t>
  </si>
  <si>
    <t>Ogrjevni učinak: 118,04 [kW] kod temperature vode u kondnezatoru 45/40 [°C] i temperature zraka na usisu u isparivač 7 [°C].</t>
  </si>
  <si>
    <t>Uk apsorbirana el. snaga: 34,41 [kW]</t>
  </si>
  <si>
    <t>COP = 3,43</t>
  </si>
  <si>
    <t>Tehničke karakteristike pri projektnim uvjetima:</t>
  </si>
  <si>
    <t>Rashladni učinak : 107.1 [kW] kod temperature vode i 35% etilen glikola u isparivaču  7/12 [°C] i temperature zraka na usisu u kondenzator 35 [°C].</t>
  </si>
  <si>
    <t>Uk apsorbirana el. snaga: 36,8 [kW]</t>
  </si>
  <si>
    <t>EER = 2,91</t>
  </si>
  <si>
    <t>ESEER = 3,91</t>
  </si>
  <si>
    <t>Ogrjevni učinak: 79,9 [kW] kod temperature vode i 35% etilen glikola u kondenzatoru 55/50 [°C] i temperature zraka na usisu u isparivač -15 [°C].</t>
  </si>
  <si>
    <t>Uk apsorbirana el. snaga: 38,9 [kW]</t>
  </si>
  <si>
    <t>COP = 2,05</t>
  </si>
  <si>
    <t>Napajanje : 400V - 3ph - 50Hz</t>
  </si>
  <si>
    <t>Broj kompresora: 4</t>
  </si>
  <si>
    <t>Broj rashladnih krugova: 2</t>
  </si>
  <si>
    <t>Radna tvar : R 410a</t>
  </si>
  <si>
    <t>Zvučna snaga: 85 dB(A) [prema ISO3744]</t>
  </si>
  <si>
    <t>Max. zvučni tlak na udaljenosti 10m od stroja ne smije biti veći od: 53 dB(A) [prema ISO3744]</t>
  </si>
  <si>
    <t>Masa uređaja u radu: 2204 kg</t>
  </si>
  <si>
    <t>Dimenzije: DxŠxV [mm] 4532 x 1119 x 2400</t>
  </si>
  <si>
    <t>Uređaj treba imati slijedeće komponente :</t>
  </si>
  <si>
    <t>Elektro ormar treba biti u klasi IP 54 ugrađen na uređaju sa svim elementima i ožičenjem potrebnim za siguran i ispavan rad uređaja, mikroprocesorom za kontrolu i vođenje rada uređaja. Mikroprocesor mora osigurati potpuno automatski rad uređaja.</t>
  </si>
  <si>
    <t>Oprema koja treba biti sadržana u isporuci dizalice topline:</t>
  </si>
  <si>
    <t>* DI: Set point reset, prekretanje G/H DO: Signal greške</t>
  </si>
  <si>
    <t>* Kontrolnik protoka "Flow switch"</t>
  </si>
  <si>
    <t>* Zaštitna mreža kondenzatora</t>
  </si>
  <si>
    <t>* 1PS - Hidro modul sa jednom frekventno reguliranom cirkulacijskom crpkom i integriranim inercijskim spremnikom 390L [raspoloživi eksterni pad tlaka pumpe hlađenje/grijanje 94/144 kPa]</t>
  </si>
  <si>
    <t>* RA -  Protusmrzavajuća zaštita isparivača i hidrauličkih komponenti uređaja</t>
  </si>
  <si>
    <t>* CSP - Kompenzacija polazne temperature vode u ovisnosti o temperaturi okoline</t>
  </si>
  <si>
    <t>* COTW - Kontrola temperature izlazne vode</t>
  </si>
  <si>
    <t>* CA - napredni upravljač: spajanje preko LAN kabela I upravljanje preko Web Browsera</t>
  </si>
  <si>
    <t>* TERM - daljinski regulator</t>
  </si>
  <si>
    <t>* SERI - Serial port RS485</t>
  </si>
  <si>
    <t>* AG - Gumene antivibracijske podloške</t>
  </si>
  <si>
    <t>* VASC_2 - tavica kondenzata</t>
  </si>
  <si>
    <t>* RAV - grijač tavice kondenzata</t>
  </si>
  <si>
    <t>Uređaj treba tvornički biti isporučen prema gore navedenom te spreman za rad nakon hidrauličkog i električnog spajanja. Dodatne isporuke opreme i software-a nisu dopuštene, odnosno ako budu potrebne idu na teret isporučitelja.</t>
  </si>
  <si>
    <r>
      <t xml:space="preserve">Proizvod kao: </t>
    </r>
    <r>
      <rPr>
        <b/>
        <sz val="11"/>
        <rFont val="Arial"/>
        <family val="2"/>
        <charset val="238"/>
      </rPr>
      <t>Bluebox</t>
    </r>
  </si>
  <si>
    <r>
      <t>Tip :</t>
    </r>
    <r>
      <rPr>
        <b/>
        <sz val="11"/>
        <rFont val="Arial"/>
        <family val="2"/>
        <charset val="238"/>
      </rPr>
      <t xml:space="preserve"> Zeta Rev HP XT 10.4</t>
    </r>
  </si>
  <si>
    <t>ili jednakovrijedan proizvod ____________________________________</t>
  </si>
  <si>
    <t>Parametri i elementi koji su nužan uvjet kod dokazivanja jednakovrijednosti:</t>
  </si>
  <si>
    <t>* ogrjevni i rashladni kapacitet kod projektnih uvjeta i prema Euroventu</t>
  </si>
  <si>
    <t xml:space="preserve">* područje rada uređaja </t>
  </si>
  <si>
    <t>* minimalni stupanj iskoristivosti kod projektnih uvjeta i prema Euroventu</t>
  </si>
  <si>
    <t>* broj rashladnih krugova</t>
  </si>
  <si>
    <t>* opisana dodatna oprema</t>
  </si>
  <si>
    <t>* maks razina buke</t>
  </si>
  <si>
    <t>* minimalni ESP pumpe</t>
  </si>
  <si>
    <t>Proizvod kao Pneumatex, slijedećih tipova:</t>
  </si>
  <si>
    <t>MN-50</t>
  </si>
  <si>
    <t>Dobava izolacije za ekspanzijsku posudu smještenu na krovu objekta. Izolirati pločama s paronepropusnom branom, debljine 40 mm (koeficijent difuzije vodene pare 7000).</t>
  </si>
  <si>
    <t>Proizvod kao Armaflex, slijedećih tipova:</t>
  </si>
  <si>
    <t>XG-40-99/EA</t>
  </si>
  <si>
    <t>ili jednakovrijedan proizvod ___________________________________</t>
  </si>
  <si>
    <t>Dobava aluminijskog lima debljine 0,55 mm za oblaganje ekspanzijske posude nakon izolacije.</t>
  </si>
  <si>
    <t>Cijevni prirubnički kompenzator za ugradnju na priključcima rashladnog agregata i cjevovoda komplet s protuprirubnicama, brtvama i vijcima.</t>
  </si>
  <si>
    <t>Proizvod kao KSB Njemačka, slijedećih tipova:</t>
  </si>
  <si>
    <t>ECO-GE2 DN 65</t>
  </si>
  <si>
    <t>ili jednakovrijedan proizvod __________________________________</t>
  </si>
  <si>
    <t>ECO-GE2 DN 80</t>
  </si>
  <si>
    <t>ili jednakovrijedan proizvod _______________________________</t>
  </si>
  <si>
    <t>Dobava separatora za odstranjivanje mikro mjehurića i taložnih čestica sa helistill separatorom s tangencijalnom dinamikom odvajanja, ventilom za izdvajanje nećistoća i automatskim odzračnim ventilom bez kapanja, proizvod Pneumatex, tip ZIO 80F.</t>
  </si>
  <si>
    <t>ZIO 80F</t>
  </si>
  <si>
    <t>Slavina za punjenje i pražnjenje iz mjedi komplet s kapom protiv kapanja.</t>
  </si>
  <si>
    <t>NO25</t>
  </si>
  <si>
    <t>Dobava kutnih živinih termometra u mesinganom tuljku, sa priključkom  R1/2" i mjernim područjem od 0 do 60 stupnjeva.</t>
  </si>
  <si>
    <t>Dobava manometra sa dvije kuglaste slavine R1/2" i spojnim cjevovodom za izvedbu by-passa za mjerenje pada tlaka na separatoru mikromjehurića. Manometar za mjerno područje 0 do 10 bara.</t>
  </si>
  <si>
    <t>Dobava prirubničkih lijevano-željeznih ventila, komplet sa protuprirubnicama, brtvama, vijcima.</t>
  </si>
  <si>
    <t>Proizvod kao ARI-Armaturen, slijedećih dimenzija:</t>
  </si>
  <si>
    <t>NO80</t>
  </si>
  <si>
    <t>Dobava prirubničkih zasuna, komplet sa protuprirubnicama, brtvama, vijcima.</t>
  </si>
  <si>
    <t>Proizvod kao ARI-Gesa, slijedećih dimenzija:</t>
  </si>
  <si>
    <t>NO65</t>
  </si>
  <si>
    <t>ili jednakovrijedan proizvod ________________________________</t>
  </si>
  <si>
    <t>Ventili za hidrauličko balansiranje prirubničke izvedbe sa proporcionalnom karakteristikom prigušenja, sa mjernim priključcima na instrument za balansiranje, opremljeni ručnim kolom sa dvostrukom digitalnom skalom za (pred)podešavanje, sa priključkom za ispuštanje vode. Stavka uključuje obvezno jednokratno balansiranje instalacije na ventilima sa mjernim instrumentom, i izradu zapisnika o postignutim protocima.</t>
  </si>
  <si>
    <t xml:space="preserve">Proizvod kao "TA Hydronics", slijedećih tipova: </t>
  </si>
  <si>
    <t>STAF, slijedećih dimenzija:</t>
  </si>
  <si>
    <t>Prirubnički ljevano-željezni hvatač nečistoće, komplet sa protuprirubnicama, brtvama, vijcima, dimenzija:</t>
  </si>
  <si>
    <t>Dobava troputog mješajućeg ventila na krugu izmjenjivača komore VK-1, komplet sa fitinzima i elektromotornim pogonom ventila, napajanje 24VAC, kontrolni signal 0-10V, slijedećih karakteristika:</t>
  </si>
  <si>
    <t>NO40NP16 (kvs = 25 m3/h; dP = 7,07 kPa)</t>
  </si>
  <si>
    <t>Cjevovod tople/hladne vode od dizalice topline do izmjenjivača topline u strojarnici i izmjenjivača komore VK-1, izrađen od crnih čeličnih bešavnih cijevi prema HRN C.B5.221, uključivo cijevni odresci, fazonski komadi, te materijal za spajanje, brtvljenje, pričvršćenje i zavješanje, uključivo proturne cijevi i čvrste točke.</t>
  </si>
  <si>
    <t>NO50</t>
  </si>
  <si>
    <t>Čelični cijevni lukovi za zavarivanje, dimenzija:</t>
  </si>
  <si>
    <t>Izolacija cjevovoda tople/hladne vode izolacijom sa paronepropusnom branom debljine 40 mm u vanjskom prostoru (koeficijent difuzije vodene pare 7000).</t>
  </si>
  <si>
    <t>XG-40x076</t>
  </si>
  <si>
    <t>ili jednakovrijedan proizvod _________________________________</t>
  </si>
  <si>
    <t>XG-40x089</t>
  </si>
  <si>
    <t>ili jednakovrijedan proizvod __________________________</t>
  </si>
  <si>
    <t>Izolacija cjevovoda tople/hladne vode izolacijom sa paronepropusnom branom debljine 19 mm u strojarnici do izmjenjivača (koeficijent difuzije vodene pare 7000).</t>
  </si>
  <si>
    <t>XG-19x060</t>
  </si>
  <si>
    <t>ili jednakovrijedan proizvod ______________________________</t>
  </si>
  <si>
    <t>XG-19x076</t>
  </si>
  <si>
    <t>ili jednakovrijedan proizvod _____________________________</t>
  </si>
  <si>
    <t>Dobava aluminijskog lima za oblaganje cijevne mreže tople/hladne vode u vanjskom prostoru. U stavku uključen i sav potreban montažni pribor, te sitni potrošni materijal.</t>
  </si>
  <si>
    <t>Ličenje čeličnih cijevi i opreme temeljnom bojom u dva sloja, sa različitim nijansama, uz prethodno čišćenje od hrđe i odmašćivanje</t>
  </si>
  <si>
    <t>Odzračni lončić sadržaja 2 litre izrađeni iz bešavne cijevi, komplet s automatskim i ručnim odzračnim ventilom.</t>
  </si>
  <si>
    <t>Dobava rashladne tekućine za sadržaj sustava DT-1. Točka smrzavanja kod omjera 1:1 je na -32°C, a vrelište je na 170°C.</t>
  </si>
  <si>
    <t>Proizvod kao INA, tip Progliterm</t>
  </si>
  <si>
    <t>Punjenje instalacije glikolom 30% uključivo prethodno ispiranje sustava vodom iz vodovodne mreže, uz izdavanje atesta točke ledišta.</t>
  </si>
  <si>
    <t>Dobava prijenosne ručne pumpe za nadopunjavanje glikolom sustava grijanja/hlađenja.</t>
  </si>
  <si>
    <t xml:space="preserve">Materijal za zavarivanje cjevovoda, plin, kisik, žice za varenje, materijal za spajanje, brtvljenje, ovješenja, fitinzi i sl. </t>
  </si>
  <si>
    <t>Izolacija zapornih ventila i zasuna izolacijom sa paronepropusnom branom (koeficijent difuzije vodene pare 7000).</t>
  </si>
  <si>
    <t xml:space="preserve">Proizvod kao Armaflex, tip XG </t>
  </si>
  <si>
    <t>Za ventile slijedećih dimenzija:</t>
  </si>
  <si>
    <t>Upotreba dizalice za podizanje dizalice topline na krov visine 5 m na prethodno pripremljeno postolje (uređaj težak 2204 kg). PriIikom dizanja agregata potrebno osigurati manipulacijski prostor.</t>
  </si>
  <si>
    <t>1.31.</t>
  </si>
  <si>
    <t>Obrada svih prodora instalacija kroz podove i zidove, nepropusno za prolaz plinovitih medija, negorivim protupožarnim kitom ili mortom.</t>
  </si>
  <si>
    <t>1.32.</t>
  </si>
  <si>
    <t>Elektro spajanje dizalice topline od strane ovlaštenog servisera.</t>
  </si>
  <si>
    <t>1.33.</t>
  </si>
  <si>
    <t>Kompletna montaža gore navedenog materijala do pune pogonske sposobnosti uključivo pripremno završni radovi, tlačna,  funkcionalna proba te regulacija sustava.</t>
  </si>
  <si>
    <t>NAPOMENA: Zaštita rashladnog agregata od smrzavanja u zimskom periodu riješena je preko automatike uređaja koji cijelo vrijeme mora biti pod naponom, te punjenjem sistema grijanja/hlađenja mješavinom glikola i vode u omjeru 30% glikola i 70% vode - zaštita od smrzavanja do -20°C.</t>
  </si>
  <si>
    <t>NAPOMENA: Svi građevinski radovi kao što su izrada betonskog postolja za smještaj rashladnog agregata specificirani su troškovnikom građevinskih radova.</t>
  </si>
  <si>
    <t>NAPOMENA: U sklopu kartice specificirana je i oprema cijevnog dijela komore VK-1 ( zaporni i balansirajući ventili, troputi mješajući ventil, odzračni lonci, termometri, manometri, cijevni dio+izolacija).</t>
  </si>
  <si>
    <t xml:space="preserve">STROJARNICA </t>
  </si>
  <si>
    <t>Lemljeni pločasti izmjenjivač topline, sa navojnim spojem na primarnoj i sekundarnoj strani, u kompletu s priključnim setom, toplinskom izolacijom i priborom za montažu, slijedećih karakteristika:</t>
  </si>
  <si>
    <t>Toplinski kapacitet:   60 kW</t>
  </si>
  <si>
    <t>Temperaturni režim primar:   55/50 °C</t>
  </si>
  <si>
    <t>Temperaturni režim sekundar:   54/49 °C</t>
  </si>
  <si>
    <t>Pad tlaka: max. 20 kPa</t>
  </si>
  <si>
    <t>Radni tlak:   2,0 bar</t>
  </si>
  <si>
    <t>Max radni tlak:   25 bar</t>
  </si>
  <si>
    <t>Spoj na primarnoj strani:   G 2"</t>
  </si>
  <si>
    <t>Spoj na sekundarnoj strani:   G 2"</t>
  </si>
  <si>
    <r>
      <t xml:space="preserve">Proizvod kao </t>
    </r>
    <r>
      <rPr>
        <b/>
        <sz val="11"/>
        <rFont val="Arial"/>
        <family val="2"/>
        <charset val="238"/>
      </rPr>
      <t>Danfoss</t>
    </r>
  </si>
  <si>
    <r>
      <t xml:space="preserve">Tip </t>
    </r>
    <r>
      <rPr>
        <b/>
        <sz val="11"/>
        <rFont val="Arial"/>
        <family val="2"/>
        <charset val="238"/>
      </rPr>
      <t>XB59M-1-80</t>
    </r>
  </si>
  <si>
    <t xml:space="preserve">Dobava polaznog i povratnog razdjelnika tople/hladne vode, izrađenog od crne cijevi NO100, sa polaznim i povratnim priključcima NO65 i 4 priključka prema pojedinim krugovima (1 x NO50, 1 x NO40, 2 x NO32) te priključcima  ½” za manometar, termometar i PP slavinu  ¾”, dužine 2 metra po komadu (ukupno 4 metra). </t>
  </si>
  <si>
    <t xml:space="preserve">Dobava ionskog omekšivača vode. Ionski omekšivač isporučiti komplet sa vodomjerom, nepovratnim ventilom, manometrom ionskom masom, kvarcnim pijeskom, soli, automatikom, te tabletama za ispitivanje tvrdoće vode. </t>
  </si>
  <si>
    <t xml:space="preserve">Proizvod kao CWG, tip: </t>
  </si>
  <si>
    <t>VAS 01-5</t>
  </si>
  <si>
    <t>Dobava navojnih kuglastih slavina za hladnu i potrošnu toplu vodu NP16, dimenzija:</t>
  </si>
  <si>
    <t>NO32</t>
  </si>
  <si>
    <t>Dobava navojnog nepovratnog ventila za hladnu vodu dimenzija:</t>
  </si>
  <si>
    <t xml:space="preserve">NO50 </t>
  </si>
  <si>
    <t>Dobava navojnog hvatača nečistoća za hladnu vodu dimenzija:</t>
  </si>
  <si>
    <t>Dobava sigurnosnog ventila na hladnoj vodi dimenzija:</t>
  </si>
  <si>
    <t>NO25 , 6bar</t>
  </si>
  <si>
    <t>Dobava reducir ventila na strani hladne vode.</t>
  </si>
  <si>
    <t>Proizvod kao Honeywell Brauckmann, dimenzija:</t>
  </si>
  <si>
    <t>Proizvod kao Viessmann, tip:</t>
  </si>
  <si>
    <t>Vitocell 100-V</t>
  </si>
  <si>
    <t>Proizvod Pneumatex, tip:</t>
  </si>
  <si>
    <t>Aquapresso AD 80.10</t>
  </si>
  <si>
    <t>Dobava štapnog elektrogrijača snage 6 kW za ugradnju u spremnik PTV-e radi zaštite od legionele.</t>
  </si>
  <si>
    <t>EHE, 6 kW</t>
  </si>
  <si>
    <t>Dobava mješajućeg ventila tople i hladne potrošne vode, dimenzije 1", u kompletu sa termičkim pogonom.</t>
  </si>
  <si>
    <t>Cirkulacijske crpke s navojnim priključkom za distribuciju vode prema krugovima grijanja i hlađenja.</t>
  </si>
  <si>
    <t>Proizvod kao Grundfos, slijedećih tipova:</t>
  </si>
  <si>
    <t>MAGNA3 32-100 (5,21 m3/h; 40 kPa; 230 V; 171 W)</t>
  </si>
  <si>
    <t>ili jednakovrijedan proizvod _________________________</t>
  </si>
  <si>
    <t>MAGNA3 32-100 (2,61 m3/h; 60 kPa; 230 V; 171 W)</t>
  </si>
  <si>
    <t>MAGNA3 25-100 (1,88 m3/h; 60 kPa; 230 V; 153 W)</t>
  </si>
  <si>
    <t>MAGNA3 25-100 (1,68 m3/h; 50 kPa; 230 V; 153 W)</t>
  </si>
  <si>
    <t>Dobava recirkulacijske crpke PTV-e.</t>
  </si>
  <si>
    <t>UPS 25-60 N 180 ( 230V ; 60 W ; 1ph ; 50Hz )</t>
  </si>
  <si>
    <t>Dobava troputih mješajućih ventila krugova podnog i radijatorskog grijanja, komplet sa fitinzima i elektromotornim pogonima ventila, napajanje 24VAC, kontrolni signal 0-10V, slijedećih karakteristika:</t>
  </si>
  <si>
    <t>NO25NP16 (kvs = 10 m3/h; dP = 6,66 kPa)</t>
  </si>
  <si>
    <t>NO25NP16 (kvs = 6,3 m3/h; dP = 8,70 kPa)</t>
  </si>
  <si>
    <t>Dobava navojnih kuglastih ventila s holenderom, slijedećih dimenzija:</t>
  </si>
  <si>
    <t>NO40</t>
  </si>
  <si>
    <t>2.18.</t>
  </si>
  <si>
    <t>2.19.</t>
  </si>
  <si>
    <t>Navojni nepovratni ventil, u kompletu sa holenderima i brtvama, slijedećih dimenzija:</t>
  </si>
  <si>
    <t>2.20.</t>
  </si>
  <si>
    <t>Ventili za hidrauličko balansiranje navojne izvedbe sa proporcionalnom karakteristikom prigušenja, sa mjernim priključcima na instrument za balansiranje, opremljeni ručnim kolom sa dvostrukom digitalnom skalom za (pred)podešavanje, sa priključkom za ispuštanje vode. Proizvod kao "TA Hydronics" (IMI International). Stavka uključuje obvezno jednokratno balansiranje instalacije na ventilima sa mjernim instrumentom TA-CBI, i izradu zapisnika o postignutim protocima.</t>
  </si>
  <si>
    <t>STAD, slijedećih dimenzija:</t>
  </si>
  <si>
    <t>2.21.</t>
  </si>
  <si>
    <t>2.22.</t>
  </si>
  <si>
    <t>Navojni ljevano-željezni hvatač nečistoće:</t>
  </si>
  <si>
    <t>2.23.</t>
  </si>
  <si>
    <t>Osjetnik temperature polaznog voda krugova podnog, radijatorskog grijanja.</t>
  </si>
  <si>
    <t>2.24.</t>
  </si>
  <si>
    <t>Osjetnik temperature spremnika PTV-e.</t>
  </si>
  <si>
    <t>2.25.</t>
  </si>
  <si>
    <t>2.26.</t>
  </si>
  <si>
    <t>2.27.</t>
  </si>
  <si>
    <t>Dobava PP slavine dimenzije ¾”.</t>
  </si>
  <si>
    <t>2.28.</t>
  </si>
  <si>
    <t>Dobava Če redukcija za navarivanje na cijev, slijedećih dimenzija i količina:</t>
  </si>
  <si>
    <t>NO65/NO50</t>
  </si>
  <si>
    <t>NO50/NO32</t>
  </si>
  <si>
    <t>2.29.</t>
  </si>
  <si>
    <t>Crne bešavne cijevi tople vode, slijedećih dimenzija:</t>
  </si>
  <si>
    <t>U cijevi uračunata sva potrebna ovješenja, materijal za izradu čvrstih točaka.</t>
  </si>
  <si>
    <t>2.30.</t>
  </si>
  <si>
    <t>2.31.</t>
  </si>
  <si>
    <t>Bakrene cijevi za početno formiranje krugova grijanja i hlađenja u strojarnici, u kompletu sa ovjesnim priborom i svim prijelazima, koljenima i ostalim potrošnim materijalom, dimenzija:</t>
  </si>
  <si>
    <t>Ø 28x1,5 mm</t>
  </si>
  <si>
    <t>Ø 35x1,5 mm</t>
  </si>
  <si>
    <t>Ø 42x1,5 mm</t>
  </si>
  <si>
    <t>2.32.</t>
  </si>
  <si>
    <t>Izolacija cjevovoda tople vode izolacijom sa paronepropusnom branom debljine 9 mm (koeficijent difuzije vodene pare 7000).</t>
  </si>
  <si>
    <t>XG-09x028</t>
  </si>
  <si>
    <t>XG-09x035</t>
  </si>
  <si>
    <t>XG-09x042</t>
  </si>
  <si>
    <t>XG-09x060</t>
  </si>
  <si>
    <t>2.33.</t>
  </si>
  <si>
    <t>Izolacija cjevovoda hladne vode i razdjeljivača/sabirnika izolacijom sa paronepropusnom branom debljine 19 mm (koeficijent difuzije vodene pare 7000).</t>
  </si>
  <si>
    <t>XG-19x035</t>
  </si>
  <si>
    <t>XG-19x042</t>
  </si>
  <si>
    <t>XG-19x114</t>
  </si>
  <si>
    <t>2.34.</t>
  </si>
  <si>
    <t>Pocinčane cijevi za razvod hladne i potrošne tople vode, dimenzija:</t>
  </si>
  <si>
    <t>NO25-1"</t>
  </si>
  <si>
    <t>NO32-5/4"</t>
  </si>
  <si>
    <t>NO50-2"</t>
  </si>
  <si>
    <t>2.35.</t>
  </si>
  <si>
    <t xml:space="preserve">Materijal za zavarivanje cjevovoda, plin, kisik, žice za varenje, materijal za spajanje, brtvljenje, ovješenja, fitinzi za crne, bakrene i pocinčane cijevi i sl. </t>
  </si>
  <si>
    <t>2.36.</t>
  </si>
  <si>
    <t>Ličenje crnih cijevi temeljnim naličjem u dva sloja uz prethodno čišćenje čeličnom četkom.</t>
  </si>
  <si>
    <t>2.37.</t>
  </si>
  <si>
    <t>Ličenje crnih cijevi završnim premazom u jednom sloju.</t>
  </si>
  <si>
    <t>2.38.</t>
  </si>
  <si>
    <t>Dobava aluminijskog lima za oblaganje cijevne mreže tople/hladne vode u strojarnici. U stavku uključen i sav potreban montažni pribor, te sitni potrošni materijal.</t>
  </si>
  <si>
    <t>2.39.</t>
  </si>
  <si>
    <t>Dobava odzračnih lonaca, volumena 2l, komplet sa kuglastim ventilom i cijevi NO10 dužine 6 m.</t>
  </si>
  <si>
    <t>2.40.</t>
  </si>
  <si>
    <t>Označavanje cijevi po propisima.</t>
  </si>
  <si>
    <t>2.41.</t>
  </si>
  <si>
    <t>2.42.</t>
  </si>
  <si>
    <t>Elektro spajanje cirkulacijskih crpki i regulacija krugova grijanja od strane ovlaštenog servisera uz izdavanje garancija.</t>
  </si>
  <si>
    <t>2.43.</t>
  </si>
  <si>
    <t>Izrada i postavljanje sheme strojarnice i uputstava za rukovanje.</t>
  </si>
  <si>
    <t>2.44.</t>
  </si>
  <si>
    <t>2.45.</t>
  </si>
  <si>
    <t>Montaža cjelokupne dobavljene opreme i instalacije do potpune pogonske i funkcionalne gotovosti sistema.</t>
  </si>
  <si>
    <t>INSTALACIJA RADIJATORSKOG I PODNOG GRIJANJA</t>
  </si>
  <si>
    <t>Ventilski radijatori, od čeličnog lima za radni tlak do 10 bara, površinski zaštičeni završno lakirani elektrostatskim nanosom praha, boja RAL 9016, s ugrađenim odzračnim i ispusnim pipcem te termostatskim ventilom s prednamještanjem koji omogućuje premještanje s desne na lijevu stranu, a priključak u sredini. Isporučiti s tipskim ovjesom.</t>
  </si>
  <si>
    <t xml:space="preserve"> -tehničke karakteristike radijatora:</t>
  </si>
  <si>
    <t>temperaturni režim rada                            45/40°C</t>
  </si>
  <si>
    <t>priključak radijatora                                     G3/4"</t>
  </si>
  <si>
    <t>Proizvod kao Vogel &amp; Noot, tip T6, slijedećih dimenzija:</t>
  </si>
  <si>
    <t>22 VM, visine, duljine i toplinskog učina:</t>
  </si>
  <si>
    <t>Kupaonski radijator, sušač ručnika, od čeličnih cijevi za radni tlak do 10 bara, površinski zaštičeni završno lakirani elektrostatskim nanosom praha, priključak na sredini radijatora. Isporučen s kutnim dvocjevnim priključkom s ugrađenim termostatskim ventilom, prigušnicom, odzračnim pipcem i priborom za montažu. Bijela boja RAL 9016.</t>
  </si>
  <si>
    <t>- tehničke karakteristike radijatora:</t>
  </si>
  <si>
    <t>temperaturni režim rada                           45/40°C</t>
  </si>
  <si>
    <t>najveći dopušteni radni tlak:                    10 bar</t>
  </si>
  <si>
    <t>ispitni tlak                                              13 bar</t>
  </si>
  <si>
    <t>maksimalna radna temperatura         110°C</t>
  </si>
  <si>
    <t>priključak radijatora                                  G3/4"</t>
  </si>
  <si>
    <t>Proizvod kao Vogel &amp; Noot, slijedećih tipova:</t>
  </si>
  <si>
    <t xml:space="preserve">DION-VM, visina, širina i toplinski učin: </t>
  </si>
  <si>
    <t>VM/1764/500                                              151 W</t>
  </si>
  <si>
    <t>Dobava PP slavina za montažu na radijatore</t>
  </si>
  <si>
    <t>Dobava H ventila, za dvocjevni sustav grijanja, za montažu na ventilske radijatore.</t>
  </si>
  <si>
    <t>Dobava montažne šablone za prednamještanje razmaka priključnih cijevi pri izlasku iz zida/poda prilikom montaže kutnih priključaka bez montaže ventilskih radijatora. Dimenzije priključka G 3/4" AG.</t>
  </si>
  <si>
    <t>Dobava premosnice ("bypass"), razmak 50mm, za premoštenje polaznog i povratnog voda prilikom isiptivanja instalacije grijanja a prije montaže radijatora.</t>
  </si>
  <si>
    <t>Dobava ukrasne rozete za montažu na izlaske cijevi iz zida (dupla rozeta).</t>
  </si>
  <si>
    <t>Bakrene cijevi za razvod mreže grijanja, u kompletu sa ovjesnim priborom i svim prijelazima, koljenima i ostalim potrošnim materijalom, dimenzija:</t>
  </si>
  <si>
    <t>Dobava aluminijskog lima za oblaganje cijevne mreže tople vode u strojarnici, kao i u prostorima gdje nema spuštenog stropa. U stavku uključen i sav potreban montažni pribor, te sitni potrošni materijal.</t>
  </si>
  <si>
    <t>Proizvod kao TTO THERMO TECHNIK, slijedećih tipova:</t>
  </si>
  <si>
    <t>TTO-TOP 69E, slijedećih dimenzija:</t>
  </si>
  <si>
    <t>Razdjeljivač za 7 krugova grijanja</t>
  </si>
  <si>
    <t>Razdjeljivač za 8 krugova grijanja</t>
  </si>
  <si>
    <t>Razdjeljivač za 12 krugova grijanja</t>
  </si>
  <si>
    <t>Razdijelni  ormarić za podžbuknu ugradnju, od pocinčanog čeličnog lima sa vratima u bijeloj boji, dubine ugradbenog elementa 110 mm, ugradbene visine 760-885 mm.</t>
  </si>
  <si>
    <t>Proizvod kao TTO THERMO TECHNIK, slijedećih širina:</t>
  </si>
  <si>
    <t>750 mm</t>
  </si>
  <si>
    <t>900 mm</t>
  </si>
  <si>
    <t>Dobava i ugradnja peteroslojne plastične cijevi PE-Xc cijevi za sustav podnog grijanja. Otpornost difuziji kisika kroz stijenke cijevi u vodu sukladno standardima DIN 4726. Maksimalna temperatura medija 70°C, maksimalni radni pritisak 6 bara. Spajanje cijevi kompresijskim spojnicama.</t>
  </si>
  <si>
    <t>Proizvod kao TTO THERMO TECHNIK, slijedećih dimenzija:</t>
  </si>
  <si>
    <t>PE-Xc 16/2</t>
  </si>
  <si>
    <t>Dobava i ugradnja kompresijskih spojnica, za spoj PE-Xc cijevi na priključke polaza i povrata razdjelnika.</t>
  </si>
  <si>
    <t>Proizvod kao TTO THERMO TECHNIK, tip S/A</t>
  </si>
  <si>
    <t>Dobava i ugradnja kuglastih ventila ¾'' za vertikalni priključak na razdjelnik. Komplet se sastoji od kuglastog ventila ¾'' M/Ž, crvena ručica i kuglastog ventila ¾'' M/Ž, plava ručica zajedno s niklovanim spojnicama 1''-1'' za priključak na čelični razdjelnik.</t>
  </si>
  <si>
    <t>Proizvod kao TTO THERMO TECHNIK</t>
  </si>
  <si>
    <t>Dobava i ugradnja niklovanih čepova 3/4'' za ugradnju na razdjelnik (2 kom.), kao proizvod TTO Thermotehnik, Dražice.</t>
  </si>
  <si>
    <t>Dobava MS prijelaza za spoj bakrene cijevi sa razdjeljivačem</t>
  </si>
  <si>
    <t>Dobava izolacije za izoliranje PE-XC cijevi u području povećane gustoće (prilikom spajanja na razdjeljivač)</t>
  </si>
  <si>
    <t>Dobava elektrotermičkih on/off pogona za ugradnju na polazni razdjeljivač, 230V, NC.</t>
  </si>
  <si>
    <t>Dobava baznog elementa sa 6 kanala  za upravljanje pogonima izvršnog uređaja (230V), sa integriranom logikom za upravljanje crpkom.</t>
  </si>
  <si>
    <t>Dobava sobnog termostata, 230V, za regulaciju temperature po prostorijama.</t>
  </si>
  <si>
    <t>Dobava i ugradnja ploče ND 11 s čepovima za postavljanje i pozicioniranje cijevi podnog grijanja, izrađene sukladno normama DIN 4190 i DIN EN 1264 s integriranom toplinskom i zvučnom izolacijom. Visina ploče bez izdanaka 11 mm, s izdancima 34 mm. Raster polaganja cijevi 50, 100, 150, 200, 250 i 300 mm. Čepovi prikladni za polaganje cijevi Ø 14-17 mm. Dimenzije ploče 1400x800 mm.</t>
  </si>
  <si>
    <t>Dobava i ugradnja samoljepljive rubne izolacijske trake za podno grijanje, izrađene iz ekspandiranog polietilena debljine 8 mm i širine 150 mm.</t>
  </si>
  <si>
    <t>Dobava i ugradnja aditiva za plastificiranje betona estriha iznad položenih cijevi sustava podnog grijanja. Dodavanjem aditiva estrihu se poboljšava njegova toplinska provodljivost. Aditiv je kompatibilan s PE-Xc cijevima. Za 280-300 kg cementa/m3 potrebno je 2,25-3 kg aditiva/m3, prema čemu slijedi za 1 m2 grijane površine  22,5-30g aditiva/cm debljine glazure (estriha). Pakiranje od 10 kg.</t>
  </si>
  <si>
    <t>pak</t>
  </si>
  <si>
    <t>ili jednakovrijedan proizvod ___________________________</t>
  </si>
  <si>
    <t xml:space="preserve">Sitni potrošni materijal, ovjesni pribor za cijevi, plin, kisik žica za varenje, T-komadi, koljena, MS prijelazi, fitinzi.  </t>
  </si>
  <si>
    <t>Potrebni elektro radovi od strane ovlaštenog servisera na spajanju regulacije podnog grijanja.</t>
  </si>
  <si>
    <t>3.27.</t>
  </si>
  <si>
    <t>Montaža opreme i materijala, odzračivanje instalacije, tlačna i funkcionalna proba,  balansiranje sustava.</t>
  </si>
  <si>
    <t>INSTALACIJA HLAĐENJA - VENTILOKONVEKTORI</t>
  </si>
  <si>
    <t>Niskošumni podno/stropni ventilokonvektori izvedbe bez maske predviđeni za dvocijevni sustav grijanja/hlađenja za vertikalnu/horizontalnu montažu. Uređaj je standardno opremljen sa: glavnom tavicom za kondenzat, odzračnim pipcem, perivim filterom, ventilatorom sa direktno pogonjenim elektro motorom te svim ostalim elementima potrebnim za funkcionalni rad ventilokonvektora. Ventilokonvektori trebaju biti potvrđeni EUROVENT certifikatom.</t>
  </si>
  <si>
    <t>Rashladni učinak odabran je prema temperaturi prostora 27 °C suhog termometra / 19°C vlažnog termometra i temperaturi hladne vode 7/12°C.</t>
  </si>
  <si>
    <t>Ogrijevni učinak odabran je na temperaturi prostora 20 °C, i temperaturi tople vode 55 °C.</t>
  </si>
  <si>
    <t>Dodatna oprema koja se isporučuje u sklopu ventilokonvektora:</t>
  </si>
  <si>
    <t>* pomoćna tavica kondenzata</t>
  </si>
  <si>
    <t>* troputni ventil 220V; on-off tvornički montiran na ventilokonvektoru</t>
  </si>
  <si>
    <t xml:space="preserve"> - kapaciteti pri određenim brzinama strujanja</t>
  </si>
  <si>
    <t xml:space="preserve"> - maksimalna specificirana buka</t>
  </si>
  <si>
    <t>Proizvod kao VENTILCLIMA</t>
  </si>
  <si>
    <t>Tip AIR 60 I</t>
  </si>
  <si>
    <t>Slijedećih tehničkih karakteristika:</t>
  </si>
  <si>
    <t>Totalni rashladni učinak: 3,37 / 4,10 / 4,74 kW</t>
  </si>
  <si>
    <t>Sensibilni rashladni učinak: 1,51 / 1,83 / 2,12 kW</t>
  </si>
  <si>
    <t>Protok vode u režimu hlađenja: 703,0 l/h</t>
  </si>
  <si>
    <t>Pad tlaka na vodenoj strani u režimu hlađenja: 16,8 kPa</t>
  </si>
  <si>
    <t>Ogrijevni učinak: 4,26 / 5,13 / 6,07 kW</t>
  </si>
  <si>
    <t>Protok vode u režimu grijanja: 703,0 l/h</t>
  </si>
  <si>
    <t>Pad tlaka na vodenoj strani u režimu grijanja: 13,0 kPa</t>
  </si>
  <si>
    <t>Nivo zvučne snage: 33 / 38 / 43 dB(A)</t>
  </si>
  <si>
    <t>Nivo zvučnog tlaka: 24,4 / 29,4 / 34,4 dB(A)</t>
  </si>
  <si>
    <t>Protok zraka: 343,9 / 419,1 / 503,3 m3/h</t>
  </si>
  <si>
    <t>Električna snaga: 104 W</t>
  </si>
  <si>
    <t>Dimenzije kućišta  DxŠxV:  1130 x 215 x 480 mm</t>
  </si>
  <si>
    <t>Masa: 29,90 kg</t>
  </si>
  <si>
    <t>Ventilokonvektori predviđeni za dvocijevni sustav grijanja/hlađenja za montažu na zid. Uređaj je standardno opremljen sa: standardnom maskom, izmjenjivačem topline za grijanje/hlađenje, glavnom tavicom za kondenzat, odzračnim pipcem, perivim filterom, ventilatorom sa direktno pogonjenim elektro motorom te svim ostalim elementima potrebnim za funkcionalni rad ventilokonvektora. Ventilokonvektori trebaju biti potvrđeni EUROVENT certifikatom.</t>
  </si>
  <si>
    <t>Ogrijevni učinak odabran je na temperaturi prostora 20 °C i temperaturi tople vode 50/45 °C.</t>
  </si>
  <si>
    <t>Tip TOUCH 1</t>
  </si>
  <si>
    <t>Hl: To=27°C, Tw,ul=7°C, Tw,iz=12°C</t>
  </si>
  <si>
    <t>Totalni rashladni učinak : 1,61 / 1,73 / 1,87 kW</t>
  </si>
  <si>
    <t>Sensibilni rashladni učinak: 1,20 / 1,33 / 1,47 kW</t>
  </si>
  <si>
    <t>Protok vode u režimu hlađenja: 297 l/h</t>
  </si>
  <si>
    <t>Pad tlaka na vodenoj strani u režimu hlađenja: 12,7  kPa</t>
  </si>
  <si>
    <t>Gr: To=20°C, Tw,ul 45°C</t>
  </si>
  <si>
    <t>Ogrijevni učinak : 1,58 / 1,76 / 1,98 kW</t>
  </si>
  <si>
    <t>Protok vode u režimu grijanja: 297  l/h</t>
  </si>
  <si>
    <t>Pad tlaka na vodenoj strani u režimu grijanja:  11,9 kPa</t>
  </si>
  <si>
    <t>Protok zraka : 234 / 282 / 344 m3/h</t>
  </si>
  <si>
    <t>Nivo zvučne snage: 47 / 50 / 53 dB(A)</t>
  </si>
  <si>
    <t>Nivo zvučnog tlaka: 38 / 41 / 45 dB(A)</t>
  </si>
  <si>
    <t>Električna snaga: 29 W   /   230V - 50Hz</t>
  </si>
  <si>
    <t>Dimenzije kućišta DxŠxV:  880 x 205 x 298 mm</t>
  </si>
  <si>
    <t>Masa: 11,5 kg</t>
  </si>
  <si>
    <t>Individualni upravljači ventilokonvektora koji se koristi za kontrolu temperature u sustavima ventilokonvektora. Upravlja ventilokonvektorom, otvaranjem i zatvaranjem ventila u ovisnosti o temperaturnoj razlici između sobne i zadane temperature, a sve u svrhu postizanja odgovarajuće temperature i uštede energije.</t>
  </si>
  <si>
    <t>Primjenjuje tehnologiju digitalne kontrole s velikim LCD zaslonom, a prikazuje sljedeće: režim rada (hlađenje, grijanje, ventilacija), brzinu ventilatora, sobnu temperaturu, zadanu temperaturu.</t>
  </si>
  <si>
    <t>Mogućnosti regulatora:</t>
  </si>
  <si>
    <t>* postavke sobne temperature</t>
  </si>
  <si>
    <t>* ručno ili automatsko 3-brzinsko prebacivanje</t>
  </si>
  <si>
    <t>* defrost (zaštita od niskih temperatura)</t>
  </si>
  <si>
    <t>* 7dnevni program s 4 različita režima</t>
  </si>
  <si>
    <t>* plavo pozadinsko osvjetljenje LCD zaslona</t>
  </si>
  <si>
    <t>* mogućnost sključivanja ventilatora ukoliko nema zahtjeva za grijanje / hlađenje</t>
  </si>
  <si>
    <t>Proizvod kao Ventilclima, tip T2020</t>
  </si>
  <si>
    <t>Relejna kutija za grupno vođenje 2-4 ventilokonvektora.</t>
  </si>
  <si>
    <t>Izrada revizijskih otvora u gips-kartonskom spuštenom stropu za potrebe pristupa i servisa kanalskoj jedinici, dimenzija:</t>
  </si>
  <si>
    <t>60x60 cm</t>
  </si>
  <si>
    <t>Dobava kuglastih ventila s holenderom za montažu na polazni vod grijanja/hlađenja kod FC uređaja opremljenih troputim ventilima, dimenzije:</t>
  </si>
  <si>
    <t>NO15</t>
  </si>
  <si>
    <t>NO20</t>
  </si>
  <si>
    <t>Dobava ručnih regulacijskih ventila s mogućnošću priključenja na mjerni instrument, za montažu na povratni vod grijanja/hlađenja FC uređaja opremljenih troputim ventilima, slijedećih dimenzija:</t>
  </si>
  <si>
    <t>Elementi za spoj fan coil aparata na cijevnu mrežu i mrežu odvodnje kondenzata.</t>
  </si>
  <si>
    <t>1) PVC savitljiva cijev komplet sa pričvrsnim i ovjesnim materijalom:</t>
  </si>
  <si>
    <r>
      <rPr>
        <sz val="11"/>
        <rFont val="Symbol"/>
        <family val="1"/>
        <charset val="2"/>
      </rPr>
      <t>Ć</t>
    </r>
    <r>
      <rPr>
        <sz val="11"/>
        <rFont val="Arial"/>
        <family val="2"/>
        <charset val="238"/>
      </rPr>
      <t xml:space="preserve">20 mm  </t>
    </r>
  </si>
  <si>
    <t xml:space="preserve">2) Čelične obujmice sa vijkom za pričvršćenje za promjer cijevi: </t>
  </si>
  <si>
    <t>3) Fleksibilna armirana crijeva za spoj FC sa bakrenom mrežom grijanja i hlađenja , duljine l=300 mm, komplet sa MS prijelazom, dimenzije:</t>
  </si>
  <si>
    <t>Cjevovod za odvod kondenzata, izrađen od bakrenih cijevi, uključivo fazonski komadi te pričvrsni i ovjesni materijal, slijedećih dimenzija:</t>
  </si>
  <si>
    <r>
      <rPr>
        <sz val="11"/>
        <rFont val="Symbol"/>
        <family val="1"/>
        <charset val="2"/>
      </rPr>
      <t>Ć</t>
    </r>
    <r>
      <rPr>
        <sz val="11"/>
        <rFont val="Arial"/>
        <family val="2"/>
        <charset val="238"/>
      </rPr>
      <t>22x1</t>
    </r>
  </si>
  <si>
    <r>
      <rPr>
        <sz val="11"/>
        <rFont val="Symbol"/>
        <family val="1"/>
        <charset val="2"/>
      </rPr>
      <t>Ć</t>
    </r>
    <r>
      <rPr>
        <sz val="11"/>
        <rFont val="Arial"/>
        <family val="2"/>
        <charset val="238"/>
      </rPr>
      <t>28x1,5</t>
    </r>
  </si>
  <si>
    <t>Dobava izolacije s paronepropusnom branom, debljine 9 mm, za izolaciju cjevovoda odvoda kondenzata (koeficijent difuzije vodene pare 7000).</t>
  </si>
  <si>
    <t>XG-09x022</t>
  </si>
  <si>
    <t>Cjevovod za razvod tople/hladne vode FC uređaja, izrađen od bakrenih cijevi, uključivo fazonski komadi te pričvrsni i ovjesni materijal, slijedećih dimenzija:</t>
  </si>
  <si>
    <r>
      <rPr>
        <sz val="11"/>
        <rFont val="Symbol"/>
        <family val="1"/>
        <charset val="2"/>
      </rPr>
      <t>Ć</t>
    </r>
    <r>
      <rPr>
        <sz val="11"/>
        <rFont val="Arial"/>
        <family val="2"/>
        <charset val="238"/>
      </rPr>
      <t>35x1,5</t>
    </r>
  </si>
  <si>
    <t>Dobava izolacije s paronepropusnom branom, debljine 19 mm, za izolaciju cjevovoda tople/hladne vode, (koeficijent difuzije vodene pare 7000).</t>
  </si>
  <si>
    <t>XG-19x022</t>
  </si>
  <si>
    <t>XG-19x028</t>
  </si>
  <si>
    <t>ili jednakovrijedan proizvod _____________________________________</t>
  </si>
  <si>
    <t>Dobava aluminijskog lima za oblaganje cijevne mreže hladne vode u strojarnici, kao i u prostorima gdje nema spuštenog stropa. U stavku uključen i sav potreban montažni pribor, te sitni potrošni materijal.</t>
  </si>
  <si>
    <t>Dobava tipskog sifonskog sklopa za sifoniranje odvoda kondenzata prilikom spajanja na oborinske vertikale ili odvodnju sanitarija.</t>
  </si>
  <si>
    <t>Proizvod kao Hutterer &amp; Lechner, tip HL 138</t>
  </si>
  <si>
    <t>4.15.</t>
  </si>
  <si>
    <t>Dobava tlačnih/odsisnih rešetki za ubacivanje i odsis zraka iz prostorije, u kompletu sa montažnim priborom i regulacijskom klapnom.</t>
  </si>
  <si>
    <t>Proizvod kao Klimaoprema, tip i dimenzije:</t>
  </si>
  <si>
    <t>OAH-2-825x225</t>
  </si>
  <si>
    <t>4.16.</t>
  </si>
  <si>
    <t>Kanali za izvedbu istrujnih i usisnih plenuma kanalskih jedinica, izrađeni iz pocinčanog lima debljine prema DIN 24157 komplet s elementima spajanja, ukrućenjima, skretnim limovima, fazonskim komadima, koljenima i sl. te svim materijalom i priborom potrebnim za ugradnju do pune pogonske gotovosti.</t>
  </si>
  <si>
    <t>4.17.</t>
  </si>
  <si>
    <t>Izolacija istrujnih i usisnih plenuma ventilokonvektorskih uređaja u unutarnjem prostoru, izolacijom sa paronepropusnom branom (koeficijent difuzije vodene pare 7000), debljine 19 mm, u pločama u roli, u samolijepivoj izvedbi.</t>
  </si>
  <si>
    <t>Proizvod kao Armaflex, tip:</t>
  </si>
  <si>
    <t>XG-19-99/EA</t>
  </si>
  <si>
    <t>4.18.</t>
  </si>
  <si>
    <t>Dobava ovjesnih šina, dužine 0,75 m, za pričvršćenje cijevovoda grijanja/hlađenja  za nosivu konstrukciju, u kompletu sa sidrenim vijcima, maticama, podloškom, obujmicama, regulatorima visine, zvučnim izolacijskim elementom.</t>
  </si>
  <si>
    <t>4.19.</t>
  </si>
  <si>
    <t>4.20.</t>
  </si>
  <si>
    <t xml:space="preserve">Nepropusno brtvljenje svih prodora (zidovi, podovi, stropovi) za prolaz plinovitog medija instalacije grijanja i hlađenja negorivim kitom ili vatrootpornim mortom. </t>
  </si>
  <si>
    <t>4.21.</t>
  </si>
  <si>
    <t>Sitni potrošni materijal koji nije obuhvaćen u navedenim stavkama, kao što su beskonačni vijci za učvršćenje, tiple, vijci.</t>
  </si>
  <si>
    <t>4.22.</t>
  </si>
  <si>
    <t>Ličenje vidljivih elemenata strojarskih instalacija (rešetke, distributeri, itd) primer premazom i završnim lak naličjem u RAL nijansi prema zahtjevu projektanta arhitekture. U kompletu sa svim potrebnim priborom.</t>
  </si>
  <si>
    <t>4.23</t>
  </si>
  <si>
    <t>Elektro spajanje FC uređaja i regulacije od strane ovlaštenog servisera.</t>
  </si>
  <si>
    <t>4.24.</t>
  </si>
  <si>
    <t>Montaža navedene opreme i materijala do potpune pogonske gotovosti. U montaži obuhvatiti sve pomoćne radove, probni pogon, balansiranje sustava, osposobljavanje ljudstva za rukovanje instalacijom, izradu uputstava za rad i održavanje, mjerenja količina zraka i mikroklime po prostorima uz izdavanje atesta o izvršenim mjerenjima i pripremno-završne radove. Montažom nisu obuhvaćeni građevinski i elektroinstalaterski radovi.</t>
  </si>
  <si>
    <t xml:space="preserve">NAPOMENA: Svi prodori kroz podove, zidove troškovnički su obrađeni u projektu arhitekture. </t>
  </si>
  <si>
    <t>VENTILOKOMORA - VK-1</t>
  </si>
  <si>
    <t>Ventilokomora oznake VK-1, dvoetažne izvedbe, za vanjsku ugradnju sa rotacijskim izmjenjivačem topline. Komora je izvedbe s dvostrukim plaštem, jednostavna za montažu i održavanje. Toplinski i zvučno izolirana tvrdom mineralnom vunom, unutarnji i vanjski plašt izrađeni iz pocinčanog lima. Vanjski plašt je pocinčan i plastificiran. Komora se montira na antivibracijske gumene podloške na prethodno pripremljeno postolje uređaja. Smještaj komore je predviđen na platformi na krovu objekta. Unutar komore se nalaze EC tlačni i odsisni ventilator sa filterima na usisu i ispuhu zraka, vodeni izmjenjivač.  Upravljački ormar sa regulacijom rada komore specificiran je u sklopu kartice troškovnika Automatska regulacija. Strana posluživanja - DESNA u smjeru strujanja zraka - tlačna sekcija.</t>
  </si>
  <si>
    <t>Ventilokomora za rad sa 100% količinom svježeg zraka (odnosno 50%-tnom količinom zraka pri ekstremnim vanjskim uvjetima), paketne izvedbe predviđena za vanjsku ugradnju. Jedinica je modularna s ugrađenim ventilatorima, frekventnim regulatorima, filterima klase F7 na odsisnoj i strani svježeg zraka, rotacijskim rekuperatorom sa povratom latentne energije, mješajućom kutijom.</t>
  </si>
  <si>
    <t>Karakteristike same  komore trebaju biti potvrđene Eurovent certifikatom te komora mora zadovoljavati direktivu ErP 2018.</t>
  </si>
  <si>
    <t>Dimenzije komore:</t>
  </si>
  <si>
    <t xml:space="preserve"> -    dužina : 3370 mm</t>
  </si>
  <si>
    <r>
      <t xml:space="preserve"> -</t>
    </r>
    <r>
      <rPr>
        <sz val="7"/>
        <rFont val="Arial"/>
        <family val="2"/>
        <charset val="238"/>
      </rPr>
      <t xml:space="preserve">         </t>
    </r>
    <r>
      <rPr>
        <sz val="11"/>
        <rFont val="Arial"/>
        <family val="2"/>
        <charset val="238"/>
      </rPr>
      <t>širina : 1812 mm</t>
    </r>
  </si>
  <si>
    <r>
      <t xml:space="preserve"> -</t>
    </r>
    <r>
      <rPr>
        <sz val="7"/>
        <rFont val="Arial"/>
        <family val="2"/>
        <charset val="238"/>
      </rPr>
      <t xml:space="preserve">         </t>
    </r>
    <r>
      <rPr>
        <sz val="11"/>
        <rFont val="Arial"/>
        <family val="2"/>
        <charset val="238"/>
      </rPr>
      <t>visina s postoljem : 1895 mm</t>
    </r>
  </si>
  <si>
    <r>
      <t xml:space="preserve"> -</t>
    </r>
    <r>
      <rPr>
        <sz val="7"/>
        <rFont val="Arial"/>
        <family val="2"/>
        <charset val="238"/>
      </rPr>
      <t xml:space="preserve">         </t>
    </r>
    <r>
      <rPr>
        <sz val="11"/>
        <rFont val="Arial"/>
        <family val="2"/>
        <charset val="238"/>
      </rPr>
      <t>težina (maksimalna): 1782 kg</t>
    </r>
  </si>
  <si>
    <t>Karakteristike:</t>
  </si>
  <si>
    <t>Dovodni zrak: 9600 m3/h - 300Pa</t>
  </si>
  <si>
    <t>Odvodni zrak: 9600 m3/h -  300Pa</t>
  </si>
  <si>
    <t>Ugradnja: vanjska</t>
  </si>
  <si>
    <t>Debljina izolacije: 60 mm</t>
  </si>
  <si>
    <t>DOBAVA</t>
  </si>
  <si>
    <t>Veličina: KEK 7</t>
  </si>
  <si>
    <t>Dobava : 9600 m3/h</t>
  </si>
  <si>
    <t>Eksterni pad tlaka: 300 Pa</t>
  </si>
  <si>
    <t>A - Usisna/odvodna jedinica</t>
  </si>
  <si>
    <t>Otvor: čeono cjelokupno</t>
  </si>
  <si>
    <t>Protok zraka: 9600 m3/h</t>
  </si>
  <si>
    <t>Brzina: 2,09 m/s</t>
  </si>
  <si>
    <t>Regulacijska zaklopka</t>
  </si>
  <si>
    <t>Tip: SER 100 AL 02 RD</t>
  </si>
  <si>
    <t>Vrsta pogona: polugom</t>
  </si>
  <si>
    <t>Broj poluga x moment: 1x6,62 Nm</t>
  </si>
  <si>
    <t>Hauba na ulaznoj/izlaznoj strani</t>
  </si>
  <si>
    <t>Tip: AHB</t>
  </si>
  <si>
    <t>Pad tlaka: 6 Pa</t>
  </si>
  <si>
    <t xml:space="preserve">     </t>
  </si>
  <si>
    <t xml:space="preserve">F - Filter </t>
  </si>
  <si>
    <t>Vrećasti filter</t>
  </si>
  <si>
    <t>Površina filtera: 16,40 m2</t>
  </si>
  <si>
    <t>Tip: Hi-Flo P 520 mm F7</t>
  </si>
  <si>
    <t>Dužina vreće: 520 mm</t>
  </si>
  <si>
    <t>Ulošci - kom x vel: 1 x 592 x 592 / 10, 2 x 490 x 592 / 8</t>
  </si>
  <si>
    <t>Klasa (EN779): F7</t>
  </si>
  <si>
    <t>Sistem za rukovanje: sa strane - na izvlačenje</t>
  </si>
  <si>
    <t>RTC - Rotacijski regenerator u kućištu</t>
  </si>
  <si>
    <t>Tip: RRU(eco)-N-E18-1450/1450-1400</t>
  </si>
  <si>
    <t>Uvjeti grijanja:</t>
  </si>
  <si>
    <t>Odsis: 9600 m3/h</t>
  </si>
  <si>
    <t>Ulaz: 21°C</t>
  </si>
  <si>
    <t>Izlaz: -5,5°C</t>
  </si>
  <si>
    <t>Dobava: 9600 m3/h</t>
  </si>
  <si>
    <t>Ulaz: -15,00°C</t>
  </si>
  <si>
    <t>Izlaz: 11,50°C</t>
  </si>
  <si>
    <t>Temperaturna učinkovitost: 73,7%</t>
  </si>
  <si>
    <t>Ukupni učin rekuperacije: 110,57 kW</t>
  </si>
  <si>
    <t>Osjetni povrat topline: 85,77 kW</t>
  </si>
  <si>
    <t>Uvjeti hlađenja:</t>
  </si>
  <si>
    <t>Ulaz: 24°C</t>
  </si>
  <si>
    <t>Izlaz: 31°C</t>
  </si>
  <si>
    <t>Ulaz: 34,00°C</t>
  </si>
  <si>
    <t>Izlaz: 27,00°C</t>
  </si>
  <si>
    <t>Temperaturna učinkovitost: 69,7%</t>
  </si>
  <si>
    <t>Ukupni učin rekuperacije: 42,21 kW</t>
  </si>
  <si>
    <t>Osjetni povrat topline: 23,12 kW</t>
  </si>
  <si>
    <t>UM - optočni zrak</t>
  </si>
  <si>
    <t>Točka mješanja 1</t>
  </si>
  <si>
    <t>Količina svježeg zraka: 4800 m3/h</t>
  </si>
  <si>
    <t>Količina otpadnog zraka: 4800 m3/h</t>
  </si>
  <si>
    <t>Temperatura i vlažnost - svježi zrak: 11,5 °C, 48 %</t>
  </si>
  <si>
    <t>Temperatura i vlažnost - otpadni zrak: 21,0 °C, 35 %</t>
  </si>
  <si>
    <t>Temperatura i vlažnost - izmiješani zrak: 16,3 °C, 40,9 %</t>
  </si>
  <si>
    <t>Točka mješanja 2</t>
  </si>
  <si>
    <t>Temperatura i vlažnost - svježi zrak: 27,0 °C, 56 %</t>
  </si>
  <si>
    <t>Temperatura i vlažnost - otpadni zrak: 24,0 °C, 55 %</t>
  </si>
  <si>
    <t>Temperatura i vlažnost - izmiješani zrak: 25,5 °C, 55,8 %</t>
  </si>
  <si>
    <t>Broj poluga x moment: 1x2,21 Nm</t>
  </si>
  <si>
    <t>VF - Ventilator bez spiralnog kućišta</t>
  </si>
  <si>
    <t>EC ventilator - 2 x K3G450-PB24-06</t>
  </si>
  <si>
    <t>Motor: M3G150IF</t>
  </si>
  <si>
    <t>Broj okretaja: 2441 1/m</t>
  </si>
  <si>
    <t>Učinkovitost sistema: 65,27%</t>
  </si>
  <si>
    <t>Razine zvučne snage ulaz: 85,9 dB(A)</t>
  </si>
  <si>
    <t>Razina zvučne snage izlaz: 94,1 dB(A)</t>
  </si>
  <si>
    <t>Zaštita: IP54</t>
  </si>
  <si>
    <t>Klasa izolacije: F</t>
  </si>
  <si>
    <t>Snaga ukupno: 5,25 kW</t>
  </si>
  <si>
    <t>Nazivna jakost struje: 8,00 A</t>
  </si>
  <si>
    <t>Napajanje: 3x400 V / 50 Hz</t>
  </si>
  <si>
    <t>WTK - Hladnjak</t>
  </si>
  <si>
    <t>Cu-Al-Inox304 P40AR 7R-15T-1400A-2.5pa 13C 2 1/2"</t>
  </si>
  <si>
    <t>Broj redova: 7</t>
  </si>
  <si>
    <t>Razmak lamela: 2,5 mm</t>
  </si>
  <si>
    <t>- hlađenje</t>
  </si>
  <si>
    <t>Brzina zraka: 3,17 m/s</t>
  </si>
  <si>
    <t>Zrak ulaz: 25,40°C</t>
  </si>
  <si>
    <t>Zrak izlaz: 16,00°C</t>
  </si>
  <si>
    <t>Ukupni učin: 42,60 kW</t>
  </si>
  <si>
    <t>Medij: 30% etilen glikol, 70% voda</t>
  </si>
  <si>
    <t>Protok medija: 2,32 l/s</t>
  </si>
  <si>
    <t>Temperaturni režim medija: 7/12°C</t>
  </si>
  <si>
    <t>- grijanje</t>
  </si>
  <si>
    <t>Zrak ulaz: 17,80°C</t>
  </si>
  <si>
    <t>Zrak izlaz: 30,00°C</t>
  </si>
  <si>
    <t>Temperaturni režim medija: 55/45°C</t>
  </si>
  <si>
    <t>Kada: K-40-1"</t>
  </si>
  <si>
    <t>Eliminator kapljica: PSG33</t>
  </si>
  <si>
    <t>Elastični spoj: tip FLC</t>
  </si>
  <si>
    <t>ODSIS</t>
  </si>
  <si>
    <t>L - Prazna jedinica</t>
  </si>
  <si>
    <t>Broj okretaja: 2188 1/m</t>
  </si>
  <si>
    <t>Učinkovitost sistema: 60,28%</t>
  </si>
  <si>
    <t>Razine zvučne snage ulaz: 85,2 dB(A)</t>
  </si>
  <si>
    <t>Razina zvučne snage izlaz: 95,6 dB(A)</t>
  </si>
  <si>
    <t>Otvor: desno</t>
  </si>
  <si>
    <t>Protok zraka: 4800 m3/h</t>
  </si>
  <si>
    <t>Brzina: 2,83 m/s</t>
  </si>
  <si>
    <t>Broj poluga x moment: 1x1,95 Nm</t>
  </si>
  <si>
    <t>Pad tlaka: 9 Pa</t>
  </si>
  <si>
    <t>Otvor: lijevo</t>
  </si>
  <si>
    <t>Postolje: pocinčano - visina 200 mm</t>
  </si>
  <si>
    <t>Krov</t>
  </si>
  <si>
    <t>Tip: one-sided</t>
  </si>
  <si>
    <t>Materijal: pocinčano-plastificirano</t>
  </si>
  <si>
    <t>Vanjska izvedba: ravno</t>
  </si>
  <si>
    <t>Površina: 8,08 m2</t>
  </si>
  <si>
    <t>Dodatno:</t>
  </si>
  <si>
    <t>- postolje između sekcija 100-3</t>
  </si>
  <si>
    <t>- gumeni podmetači</t>
  </si>
  <si>
    <t>- sigurnosne oznake</t>
  </si>
  <si>
    <t>- transportne oznake</t>
  </si>
  <si>
    <t>- uputstva za spajanje</t>
  </si>
  <si>
    <r>
      <t xml:space="preserve">Proizvod kao </t>
    </r>
    <r>
      <rPr>
        <b/>
        <sz val="11"/>
        <rFont val="Arial"/>
        <family val="2"/>
        <charset val="238"/>
      </rPr>
      <t>Proklima</t>
    </r>
  </si>
  <si>
    <r>
      <t>Tip</t>
    </r>
    <r>
      <rPr>
        <b/>
        <sz val="11"/>
        <rFont val="Arial"/>
        <family val="2"/>
        <charset val="238"/>
      </rPr>
      <t xml:space="preserve"> KEK 7-M-DV50P-S</t>
    </r>
  </si>
  <si>
    <t>NAPOMENA: Sustav automatske regulacije sa elementima u polju za upravljanje radom ventilokomore i signalizaciju rada PP zaklopki specificiran je u kartici troškovnika Automatska regulacija.</t>
  </si>
  <si>
    <t>NAPOMENA: Prije naručivanja komore specifikaciju provjeriti sa dobavljačem opreme!</t>
  </si>
  <si>
    <t>Kulisni prigušivač zvuka, za montažu na tlačne i odsisne kanale ventilokomore prema prostoru.</t>
  </si>
  <si>
    <t>Proizvod kao Klimaoprema, tip:</t>
  </si>
  <si>
    <t>PZ 300/100 - 1650x700x1250 ( De=27 dB ; dP=48 Pa )</t>
  </si>
  <si>
    <t>Dobava krilastog zakretnog distributera za visoke prostore &gt; 3,80 m, za ubacivanje zraka u veliku dvoranu, s mogućnošću regulacije količine ubacivanog zraka motornim pogonom, u kompletu sa izoliranom priključnom kutijom i ovjesnim materijalom.</t>
  </si>
  <si>
    <t>DKZ-315-M230-K-A-H-Ć248-Z</t>
  </si>
  <si>
    <t>Dobava i montaža istrujnih mlaznica za ubacivanje zraka u malu dvoranu (bez motornih pogona) sa ručnim podešavanjem smjera strujanja zraka.</t>
  </si>
  <si>
    <t>Proizvod kao Trox, tip:</t>
  </si>
  <si>
    <t>DUK-V-K-E3/400</t>
  </si>
  <si>
    <t>Dobava odzračnih ventilacijskih rešetki, za odsis zraka iz velike i male dvorane, s jednim redom horizontalnih nepomičnih lamela, proizvod Klimaoprema, slijedećih tipova:</t>
  </si>
  <si>
    <t>OAB-1-0-L-825x225</t>
  </si>
  <si>
    <t>OAB-1-0-L-1025x425</t>
  </si>
  <si>
    <t xml:space="preserve">Dobava fleksibilnih zvučno apsorbirajućih cijevi za montažu na spiro kanale od ventilacijskih kanala do istrujnih i odsisnih distributera, za prigušenje buke i spriječavanje prenošenja vibracija, duljine 0,5m. </t>
  </si>
  <si>
    <t>Proizvod kao DEC, tip SONODEC 25, slijedećih dimenzija:</t>
  </si>
  <si>
    <t>Ø250 mm</t>
  </si>
  <si>
    <t>Ø400 mm</t>
  </si>
  <si>
    <t>5.7.</t>
  </si>
  <si>
    <t>Dobava regulacijskih zaklopki s ručnim pogonom, u svrhu regulacije količine zraka po granama sistema.</t>
  </si>
  <si>
    <r>
      <t>RKP-C-</t>
    </r>
    <r>
      <rPr>
        <sz val="11"/>
        <rFont val="Symbol"/>
        <family val="1"/>
        <charset val="2"/>
      </rPr>
      <t>Ć</t>
    </r>
    <r>
      <rPr>
        <sz val="11"/>
        <rFont val="Arial"/>
        <family val="2"/>
        <charset val="238"/>
      </rPr>
      <t>250-R-Z</t>
    </r>
  </si>
  <si>
    <r>
      <t>RKP-C-</t>
    </r>
    <r>
      <rPr>
        <sz val="11"/>
        <rFont val="Symbol"/>
        <family val="1"/>
        <charset val="2"/>
      </rPr>
      <t>Ć</t>
    </r>
    <r>
      <rPr>
        <sz val="11"/>
        <rFont val="Arial"/>
        <family val="2"/>
        <charset val="238"/>
      </rPr>
      <t>315-R-Z</t>
    </r>
  </si>
  <si>
    <r>
      <t>RKP-C-</t>
    </r>
    <r>
      <rPr>
        <sz val="11"/>
        <rFont val="Symbol"/>
        <family val="1"/>
        <charset val="2"/>
      </rPr>
      <t>Ć</t>
    </r>
    <r>
      <rPr>
        <sz val="11"/>
        <rFont val="Arial"/>
        <family val="2"/>
        <charset val="238"/>
      </rPr>
      <t>400-R-Z</t>
    </r>
  </si>
  <si>
    <t>ili jednakovrijedan proizvod ____________________________</t>
  </si>
  <si>
    <t>RKP-P-400x300-R</t>
  </si>
  <si>
    <t>RKP-P-500x400-R</t>
  </si>
  <si>
    <t>5.8.</t>
  </si>
  <si>
    <t>Dobava protupožarnih zaklopki vatrootpornosti EI90, za montažu na vent. kanale prilikom prolaska kroz granice požarnih sektora, s termičkom ampulom, elektromotornim pogonom i krajnjim kontaktima za signalizaciju stanja. Proizvod Klimaoprema, slijedećih tipova i količina:</t>
  </si>
  <si>
    <t>FD25-400x300-M230-s</t>
  </si>
  <si>
    <t>FD25-500x400-M230-s</t>
  </si>
  <si>
    <t>FD25-600x400-M230-s</t>
  </si>
  <si>
    <t>FD40-800x400-M230-s</t>
  </si>
  <si>
    <t>5.9.</t>
  </si>
  <si>
    <t>Spiro cijevi od pocinčanog lima tlačne ventilacije, u kompletu sa spojnim i brtvenim materijalom, slijedećih dimenzija:</t>
  </si>
  <si>
    <t>Ø315 mm</t>
  </si>
  <si>
    <t>Ø355 mm</t>
  </si>
  <si>
    <t>5.10.</t>
  </si>
  <si>
    <t>Spiro koljeno 90°, od pocinčanog lima, u kompletu sa spojnim i brtvenim materijalom, dimenzija:</t>
  </si>
  <si>
    <t>5.11.</t>
  </si>
  <si>
    <t>Ø250/Ø355</t>
  </si>
  <si>
    <t>Ø315/Ø355</t>
  </si>
  <si>
    <t>Ø315/Ø400</t>
  </si>
  <si>
    <t>Ø355/600x400</t>
  </si>
  <si>
    <t>5.12.</t>
  </si>
  <si>
    <t>Kanali pravokutnog presjeka izrađeni iz  pocinčanog lima debljine prema DIN 24157 komplet s elementima spajanja, ukrućenjima, skretnim limovima, fazonskim komadima, koljenima i sl. te svim materijalom i priborom potrebnim za ugradnju do pune pogonske gotovosti.</t>
  </si>
  <si>
    <t>5.13.</t>
  </si>
  <si>
    <t>Izolacija tlačnih i odsisnih limenih kanala u vanjskom prostoru, kao i prigušivača buke, izolacijom sa paronepropusnom branom (koeficijent difuzije vodene pare 7000), debljine 40 mm, u pločama u roli, u samoljepljivoj izvedbi.</t>
  </si>
  <si>
    <t>5.14.</t>
  </si>
  <si>
    <t>Oblaganje toplinske izolacije tlačnih i odsisnih ventilacijskih kanala u vanjskom prostoru Al limom debljine 0,55 mm.</t>
  </si>
  <si>
    <t>5.15.</t>
  </si>
  <si>
    <t>Izolacija tlačnih limenih kanala u unutarnjem prostoru, izolacijom sa paronepropusnom branom (koeficijent difuzije vodene pare 7000), debljine 19 mm, u pločama u roli, u samolijepivoj izvedbi.</t>
  </si>
  <si>
    <t>5.16.</t>
  </si>
  <si>
    <t>Oblaganje toplinske izolacije tlačnih ventilacijskih kanala u u unutarnjem prostoru prilikom vidljivog vođenja pod stropom prostorija (gdje nema spuštenog stropa) Al limom debljine 0,55 mm.</t>
  </si>
  <si>
    <t>5.17.</t>
  </si>
  <si>
    <t>Dobava i montaža kamene vune klase negorivosti A1, s temperaturom taljenja iznad 1000°C, za oblaganje kanala oko protupožarnih zaklopki.</t>
  </si>
  <si>
    <t>5.18.</t>
  </si>
  <si>
    <t>Dobava ovjesnih šina, za pričvršćenje okruglih limenih kanala za strop etaže, u kompletu sa sidrenim vijcima, maticom, podloškom, obujmicama, regulatorom visine, zvučnim izolacijskim elementom.</t>
  </si>
  <si>
    <t>5.19.</t>
  </si>
  <si>
    <t>Dobava ovjesnih šina za pričvršćenje pravokutnih limenih kanala za strop etaže, u kompletu sa sidrenim vijcima, maticom, podloškom, obujmicama, regulatorom visine, zvučnim izolacijskim elementom, slijedećih dužina:</t>
  </si>
  <si>
    <t>1000 mm</t>
  </si>
  <si>
    <t>5.20.</t>
  </si>
  <si>
    <t>Sitni pričvrsni i spojni materijal kao što su vijci, tipli, "blok" zakovice, samonarezni vijci, trake i šipke za ovješenje i pričvršćenje  kanala, materijal za brtvljenje i drugo.</t>
  </si>
  <si>
    <t>5.21.</t>
  </si>
  <si>
    <t>5.22.</t>
  </si>
  <si>
    <t>Građevinska obrada prodora nakon prolaska ventilacijskih kanala, uz izradu nepropusnog spoja, te brtvljenje vatrootpornim negorivim kitom.</t>
  </si>
  <si>
    <t>5.23.</t>
  </si>
  <si>
    <t>Potrebni elektro radovi na spajanju komore od strane ovlaštenog servisera.</t>
  </si>
  <si>
    <t>5.24.</t>
  </si>
  <si>
    <t>Montaža navedene opreme i materijala do potpune pogonske gotovosti. U montaži obuhvatiti sve pomoćne radove, probni pogon, regulaciju količina zraka, osposobljavanje ljudstva za rukovanje instalacijom, izradu uputstava za rad i održavanje, izradu projekta izvedenog stanja, balansiranje sustava ventilacije, mjerenja količina zraka i mikroklime po prostorima uz izdavanje atesta o izvršenim  ispitivanjima od ovlaštene ustanove.</t>
  </si>
  <si>
    <t>NAPOMENA: Svi građevinski radovi kao što su izrada postolja za smještaj komore, oslonci za ventilacijske kanale, kao i svi prodori kroz konstrukciju objekta specificirani su u projektu arhitekture.</t>
  </si>
  <si>
    <t>VENTILACIJA POMOĆNIH PROSTORIJA</t>
  </si>
  <si>
    <t>Samostojeća rekuperatorska ventilacijska jedinica vertikalne izvedbe (priključci na kanalski razvod s gornje strane uređaja), sa pločastim polipropilenskim rekuperatorom i integriranim el. grijačem, sa ugrađenim bypassom, filterima na tlaku i odsisu, tlačnim i odsisnim ventilatorima, te svim potrebnim elementima za zaštitu, kontrolu i regulaciju uređaja i temperature. Uređaj radi samostalno.</t>
  </si>
  <si>
    <t>Proizvod Kao SALDA</t>
  </si>
  <si>
    <t>Tip RIS 1200 VER EKO 3.0</t>
  </si>
  <si>
    <t>Tehnički podaci za uvjete:</t>
  </si>
  <si>
    <t>Tv = 34°C ST, 40% RH</t>
  </si>
  <si>
    <t>Tp = 30°C ST, 60% RH</t>
  </si>
  <si>
    <t>Tv= -6°C ST, 50% RH</t>
  </si>
  <si>
    <t>Tp = 28°C ST, 60% RH</t>
  </si>
  <si>
    <t>VZ = 940 m3/h</t>
  </si>
  <si>
    <t>ESP = 270 Pa</t>
  </si>
  <si>
    <t>Buka (tlak/odsis/okolina) na 250 Hz, 1300 m3/h i 120 Pa: 75/63/52 dB(A)</t>
  </si>
  <si>
    <t>Stupanj učink.: 90%</t>
  </si>
  <si>
    <t>dimenzije: 760 x 1350 mm ; h = 1200 mm</t>
  </si>
  <si>
    <t>težina: 152 kg</t>
  </si>
  <si>
    <t>N = 2870 W - 230 V - 50 Hz</t>
  </si>
  <si>
    <t xml:space="preserve">Priključak zraka: 4 X Ø315 mm </t>
  </si>
  <si>
    <t>Stavka uključuje pripadajući žićani daljinski upravljač za kontrolu i regulaciju rekuperatorske jedinice.</t>
  </si>
  <si>
    <t>Tip RIS 1200 VEL EKO 3.0</t>
  </si>
  <si>
    <t>VZ = 895 m3/h</t>
  </si>
  <si>
    <t>Dobava kanalskog elektrogrijača zraka s integriranom automatikom za regulaciju temperature i upravljanje, slijedećih karakteristika:</t>
  </si>
  <si>
    <t xml:space="preserve"> - snaga:  5,0 kW</t>
  </si>
  <si>
    <t xml:space="preserve"> - napon: 2x400 V </t>
  </si>
  <si>
    <t xml:space="preserve"> - minimalni protok zraka: 170 m3/h</t>
  </si>
  <si>
    <r>
      <t xml:space="preserve"> - dimenzije priključka: </t>
    </r>
    <r>
      <rPr>
        <sz val="11"/>
        <rFont val="Symbol"/>
        <family val="1"/>
        <charset val="2"/>
      </rPr>
      <t>Ć</t>
    </r>
    <r>
      <rPr>
        <sz val="11"/>
        <rFont val="Arial"/>
        <family val="2"/>
        <charset val="238"/>
      </rPr>
      <t>315 mm</t>
    </r>
  </si>
  <si>
    <t>Tip EKA NV 315-5.0-2f</t>
  </si>
  <si>
    <t xml:space="preserve">Dodatna oprema: </t>
  </si>
  <si>
    <t>-  kanalski osjetnik temperature TJK-10K</t>
  </si>
  <si>
    <t>Dobava fleksibilnih zvučno apsorbirajućih cijevi za montažu na spiro kanale za prigušenje buke i spriječavanje prenošenja vibracija, duljine 1,0m.</t>
  </si>
  <si>
    <t>Ø200 mm</t>
  </si>
  <si>
    <t xml:space="preserve">Stropni vrtložni distributer za ubacivanje zraka u prostorije, za ugradnju vidljivo pod stropom ili u spušteni strop, u kompletu sa priključnom kutijom sa priključkom za fleksibilnu cijev, s mogućnošću regulacije količine zraka, isporučen sa materijalom potrebnim za montažu. </t>
  </si>
  <si>
    <t>DEV K-300/8-B-A-H-Ø158-Z</t>
  </si>
  <si>
    <t>Dobava tlačnih rešetki, za ubacivanje zraka u prostorije, s mogućnošću regulacije količine zraka.</t>
  </si>
  <si>
    <t>OAH-2-L-525x225</t>
  </si>
  <si>
    <t>Dobava odzračnih ventilacijskih rešetki, za odsis zraka iz prostorija, s jednim redom horizontalnih nepomičnih lamela.</t>
  </si>
  <si>
    <t>OAB-1-0-L-525x225</t>
  </si>
  <si>
    <t>Dobava prestrujnih vidnonepropusnih rešetki, za montažu pri dnu vrata ventiliranih prostorija.</t>
  </si>
  <si>
    <t>OAS-R 325x125 mm</t>
  </si>
  <si>
    <t>Dobava zračnih dovodnih ventila za ugradnju u spušteni strop i ubacivanje zraka u prostorije objekta, s mogućnošću podešavanja količine zraka.</t>
  </si>
  <si>
    <t>ZOT 100</t>
  </si>
  <si>
    <t>ZOT 125</t>
  </si>
  <si>
    <t>ZOT 160</t>
  </si>
  <si>
    <t>Dobava zračnih odsisnih ventila za ugradnju u spušteni strop i odsis zraka iz prostorija objekta, s mogućnošću podešavanja količine zraka.</t>
  </si>
  <si>
    <t>ZOV 100</t>
  </si>
  <si>
    <t>ZOV 160</t>
  </si>
  <si>
    <t>Dobava fleksibilnih zvučno apsorbirajućih cijevi za montažu na spiro kanale od ventilacijskih kanala do istrujnih i odsisnih distributera, za prigušenje buke i spriječavanje prenošenja vibracija, duljine 0,5m.</t>
  </si>
  <si>
    <t>Ø160 mm</t>
  </si>
  <si>
    <t>Ø125 mm</t>
  </si>
  <si>
    <t>Ø100 mm</t>
  </si>
  <si>
    <t>RKP-C-Ć125-R-Z</t>
  </si>
  <si>
    <t>RKP-C-Ć160-R-Z</t>
  </si>
  <si>
    <t>RKP-C-Ć200-R-Z</t>
  </si>
  <si>
    <t>Protupožarna zaklopka sa klasom vatrootpornosti EI90, s aktivacijom preko toplinskog osigurača i elektromotornog pogona s aktivacijom preko vatrodojavne centrale, te indikatorima krajnjih položaja.</t>
  </si>
  <si>
    <r>
      <t>FDC25-</t>
    </r>
    <r>
      <rPr>
        <sz val="11"/>
        <rFont val="Symbol"/>
        <family val="1"/>
        <charset val="2"/>
      </rPr>
      <t>Ć</t>
    </r>
    <r>
      <rPr>
        <sz val="11"/>
        <rFont val="Arial"/>
        <family val="2"/>
        <charset val="238"/>
      </rPr>
      <t>100-M230-s</t>
    </r>
  </si>
  <si>
    <r>
      <t>FDC25-</t>
    </r>
    <r>
      <rPr>
        <sz val="11"/>
        <rFont val="Symbol"/>
        <family val="1"/>
        <charset val="2"/>
      </rPr>
      <t>Ć</t>
    </r>
    <r>
      <rPr>
        <sz val="11"/>
        <rFont val="Arial"/>
        <family val="2"/>
        <charset val="238"/>
      </rPr>
      <t>160-M230-s</t>
    </r>
  </si>
  <si>
    <r>
      <t>FDC25-</t>
    </r>
    <r>
      <rPr>
        <sz val="11"/>
        <rFont val="Symbol"/>
        <family val="1"/>
        <charset val="2"/>
      </rPr>
      <t>Ć</t>
    </r>
    <r>
      <rPr>
        <sz val="11"/>
        <rFont val="Arial"/>
        <family val="2"/>
        <charset val="238"/>
      </rPr>
      <t>200-M230-s</t>
    </r>
  </si>
  <si>
    <r>
      <t>FDC25-</t>
    </r>
    <r>
      <rPr>
        <sz val="11"/>
        <rFont val="Symbol"/>
        <family val="1"/>
        <charset val="2"/>
      </rPr>
      <t>Ć</t>
    </r>
    <r>
      <rPr>
        <sz val="11"/>
        <rFont val="Arial"/>
        <family val="2"/>
        <charset val="238"/>
      </rPr>
      <t>315-M230-s</t>
    </r>
  </si>
  <si>
    <t>FD25-400x200-M230-s</t>
  </si>
  <si>
    <t>Zaštitna krovna kapa za montažu na završetak ventilacijske cijevi svježeg zraka radi spriječavanja ulaska kišnih oborina, u kompletu sa spojnim elementom i krovnim postoljem.</t>
  </si>
  <si>
    <t>Proizvod kao Lindab, tip:</t>
  </si>
  <si>
    <t>HU 315</t>
  </si>
  <si>
    <t>Zaštitna krovna kapa za montažu na završetak ventilacijske cijevi otpadnog zraka radi spriječavanja ulaska kišnih oborina, u kompletu sa spojnim elementom i krovnim postoljem, proizvod LINDAB, slijedećih tipova i količina:</t>
  </si>
  <si>
    <t>HN 315</t>
  </si>
  <si>
    <t>Kanali od pocinčanog lima sustava tlačne i odsisne ventilacije, u kompletu sa spojnim i brtvenim materijalom, slijedećih dimenzija:</t>
  </si>
  <si>
    <t>Koljeno 90°, od pocinčanog lima, u kompletu sa spojnim i brtvenim materijalom, dimenzija:</t>
  </si>
  <si>
    <t>Koljeno 45°, od pocinčanog lima, u kompletu sa spojnim i brtvenim materijalom, dimenzija:</t>
  </si>
  <si>
    <t>Prijelazi, redukcije izrađeni od poc. lima, u kompletu sa spojnim i brtvenim priborom, slijedećih dimenzija:</t>
  </si>
  <si>
    <t>Ø100/Ø125</t>
  </si>
  <si>
    <t>Ø100/Ø160</t>
  </si>
  <si>
    <t>Ø100/Ø250</t>
  </si>
  <si>
    <t>Ø125/Ø160</t>
  </si>
  <si>
    <t>Ø125/Ø200</t>
  </si>
  <si>
    <t>Ø160/Ø200</t>
  </si>
  <si>
    <t>Ø250/Ø315</t>
  </si>
  <si>
    <t>Ø100/300x150</t>
  </si>
  <si>
    <t>Ø200/300x200</t>
  </si>
  <si>
    <t>Ø315/400x200</t>
  </si>
  <si>
    <t>Kanali pravokutnog presjeka izrađeni iz pocinčanog lima debljine prema DIN 24157. komplet sa elementima spajanja, ukrućenjima, skretnim  limovima, fazonskim komadima, koljenima i sl., te svim materijalom i priborom potrebnim za ugradnju do pune pogonske gotovosti.</t>
  </si>
  <si>
    <t>Izolacija limenih kanala tlačne ventilacije u prostoru,  izolacijom sa paronepropusnom branom (koeficijent difuzije vodene pare 7000) debljine 19mm, u pločama u roli, u samoljepljivoj izvedbi.</t>
  </si>
  <si>
    <r>
      <t>PVC cijev za odvod kondenzata, dimenzija:</t>
    </r>
    <r>
      <rPr>
        <sz val="11"/>
        <rFont val="Symbol"/>
        <family val="1"/>
        <charset val="2"/>
      </rPr>
      <t/>
    </r>
  </si>
  <si>
    <t>Ø 25 mm</t>
  </si>
  <si>
    <t>Dobava i montaža ovjesnih šina dužine 0,50 m, za pričvršćenje sustava ventilacijskih kanala za strop etaže, u kompletu sa sidrenim vijcima, maticama, podloškom, obujmicama, regulatorima visine, zvučnim izolacijskim elementom.</t>
  </si>
  <si>
    <t>Dobava i montaža ovjesnih šina, za pričvršćenje okruglih limenih kanala za strop etaže, u kompletu sa sidrenim vijcima, maticom, podloškom, obujmicama, regulatorom visine, zvučnim izolacijskim elementom.</t>
  </si>
  <si>
    <t>Izrada revizijskih otvora u spuštenom stropu, u kompletu sa svim potrebnim priborom, dimenzija:</t>
  </si>
  <si>
    <t>600x600 mm</t>
  </si>
  <si>
    <t>6.29.</t>
  </si>
  <si>
    <t>6.30.</t>
  </si>
  <si>
    <t>Sitni potrošni materijal, ovjesni pribor za cijevi, brtve.</t>
  </si>
  <si>
    <t>6.31.</t>
  </si>
  <si>
    <t>6.32.</t>
  </si>
  <si>
    <t>Potrebni elektro radovi na spajanju rekuperatorskih jedinica od strane ovlaštenog servisera.</t>
  </si>
  <si>
    <t xml:space="preserve">Montaža navedene opreme i materijala do potpune pogonske gotovosti. U montaži obuhvatiti sve pomoćne radove, probni pogon, regulaciju količina zraka, osposobljavanje ljudstva za rukovanje instalacijom, izradu uputstava za rad i održavanje, izradu projekta izvedenog stanja, mjerenja količina zraka i mikroklime po prostorima uz izdavanje atesta o izvršenim mjerenjima i pripremno-završne radove. </t>
  </si>
  <si>
    <t>NAPOMENA: Svi građevinski radovi kao što su izrada postolja za smještaj rekuperatora, oslonci za ventilacijske kanale, kao i svi prodori kroz konstrukciju objekta specificirani su u projektu arhitekture.</t>
  </si>
  <si>
    <t>ODSISNA VENTILACIJA SANITARIJA</t>
  </si>
  <si>
    <t>Krovni odsisni ventilatori (OV-1), za odsis zraka iz sanitarnih prostorija. Ventilator ima rotor sa unatrag zakrivljenim lopaticama, smješten u kućištu od pocinčanog lima i slijedećih je tehničkih karakteristika:</t>
  </si>
  <si>
    <t xml:space="preserve"> - protok zraka           260 m3/h</t>
  </si>
  <si>
    <t xml:space="preserve"> - visina dobave         100 Pa    </t>
  </si>
  <si>
    <t xml:space="preserve"> - snaga                       N=55 W</t>
  </si>
  <si>
    <t xml:space="preserve"> - napon                      U=230 V</t>
  </si>
  <si>
    <t xml:space="preserve">Proizvod kao "Helios" </t>
  </si>
  <si>
    <t>Tip VDRW 180/2 C</t>
  </si>
  <si>
    <t>Dodatna oprema:</t>
  </si>
  <si>
    <t>- fleksibilna spojnica STS 180</t>
  </si>
  <si>
    <t>- postolje za ravni krov FDS 180</t>
  </si>
  <si>
    <t>- bezstupanjski regulator brzine vrtnje ventilatora ESA 1</t>
  </si>
  <si>
    <t>Dobava zračnih odsisnih ventila za ugradnju u spušteni strop i odsis zraka iz sanitarnih prostorija, s mogućnošću podešavanja količine zraka.</t>
  </si>
  <si>
    <t>ZOV 125</t>
  </si>
  <si>
    <t>Kanal od pocinčanog lima za odsis zraka iz sanitarija i garderoba, komplet sa spojnim i brtvenim materijalom, slijedećih dimenzija:</t>
  </si>
  <si>
    <r>
      <rPr>
        <sz val="11"/>
        <rFont val="Symbol"/>
        <family val="1"/>
        <charset val="2"/>
      </rPr>
      <t>Ć</t>
    </r>
    <r>
      <rPr>
        <sz val="11"/>
        <rFont val="Arial"/>
        <family val="2"/>
        <charset val="238"/>
      </rPr>
      <t>100 mm</t>
    </r>
  </si>
  <si>
    <r>
      <rPr>
        <sz val="11"/>
        <rFont val="Symbol"/>
        <family val="1"/>
        <charset val="2"/>
      </rPr>
      <t>Ć</t>
    </r>
    <r>
      <rPr>
        <sz val="11"/>
        <rFont val="Arial"/>
        <family val="2"/>
        <charset val="238"/>
      </rPr>
      <t>125 mm</t>
    </r>
  </si>
  <si>
    <r>
      <rPr>
        <sz val="11"/>
        <rFont val="Symbol"/>
        <family val="1"/>
        <charset val="2"/>
      </rPr>
      <t>Ć</t>
    </r>
    <r>
      <rPr>
        <sz val="11"/>
        <rFont val="Arial"/>
        <family val="2"/>
        <charset val="238"/>
      </rPr>
      <t>160 mm</t>
    </r>
  </si>
  <si>
    <r>
      <rPr>
        <sz val="11"/>
        <rFont val="Symbol"/>
        <family val="1"/>
        <charset val="2"/>
      </rPr>
      <t>Ć</t>
    </r>
    <r>
      <rPr>
        <sz val="11"/>
        <rFont val="Arial"/>
        <family val="2"/>
        <charset val="238"/>
      </rPr>
      <t>100/</t>
    </r>
    <r>
      <rPr>
        <sz val="11"/>
        <rFont val="Symbol"/>
        <family val="1"/>
        <charset val="2"/>
      </rPr>
      <t>Ć</t>
    </r>
    <r>
      <rPr>
        <sz val="11"/>
        <rFont val="Arial"/>
        <family val="2"/>
        <charset val="238"/>
      </rPr>
      <t>125</t>
    </r>
  </si>
  <si>
    <t>Nepropusno brtvljenje svih prodora (zidovi, podovi, stropovi) za prolaz plinovitog medija instalacije grijanja i hlađenja negorivim kitom ili vatrootpornim mortom.</t>
  </si>
  <si>
    <t>Elektro spajanje ventilatora sa puštanjem u pogon od ovlaštenog servisera.</t>
  </si>
  <si>
    <t>Montaža navedene opreme i materijala do potpune pogonske gotovosti. U montaži obuhvatiti sve pomoćne radove, probni pogon, regulaciju količina zraka, osposobljavanje ljudstva za rukovanje instalacijom, izradu uputstava za rad i održavanje, izradu projekta.</t>
  </si>
  <si>
    <t xml:space="preserve">NAPOMENA: svi prodori kroz zidove troškovnički su obrađeni u projektu arhitekture. </t>
  </si>
  <si>
    <t>AUTOMATSKA REGULACIJA</t>
  </si>
  <si>
    <t>AUTOMATSKA REGULACIJA  I WEB UPRAVLJAČKI SUSTAV ZA UPRAVLJANJE RADOM TOPLINSKO RASHLADNE STROJARNICE, KLIMA KOMORE I PROSTORA:</t>
  </si>
  <si>
    <t>Oprema automatske regulacije u polju za toplinsko-rashladnu strojarnicu</t>
  </si>
  <si>
    <t>Sve kao proizvod Belimo i S+S Regeltechnik, slijedećih tipova:</t>
  </si>
  <si>
    <t>-Vanjski osjetnik temperature</t>
  </si>
  <si>
    <t>tip: ATF1 NTC20K</t>
  </si>
  <si>
    <t>-Uronski osjetnik temperature NTC20kΩ, 300 mm</t>
  </si>
  <si>
    <t>tip: TF43 NTC20K 300MM</t>
  </si>
  <si>
    <t>-Čahura za uronski osjetnik temperature, 300mm</t>
  </si>
  <si>
    <t>tip: TH08-VA 300MM</t>
  </si>
  <si>
    <t>-Uronski osjetnik temperature NTC20kΩ, 100 mm</t>
  </si>
  <si>
    <t>tip: TF43 NTC20K 100MM</t>
  </si>
  <si>
    <t>-Čahura za uronski osjetnik temperature, 100mm</t>
  </si>
  <si>
    <t>tip: TH08-MS 100MM</t>
  </si>
  <si>
    <t>tip: TH08-VA 100MM</t>
  </si>
  <si>
    <r>
      <t>-Granični termostat 0-60º</t>
    </r>
    <r>
      <rPr>
        <sz val="9.35"/>
        <rFont val="Arial"/>
        <family val="2"/>
        <charset val="238"/>
      </rPr>
      <t>C</t>
    </r>
  </si>
  <si>
    <t>tip: ALTR-060</t>
  </si>
  <si>
    <t>-Osjetnik tlaka za tekućine 0-6 bara, izlaz 0-10V</t>
  </si>
  <si>
    <t>tip: SHD-SD-U 6</t>
  </si>
  <si>
    <t>-Troputni regulacijski ventil
DN32, PN16, kvs16</t>
  </si>
  <si>
    <t>tip: H532B</t>
  </si>
  <si>
    <t>-Fitinzi za ventil DN32</t>
  </si>
  <si>
    <t>tip: ZH4532</t>
  </si>
  <si>
    <t>-Elektromotorni pogon ventila, napajanje 24VAC, kontrolni signal 0-10V</t>
  </si>
  <si>
    <t>tip: NV24A-SR-TPC</t>
  </si>
  <si>
    <t>-Troputni regulacijski ventil
DN40, PN16, kvs25</t>
  </si>
  <si>
    <t>tip: H540B</t>
  </si>
  <si>
    <t>-Fitinzi za ventil DN40</t>
  </si>
  <si>
    <t>tip: ZH4540</t>
  </si>
  <si>
    <t>-Prolazni prekretni ventil DN32, PN16, kvs32</t>
  </si>
  <si>
    <t>tip: R432</t>
  </si>
  <si>
    <t>tip: ZR4532</t>
  </si>
  <si>
    <t>-Elektromotorni pogon ventila, napajanje 24VAC, ON/OFF</t>
  </si>
  <si>
    <t>tip: NR24A</t>
  </si>
  <si>
    <t>-Prolazni prekretni ventil DN40, PN16, kvs32</t>
  </si>
  <si>
    <t>tip: R440</t>
  </si>
  <si>
    <t>tip: ZR4540</t>
  </si>
  <si>
    <t>-Prolazni prekretni ventil DN50, PN16, kvs49</t>
  </si>
  <si>
    <t>tip: R450</t>
  </si>
  <si>
    <t>-Fitinzi za ventil DN50</t>
  </si>
  <si>
    <t>tip: ZR4550</t>
  </si>
  <si>
    <t>Oprema automatske regulacije u polju za klima komoru</t>
  </si>
  <si>
    <t>tip: TF65 NTC20K 300MM</t>
  </si>
  <si>
    <t>-Pribor za montažu na kanal</t>
  </si>
  <si>
    <t>tip: MF-15-K</t>
  </si>
  <si>
    <t>tip: TF65 NTC20K 100MM</t>
  </si>
  <si>
    <t>-Prostorni osjetnik temperature i CO2</t>
  </si>
  <si>
    <t>tip: RFTM-CO2-W</t>
  </si>
  <si>
    <t>-Osjetnik diferencijalnog tlaka 0-1000 Pa, 0-10V</t>
  </si>
  <si>
    <t>tip:PREMASGARD 1121</t>
  </si>
  <si>
    <t>-Osjetnik diferencijalnog tlaka 0-2000 Pa, 0-10V</t>
  </si>
  <si>
    <t>tip:PREMASGARD 1125</t>
  </si>
  <si>
    <t xml:space="preserve">-Diferencijalni presostat filtera 50-500 Pa; </t>
  </si>
  <si>
    <t>tip: DS-205 B</t>
  </si>
  <si>
    <t xml:space="preserve">-Diferencijalni presostat filtera 100-1000 Pa; </t>
  </si>
  <si>
    <t>tip: DS-205 D</t>
  </si>
  <si>
    <t>-Protusmrzavajući termostat, kapilara 6 m</t>
  </si>
  <si>
    <t>tip: FST-1D</t>
  </si>
  <si>
    <t>-Osjetnik dima</t>
  </si>
  <si>
    <t>tip: KRM-2</t>
  </si>
  <si>
    <t xml:space="preserve">-EM pogon žaluzina, napajanje 24VAC, 0-10V, s pov.oprugom, 10Nm </t>
  </si>
  <si>
    <t>tip: NF24A-SR</t>
  </si>
  <si>
    <t xml:space="preserve">-EM pogon žaluzina, napajanje 24VAC, 0-10V, 10Nm </t>
  </si>
  <si>
    <t>tip: NM24A-SR</t>
  </si>
  <si>
    <t>-Troputni regulacijski ventil DN50, PN16, kvs40</t>
  </si>
  <si>
    <t>tip: H550B</t>
  </si>
  <si>
    <t>tip: ZH4550</t>
  </si>
  <si>
    <t>tip: SV24A-SR-TPC</t>
  </si>
  <si>
    <t>-Frekventni regulator Danfos 5,5 kW</t>
  </si>
  <si>
    <t>tip: FC 101</t>
  </si>
  <si>
    <t>DDC oprema za smještaj u EMP/DDC ormar toplinsko rashladne strojarnice  RO-AUT</t>
  </si>
  <si>
    <t>Sve kao proizvod EasyIO, slijedećih tipova:</t>
  </si>
  <si>
    <t>Kompaktni upravljački DDC kontroler
s mogućnošću komunikacije po Bacnet IP, Bacnet Ethernet, Bacnet MSTP,    Modbus   Serial    (RS485)   ili   Modbus   TCP/IP  protokolu    s ugrađenim Web    serverom za grafički prikaz, konfiguraciju i diagnostiku.
32 ulaza/izlaza  ( 16UI, 8AO, 8DO)</t>
  </si>
  <si>
    <t>tip: EASYIO-FS-32</t>
  </si>
  <si>
    <t xml:space="preserve">-U/I modul za proširenje osnovnog regulatora s 20 ulaza/izlaza  (12UI,4DO,4AO) </t>
  </si>
  <si>
    <t xml:space="preserve">tip: EASYIO-FC-20 </t>
  </si>
  <si>
    <t>-U/I modul  za proširenje osnovnog regulatora s 16 digitalnih ulaza</t>
  </si>
  <si>
    <t xml:space="preserve">tip: MV110-24.16DN </t>
  </si>
  <si>
    <t>-U/I modul za proširenje osnovnog regulatora s 16 relejnih izlaza</t>
  </si>
  <si>
    <t>tip: MU110-24.16R</t>
  </si>
  <si>
    <t>-5-portni switch za din montažu, napajanje 24VDC</t>
  </si>
  <si>
    <t>tip: FL SWITCH SFNB 5TX</t>
  </si>
  <si>
    <t>-Napojna jedinica 230VAC/24VDC</t>
  </si>
  <si>
    <t>tip: Phoenix Contact 150W</t>
  </si>
  <si>
    <t>-Touch LCD operaterski panel 10" za ugradnju na vrata ormara</t>
  </si>
  <si>
    <t>tip: SystemView 10</t>
  </si>
  <si>
    <t>EMP/DDC ormar toplinsko-rashladne strojarnice oznake +RO-DDC</t>
  </si>
  <si>
    <t xml:space="preserve">Elektrokomandni ormar elektromotornog pogona i automatske regulacije za napajanje, upravljanje i signalizaciju stanja uređaja u toplinsko rashladnoj strojarnici, klima komore i PPZ. Ormar se isporučuje s glavnom sklopkom s prekostrujnom zaštitom i daljinskim isklopnikom 230V, grebenastim sklopkama za elektro motorne potrošače (R-0-A). U ormaru se ugrađuje DDC regulator specificiran u stavci 1.3. 
Elektrokomandni ormar isporučuje se kompletno ožičen i ispitan s priloženom dokumentacijom izvedenog stanja i ispitnim listom. Boja ormara RAL7035, uvodnice s gornje strane, zaštita IP54. Dimenzije ormara su 1000x2000x400mm.   </t>
  </si>
  <si>
    <t>RADOVI:</t>
  </si>
  <si>
    <t>Radovi montaže i spajanja opreme automatske regulacije  iz prethodnih stavki na prethodno  položene i ispitane kabele. Stavka uključuje i spajanje ventilokonvektora i crpki.
Napomena: dobava i polaganje kabela zajedno s izradom kabelskih završetaka nije uključena u stavci.</t>
  </si>
  <si>
    <t>Specijalistički radovi na nivou opreme u polju</t>
  </si>
  <si>
    <t>-nadzor nad ugradnjom opreme u polju</t>
  </si>
  <si>
    <t>-ugađanje opreme u polju</t>
  </si>
  <si>
    <t>-puštanje u rad</t>
  </si>
  <si>
    <t>-izrada uputstava za rad</t>
  </si>
  <si>
    <t>-obuka osoblja krajnjeg korisnika</t>
  </si>
  <si>
    <t>Specijalistički radovi programiranja i puštanja u rad nivou DDC regulacije koji uključuju</t>
  </si>
  <si>
    <t>-izrada strujnih shema, kabel lista i blok shema sustava</t>
  </si>
  <si>
    <t>-programiranje DDC regulatora u strojarnici</t>
  </si>
  <si>
    <t>-programiranje  regulatora podnog grijanja i ventilokonvektorskog grijanja/hlađenja</t>
  </si>
  <si>
    <t>-programiranje grafičkih prikaza na prostornih zidnih upravljačkim modulima</t>
  </si>
  <si>
    <t>-kontrola ožičenja modbus linija</t>
  </si>
  <si>
    <t>-statička i dinamička simulacija cjelogodišnjeg rada sustava</t>
  </si>
  <si>
    <t>-izrada funkcionalnih testiranja svih komponenti sustava (OQ test)</t>
  </si>
  <si>
    <t>-izrada potrebnih ispitnih listova</t>
  </si>
  <si>
    <t>Specijalistički radovi programiranja na nivou grafičke vizualizacije unutar  WEB sučelja u DDC kontroleru. Vizualizacija i upravljenje sustavom predviđeno je  putem Internet pretraživača s bilo kojeg računala na mreži, a pristup sustavu je moguć samo uz odgovarajuća korisnička pristupna prava.</t>
  </si>
  <si>
    <t>-spajanje DDC podstanice na korisničku ethernet mrežu</t>
  </si>
  <si>
    <t>-testiranje komunikacija</t>
  </si>
  <si>
    <t>-izrada i programiranje grafičkih prikaza</t>
  </si>
  <si>
    <t>-programiranje grafičkih prikaza</t>
  </si>
  <si>
    <t>-programiranje alarmnih prikaza</t>
  </si>
  <si>
    <t>-programiranje history prikaza</t>
  </si>
  <si>
    <t>-programiranje e-mail alarmiranja</t>
  </si>
  <si>
    <t>-izrada funkcionalnih testiranja svih komponenti sustava, (OQ test)</t>
  </si>
  <si>
    <t>NAPOMENA: Kablovi za povezivanje elemenata automatike i PP zaklopki sa elektroormarima specificirani su u elektro projektu.</t>
  </si>
  <si>
    <t>UKUPNO 8.:</t>
  </si>
  <si>
    <t>NAPOMENA: Pripremni radovi kao i čiščenje terena  dio je troškovnika Građevinsko obrtničkih radova</t>
  </si>
  <si>
    <t>PRIPREMNI RADOVI I IZVEDBA TRAVNJAKA</t>
  </si>
  <si>
    <t>16.6.</t>
  </si>
  <si>
    <t>16.5.</t>
  </si>
  <si>
    <t>16.4.</t>
  </si>
  <si>
    <t>16.3.</t>
  </si>
  <si>
    <t>16.2.</t>
  </si>
  <si>
    <t>16.1.</t>
  </si>
  <si>
    <t>UKUPNO 15:</t>
  </si>
  <si>
    <t>15.6.</t>
  </si>
  <si>
    <t>U jediničnu cijenu svake stavke obvezno uključiti mobilizaciju kontejnerskog naselja, opreme i strojeva na gradilište i s gradilišta po završetku svih radova; sve mjere osiguranja prolaznika, radnika i okolnih građevina za vrijeme trajanja radova, svu potrebnu skelu, sva potrebna premještanja postojećih instalacija i dovođenje istih u prvobitno stanje po završetku radova, sve transporte materijala preostalog od rušenja, koeficijente rastresitosti (svi obračuni vrše se u ugrađenom, sraslom i zbijenom stanju) razvrstavanje iotpada, deponiranje na gradilišnoj deponiji, utovar i odvoz na gradsku deponiju koju odredi investitor, odnosno sortiranje i deponiranje na mjesto koje odredi investitor za eventualnu ponovnu ugradnju, rqazvrstavanje i zbrinjavanje otpada s potvrdom ovlaštene tvrtke, sve nabave svih materijala, sve transporte do gradilišta, horizontalne i vertikalne transporte na gradilištu, sav potreban rad, osnovni i pomoćni materijal, pomoćne radnje, razne pripomoći - instalaterima i sl.; izradu radioničke dokumentacije, sva ispitivanja i nabavu atestne dokumentacije na hrvatskom jeziku, izradu dokumentacije izvedenog stanja u dva primjerka i u elektronskoj formi (acad); sva čišćenja u tijeku i nakon završetka radova, a sve do potpune funkcionalne gotovosti svake pojedine stavke i troškovnika u cjelini - ako opisom stavke nije drugačije određeno.</t>
  </si>
  <si>
    <r>
      <t xml:space="preserve">Sve svjetiljke moraju biti proizvedene sukladno zahtjevima standarda proizvodnje HRN EN 60598:2009 - CEI 34.21. Servis svjetiljki omogućen bez specijaliziranog alata. 
Sve svjetiljke moraju imati LED izvor.  Kompenzirane na cosfi 0,95. Najveći presjek kabela 2.5mm2, napajane sa mrežnog priključka 220-240V 50-60Hz. Svjetiljke trebaju zadovoljavati svjetlotehničke zahtjeve prema standardu HRN EN 12464-1:2012 imati ENEC certifikat, te zadovoljavati opće zahtjeve prema HRN EN 60598-1:2009 Prema standardu IEC/EN62471:2008 svjetiljke su klasificirana u grupu fotobiološkog zračenja RG0 (izuzeta od rizika). Klasa energetske kartice prema EU 874/2012 ne manje od A++; Vijek trajanja izvora: Ne manje od 50.000h, L90B10, svjetiljka testirana na ambijentalnoj temperaturi 35°C.
Vijek trajanja izvora dokazan TM21 izvješćem. 
Jamstvo na sve svjetiljke opće rasvjete: ne manje od 7 godina.
Svi proizvodi moraju biti razvijeni i proizvedeni unutar EN ISO 9001:2015 certificirane tvornice.
</t>
    </r>
    <r>
      <rPr>
        <b/>
        <sz val="10"/>
        <rFont val="Arial"/>
        <family val="2"/>
        <charset val="238"/>
      </rPr>
      <t>Svi vidljivi dijelovi opreme na stropu liče se u boju i ton po izboru Projektanta (stavke u grupi radova 1.).</t>
    </r>
  </si>
  <si>
    <t xml:space="preserve">Sječa stabala s vađenjem korjenove bale te utovar u transportna sredstva i odvoz na gradski deponij do 20 km.
Stabla se uklanjanju prema uputama  označenim u grafičkom prilogu Glavnog projekta - Krajobrazni eleborat: 3.2. Postojeće stanje vegetacije.
Uklanjanje obaviti uz potrebne mjere predostrožnosti, kako ne bi došlo do oštećenja na vegetaciji koja zahtijeva sanaciju ili na građevinskim objektima. Kod stabala  visokog habitusa i velikih prsnih promjera, sječa se vrši postupno od vrha prema nižim  dijelovima, završno s vađenjem korjenove bale.
Posječena ovrš, drvna masa i ostaci korijena prikupljaju se, utovaruju na kamion i odvoze na deponij. </t>
  </si>
  <si>
    <t>Zatrpavanje rova nakon montaže i ispitivanje temeljnih cijevi, s materijalom iz iskopa. Prvi sloj iznad cijevi treba biti od sitnog materijala da ne bi došlo do oštećenja cijevi.  Nasipavanje vršiti u slojevima od 20 cm uz pažljivo nabijanje. Zatrpavanje izvoditi nakon izvedbe obloge cijevi pijeskom.
Obračun se vrši po 1,0 m3 stvarno ugrađenog materijala.</t>
  </si>
  <si>
    <t>Obetoniravanje cijevi temeljne kanalizacije izvan objekta koja je na manjoj dubini 80 cm od završne kote terena.
Obetoniranje se radi sa betonom C 20/25 debljine minimalne debljine 10 cm sa utoškom betona cca 0,10 m³ za cijev NO 160 mm, 0,12 m³ za cijev NO200 mm, 0,13 m³ za cijev NO250 te 0,16 m³ za cijev NO300 po dužnom metru cijevi. U cijenu uključena izrada, postavljanje i skidanje oplate za betonska uporišta s potrebnim prenosima gradnje na 50 m.</t>
  </si>
  <si>
    <t>Ventil s kotačem</t>
  </si>
  <si>
    <t>Ventil s kotačem i ispustom</t>
  </si>
  <si>
    <t>Nabava svog materijala, svi transporti i montaža EURO limenog hidrantskog ormarića minimalne  veličine od 700x700x285 cm za ugradbu u zid                                                                 (prema projektu interijera). Čelični ormarić  se sastoji od metalnog kučišta s postavljenim vratima s prednje strane s otvorima za bočno napajanje. Predviđaju se vratašca sa limenim vratima i bravicom (prema projektu interijera mogu i staklena ili inox vratašca). U  ormarića smješten je bubanj s kočnicom i priključnim rotirajućim crijevom za mrežu DN 25 krute dužine 30m, kutni ventil kutni Ms 2"" sa stabilnom spojnicom i oketnim nastavkom te univerzalnom mlaznicom s ručkom i priključak na hidrantski nastavak i ekvivalentom mlaznice Φ8 mm.
Obračun se vrši po komadu kompletno montiranog ormarića, do pune funkcije.</t>
  </si>
  <si>
    <t>Nabava svog materijala, svi transporti i ugradnja revizijskih vratašca s okvirom ventile na vertikalama. Vratašca su veličine prilagođene mjestu ugradnje (400x200 mm). Vanjski izgled vratašca prema obradi okolnih zidova (pločice, kamen, knauf ili slično) sve prema nacrtu interijera. Postavljaju se uz glavne vertikale unutar objekta.
Obračun se vrši po komadu kompletno montiranih vratašca, uključujući sav potreban materijal.</t>
  </si>
  <si>
    <t>Nabava svog materijala, svi transporti i montaža na visini koju odredi Projektant. Korita za medicinsko okruženje dimenzija 316 x 46 cm, proizvod kao Ekokamini tip AUL 04.L, od nehrđajućeg čelika povećane otpornosti na klor kvalitete AISI 316L, završno pjeskarene fine mat površina, uključivo sifon, čep i sav ostali rad i materijal do potpune gotovosti.</t>
  </si>
  <si>
    <t>Nabava svog materijala, svi transporti i montaža polukristalnih ogledala dimenzija prema detalju interijera, zaobljenih vrhova R= 25 mm, debljine stakla min 4 mm, koje je s unutrašnje strane plastificirano kao zaštita od vlage, a pričvršćeno je o zid. Točan oblik i veličinu ogledala dogovoriti s Projektantom. Ogledala se postavljaju iznad svakog umivaonika, odnosno bloka umivaonika.
Obračun se vrši po komadu kompletno izrađenog i montiranog ogledala uključujući sav potreban pomoćni materijal za montažu.</t>
  </si>
  <si>
    <t>Nabava svog materijala, svi transporti i montaža polukristalnih ogledala dimenzija prema detalju interijera, zaobljenih vrhova R= 25 mm, debljine stakla 4 mm, koje je s unutrašnje strane plastificirano kao zaštita od vlage, a pričvršćeno je o zid sa mogućnošću nagiba prema naprijed. Točan oblik i veličinu ogledala dogovoriti sa arhitektom. Ogledala se postavljaju iznad umivaonika za osobe sa posebnim potrebama.
Obračun se vrši po komadu kompletno izrađenog i montiranog ogledala uključujući sav potreban pomoćni materijal za montažu.</t>
  </si>
  <si>
    <t>Svu opremu ugraditi na za to projektiranim i propisanim mjestima i visinama, a sve prema svim Tehničkim normativima, te prema ovjeri Projektanta ili Nadzornog inženjera ponuđenog prijedloga ugradnje Izvođača.</t>
  </si>
  <si>
    <t>Svi vidljivi dijelovi opreme u građevini liče se u boju i ton po izboru Projektanta (stavke u grupi radova 1.).</t>
  </si>
  <si>
    <t>Nabava svog materijala, svi transporti i ličenje AB zidova, greda i stupova u više tonova perivom bojom otpornom na habanje i gresivno održavanje u tri sloja sa svim potrebnim predradnjama i fazama nanošenja, uključivo gletanje, krpanje rupa i pukotina, pokretna skela, zaglađivanje i impregnacija.</t>
  </si>
  <si>
    <t xml:space="preserve">Čišćenje površinskog sloja tla od svih grubih i krupnih nečistoća, kamenja, granja, gruda zemlje, ostataka korijenja i busena korova. 
Duboko frezanje na 20 cm dubine,ravnanje grabljanje prekopane zemlje s usitnjavanjem tla,  fino planiranje +-2 cm s potrebnim nagibom za površinsku odvodnju,  te prihranjivanje anorganskim NPK gnojivom 50g/m² ili organskim.
Ručna sjetva travne smjese 40g/m², ježenje, valjanje, jednokratno zalijevanje. 
Koristiti travnu smjesu propisane klijavosti i garantirane čistoće, sorte i ostalih svojstava:
U omjeru:
Agrostis stolonifera - rosulja vriježasta -  5%
Agrostis tenuis "Holfior" -rosulja obična  5%
Cynosurus cristatus "Credo"-krestac        10%
Festuca rubra-vlasulja nacrvena            30%
Lolium perenne "Barenza"-ljulj utrinac 25%
Poa pratensis "Baron" -vlasnjača liv.    25%
</t>
  </si>
  <si>
    <t>Ručni iskop stabla, formiranje dobre korjenove bale, presađivanje, 
Iskop jame veličine ø 100x100x100 cm.
Ispuna zemljom, humusno tresetnim supstratom 80 lit./sadnici, sadnja sadnice, . Jednokratno zalijevanje sa 20 lit. vode. 
Sve postavno</t>
  </si>
  <si>
    <t>15.7.</t>
  </si>
  <si>
    <t>Proširenje otvora za ugradnju vrata u postojećem fasadnom zidu škole na mjestu spoja s novom građevinom razbijanjem postojećeg zida i parapeta od opeke debljine 30 cm, utovar i odvoz na gradsku deponiju. Ovaj radi izvodi se isključivo temeljem upisa nadzornog inženjera u građevinski dnevnik, a sve u dogovoru s projektantom konstrukcije.</t>
  </si>
  <si>
    <t>Strojni iskop rovova za trakaste temelje i temelje samce građevine, pristupne rampe, vanjskih stuba, temelja ograde i drugog  u tlu B kategorije, uključivo osiguranje iskopa, grubo planiranje dna iskopa s tošnošću +/- 2 cm, nabijanje dna iskopa do zbijenosti tražene projektom, ispitivanje zbijenosti posteljice, pomoćni ručni iskop, te utovar i odvoz materijala iz iskopa na gradsku deponiju, odnosno deponiranje dijela materijala iz iskopa na gradilišnu deponiju i ponovno razastiranje prema projektu. 
Obračun u sraslom stanju.</t>
  </si>
  <si>
    <t>Nabava svog materijala, svi transporti i zidanje pregradnih zidova, podnih pasica tuševa,  obzidavanje  instalacijskih kanala, odzračnika i slično unutar građevine punom opekom d=10 cm u produžnom cementnom mortu M5, uključivo sav osnovni i pomoćni rad i materijal, te pokretna skela.</t>
  </si>
  <si>
    <t>Nabava svog materijala, svi transporti i obzidavanje  instalacijskih kanala, odzračnika i slično iznad krova građevine punom opekom d=25 cm u produžnom cementnom mortu M5, uključivo sav osnovni i pomoćni rad i materijal, te pokretna skela.</t>
  </si>
  <si>
    <t>Završno fino čišćenje građevine i građevinsko čišćenje građevine tri puta za vrijeme trajanja izvođenja radova.</t>
  </si>
  <si>
    <t>Demontaža svih oluka, vertikala krovne odvodnje i drugog na mjestu spoja postojeće škole s novim građevinaom, utovar i odvoz na gradsku deponiju.</t>
  </si>
  <si>
    <r>
      <t xml:space="preserve">Nabava svog materijala, svi transporti i postavljanje </t>
    </r>
    <r>
      <rPr>
        <b/>
        <sz val="11"/>
        <rFont val="Arial"/>
        <family val="2"/>
        <charset val="238"/>
      </rPr>
      <t>zaštitne mreže</t>
    </r>
    <r>
      <rPr>
        <sz val="11"/>
        <rFont val="Arial"/>
        <family val="2"/>
        <charset val="238"/>
      </rPr>
      <t xml:space="preserve"> za prozore od UV stabilnog polietilena dimenzija  oka 10x10 cm promjera užeta 3 mm u tonu i boji po izboru projektanta,  obodno pričvršćene na nosivo žičano uže i kukice na način koji omogućava jednostavan pristup prozorima radi održavanja i pranja, uključivo predočenje najmanje 5 uzoraka projektantu na odabir, te sav ostali rad i materijal do potpune funkcionalne gotovosti. 
Obračun po m</t>
    </r>
    <r>
      <rPr>
        <vertAlign val="superscript"/>
        <sz val="11"/>
        <rFont val="Arial"/>
        <family val="2"/>
        <charset val="238"/>
      </rPr>
      <t>2</t>
    </r>
    <r>
      <rPr>
        <sz val="11"/>
        <rFont val="Arial"/>
        <family val="2"/>
        <charset val="238"/>
      </rPr>
      <t xml:space="preserve"> zaštićenog prozora.</t>
    </r>
  </si>
  <si>
    <r>
      <t xml:space="preserve">Nabava svog materijala, svi transporti i postavljanje čelične </t>
    </r>
    <r>
      <rPr>
        <b/>
        <sz val="11"/>
        <rFont val="Arial"/>
        <family val="2"/>
        <charset val="238"/>
      </rPr>
      <t>zaštitne mreže</t>
    </r>
    <r>
      <rPr>
        <sz val="11"/>
        <rFont val="Arial"/>
        <family val="2"/>
        <charset val="238"/>
      </rPr>
      <t xml:space="preserve"> za strop oka dimenzija 6x6 cm, u tonu i boji po izboru projektanta, napeto obodno pričvršćene na nosivo žičano uže i kukice na način koji omogućava jednostavnu demontažu za održavanje, uključivo sav ostali rad i materijal do potpune funkcionalne gotovosti. 
Obračun po m</t>
    </r>
    <r>
      <rPr>
        <vertAlign val="superscript"/>
        <sz val="11"/>
        <rFont val="Arial"/>
        <family val="2"/>
        <charset val="238"/>
      </rPr>
      <t xml:space="preserve">2 </t>
    </r>
    <r>
      <rPr>
        <sz val="11"/>
        <rFont val="Arial"/>
        <family val="2"/>
        <charset val="238"/>
      </rPr>
      <t>stropa.</t>
    </r>
  </si>
  <si>
    <r>
      <t>Kao stavka 7.6. samo spušteni strop od akustičnih ploča kontinuiranih nejednolikih perforacija tipa kao Knauf 12/20/35 s mineralnom vunom d=20 cm težine 0,4 kg/m</t>
    </r>
    <r>
      <rPr>
        <vertAlign val="superscript"/>
        <sz val="11"/>
        <rFont val="Arial"/>
        <family val="2"/>
        <charset val="238"/>
      </rPr>
      <t>2</t>
    </r>
    <r>
      <rPr>
        <sz val="11"/>
        <rFont val="Arial"/>
        <family val="2"/>
        <charset val="238"/>
      </rPr>
      <t>.</t>
    </r>
  </si>
  <si>
    <r>
      <t xml:space="preserve">Nabava svog materijala, svi transporti, izrada i ugradnja na evakuacijske puteve asimetričnih dvokrilnih metalnih zaokretnih punih glatkih vrata za ugradnju u AB zid u zidarski otvor dimenzija </t>
    </r>
    <r>
      <rPr>
        <b/>
        <sz val="11"/>
        <rFont val="Arial"/>
        <family val="2"/>
        <charset val="238"/>
      </rPr>
      <t xml:space="preserve">160x220 cm, </t>
    </r>
    <r>
      <rPr>
        <sz val="11"/>
        <rFont val="Arial"/>
        <family val="2"/>
        <charset val="238"/>
      </rPr>
      <t>svjetle širine vratnih krila 90 cm i 55 cm, s metalnim obuhvatnim dovratnikom s najmanje tri petlje po vratnom krilu, završno strojno ličeno u boju po izboru projektanta, zvučne zaštite najmanje Rw=32 dB, uključivo sav okov, panik okov/letvu, limeni profilirani pragovi u širini dovratnika d</t>
    </r>
    <r>
      <rPr>
        <vertAlign val="subscript"/>
        <sz val="11"/>
        <rFont val="Arial"/>
        <family val="2"/>
        <charset val="238"/>
      </rPr>
      <t>min</t>
    </r>
    <r>
      <rPr>
        <sz val="11"/>
        <rFont val="Arial"/>
        <family val="2"/>
        <charset val="238"/>
      </rPr>
      <t>= 50 mm  boji bravarije, odbojnik, cilindar brava s ključem spojena na vatrodojavu; sav vidljivi okov po izboru projektanta - sve do potpune funkcionalne gotovosti, u svemu prema shemi crne bravarije</t>
    </r>
    <r>
      <rPr>
        <b/>
        <sz val="11"/>
        <rFont val="Arial"/>
        <family val="2"/>
        <charset val="238"/>
      </rPr>
      <t xml:space="preserve"> 1.</t>
    </r>
  </si>
  <si>
    <r>
      <t xml:space="preserve">Nabava svog materijala, svi transporti, izrada i montaža aluminijske penjalice na krov ukupne visine 573 cm s leđobranom  visine 415 cm, širine ljestvi 55 cm, od pocinčanih čeličnih profila promjera 4 cm s ispunom od plosnog željeza, uključivo rešetka s lokotom na dnu leđobrana te sav ostali osnovni i pomoćni rad i materijal do potpune funkcionalne gotovosti do potpune funkcionalne gotovosti i prema bravarskoj shemi </t>
    </r>
    <r>
      <rPr>
        <b/>
        <sz val="11"/>
        <rFont val="Arial"/>
        <family val="2"/>
        <charset val="238"/>
      </rPr>
      <t>8.</t>
    </r>
  </si>
  <si>
    <t>Sve stavke predviđene su za suhu ugradnju. Sav inox mora biti  kvalitete AISI316, otporan na djelovanje soli i atmosferilja. Sva vrata i prozori u tonu RAL 5004, sve gume i brtve u crnoj boji. Ograde, penjalice i slično u tonu i boji po izboru projektanta.</t>
  </si>
  <si>
    <t>Nabava svog materijala, svi transporti, izrada utora u mineralnoj vuni prema shemi u nacrtu pročelja iz Izvedbenog projekta i ugradnja profila trapeznog ili "U" presjeka s mrežicom za  utore u fasadi dimenzija 32x29x21 mm s tipskim spojem horizontalnih i vertikalnih utora, odnosno preciznim i urednim krojenjem, rezanjem i spajanjem na licu mjesta, u tonu i boji po izboru projektanta, uključivo sav ostali rad i materijal do potpune funkcionalne gotovosti. Sve detalje ugradnje dogovoriti s nadzornim inženjerom i projektantom.</t>
  </si>
  <si>
    <t xml:space="preserve">Nabava svog materijala, svi transporti i postavljanje ljepljenjem zaštitne velur obloge zidova dvorane kao Elan ukupne debljine d=20 mm od dvoslojne poliuretanske pjene debljine osnovnog sloja d=15 mm (30 kg/m3) i završnog sloja d=5 mm (115 kg/m3) u tonu i boji po izboru projektanta, uključivo predočenje uzoraka  projektantu na odabir te sav ostali rad i materijal do potpune funkcionalne gotovosti. </t>
  </si>
  <si>
    <t>Sva bravarija u tonu i boji RAL 5004, brtve u crnoj boji.</t>
  </si>
  <si>
    <t>U jedinične cijene stavki obavezno uključiti sve nabave, svi transporti i ugradnje materijala, sav potreban rad, pomoćne i prethodne radnje, kao što su čišćenja od rđe, zaštitni antikorozijski i zaštitni premaz i slično, spojni i sitni potrošni materijal, ličenje u tonu i boji po izboru projektanta, a sve do potpune funkcionalne gotovosti pojedine stavke, uključivo čišćenje nakon dovršetka i u tijeku radova - ako opisom stavke nije drugačije određeno.</t>
  </si>
  <si>
    <t xml:space="preserve">NAPOMENA: u jedinične cijene svih stavki obavezno uključiti sve nabave, svi transporti i ugradnje materijala, sav potreban rad i pomoćne radnje, osnovni i pomoćni materijal, kao što su križići, završni i kutni profili, dilatacijski profili, obrada kuteva na "gerung", polaganje pločica prema shemi polaganja i prema uputstvima proizvođača, fugiranje u tonu i boji po izboru projaktenta i prema uputstvima proizvođača, otpad materijala i slično,a sve do potpune funkcionalne gotovosti pojedine stavke, uključivo pranje i čišćenje nakon dovršetka i u tijeku radova - ako opisom stavke nije drugačije određeno. 
Prije nabave keramike i ostalog materijala obvezno dostaviti projektantu na odabir uzorke keramike, mase za fugiranje i svih profila, te atestnu dokumentaciju na uvid. Keramika se polaže isključivo prema shemi polaganja izrađenoj od strane projektanta  s fugama maksimalne širine 2 mm - ako opisom stavke nije drugačije određeno.
SVA KERAMIKA MORA ZADOVOLJAVATI TEHNIČKE KARAKTERISTIKE PROPISANE STANDARDOM ISO 10545 (ISO10545-2, ISO 10545-3, ISO10545-4, ISO 10545-11, ISO10545-14)
</t>
  </si>
  <si>
    <t>Nabava svog materijala, svi transporti i oblaganje poda bazenske školjke glatkim, glaziranim, antibakterijskim keramičkim mozaikom I klase jednostavnim za čišćenje dimenzija 12x12x6,5mm u plahtama dimenzija 313x313 cm tipa Buchtal Chroma II Mosaics izrađenim po sustavu Hydrotect s aktivnim antibakterijskim djelovanjem prema shemi polaganja ljepljenjem na prethodno pripremljenu podlogu s fugiranjem epoksidnom masom PCI DURAPOX NT, uključivo ljepljenje fleksibilnim ljepilom PCI nanolightt, obrada svih spojeva i sudara poliuretanskim trajnoelastičnim kitom PCI ELTRAN 100 u tonu i boji mase za fugiranje, sva krojenja, pripasivanja, rezanja, reški i spojnica, te sav ostali materijal i rad do potpune funkcionalne gotovosti - sve prema izboru projektanta i uputama proizvođača.</t>
  </si>
  <si>
    <t>Nabava svog materijala, svi transporti i oblaganje stepenica bazenske školjke rebrastim B  antibakterijskim protukliznim radijalnim keramičkim pločicama za označavanje rubova I klase jednostavnim za čišćenje dimenzija 119xr30x8mm tipa Buchtal Chroma II izrađenim po sustavu Hydrotect s aktivnim antibakterijskim djelovanjem prema shemi polaganja ljepljenjem na prethodno pripremljenu podlogu s fugiranjem epoksidnom masom PCI DURAPOX NT, uključivo ljepljenje fleksibilnim ljepilom PCI nanolightt, obrada svih spojeva i sudara poliuretanskim trajnoelastičnim kitom PCI ELTRAN 100 u tonu i boji mase za fugiranje, sva krojenja, pripasivanja, rezanja, reški i spojnica, te sav ostali materijal i rad do potpune funkcionalne gotovosti - sve prema izboru projektanta i uputama proizvođača.</t>
  </si>
  <si>
    <t xml:space="preserve">Nabava svog materijala, svi transporti i montaža zaštite kuteva na zidovima visine  h=2,0 m od plastificiranog lima u tonu i boji po izboru Projektanta. </t>
  </si>
  <si>
    <t>Sva vratna krila izraditi od drvenog tipskog vratnog panela potrebne debljine najmanje 38 mm, okvir od tvrdog drva s opšavom od aluminijskog profila. Vrata u zatvorenom stanju moraju zadovoljiti označene kriterije za zaštitu od buke. Sve brtvljeno na spoju krila i dovratnika.</t>
  </si>
  <si>
    <t>Završna obrada krila laminatom otpornim na udarce i agresivno održavanje, u vrsti drveta, tonu i boji po izboru projektanta. Obavezna ugradnja najmanje tri petlje. Uz svako vratno krilo montirati podni zaustavljač (odbojnik). Sve stavke moraju biti otporne na sredstva za dezinfekciju i čišćenje.</t>
  </si>
  <si>
    <t xml:space="preserve">Nabava svog materijala, svi transporti i polaganje prema shemi polaganja podnih, otpornih na habanje i abraziju, protukliznih R11 keramičkih pločica dimenzija 20x20 cm u više boja tipa Chromie matt, La fenice ljepljenjem prema shemi polaganja na prethodno pripremljenu podlogu s fugiranjem masom na bazi epoxy smola kao Manhattan NO 14 srebrno siva, uključivo profili na dilatacijama i sudarima podova, obrada svih sudara, reški i spojnica trajnoelastičnim kitom uz obavezno predočenje najmanje 10 uzoraka na odabir projektantu - sve do potpune funkcionalne gotovosti. 
</t>
  </si>
  <si>
    <t>13.3.</t>
  </si>
  <si>
    <t xml:space="preserve">Nabava svog materijala, svi transporti i nanošenje postojanog na habanje, ulja i masti te jednostavnog za održavanje završnog premaza od epoxidnih komponenti na podove servisnih prostorija na pripremljenu betonsku podlogu, uključivo djelomični posip kvarcnim pijeskom, obodno uz zid montaža i demontaža brtve (distancera širine do 20 mm), obodno silikoniranje nakon demontaže brtve - sve u tonu i boji po izboru projektanta i nanošenje premaza u svemu prema uputama proizvođača. </t>
  </si>
  <si>
    <t>Betonski prefabrikati izrađuju se u formatu, izgledu, boji, završnoj obradi i sve prema odabiru projektanta, nadzora i investitora</t>
  </si>
  <si>
    <t>Betonska galanterija - travni opločnici - prefabrikati debljine  10 cm_vatrogasni pristupi</t>
  </si>
  <si>
    <t>Izvedba AC 32 base, BIT 50/70  AG6 M2 debljine d=8cm</t>
  </si>
  <si>
    <t xml:space="preserve"> - dobavu i dopremu asfaltne mješavine, d=8cm</t>
  </si>
  <si>
    <t>Obračunato  po m2 ugrađenog sloja, debljine d=8cm, sve do potpune pogonske gotovosti.</t>
  </si>
  <si>
    <t>Izvedba AC 16 base, BIT 50/70  AG6 M2 debljine d=5cm</t>
  </si>
  <si>
    <t xml:space="preserve"> - dobavu i dopremu asfaltne mješavine, d=5cm</t>
  </si>
  <si>
    <t>Obračunato  po m2 ugrađenog sloja, debljine d=5cm, sve do potpune pogonske gotovosti.</t>
  </si>
  <si>
    <t>Obračunato  po m2 ugrađenog sloja, debljine d=4cm,  sve do potpune pogonske gotovosti.</t>
  </si>
  <si>
    <t>Obračunato  po m2 ugrađenog sloja, debljine d=3cm,  sve do potpune pogonske gotovosti.</t>
  </si>
  <si>
    <t xml:space="preserve"> - H01, H02 i H03 H04 puna i isprekidana razdjelna crta,</t>
  </si>
  <si>
    <r>
      <t xml:space="preserve">Nabava svog materijala, svi transporti i izrada </t>
    </r>
    <r>
      <rPr>
        <b/>
        <sz val="11"/>
        <rFont val="Arial"/>
        <family val="2"/>
        <charset val="238"/>
      </rPr>
      <t>protupožarnih brtvi</t>
    </r>
    <r>
      <rPr>
        <sz val="11"/>
        <rFont val="Arial"/>
        <family val="2"/>
        <charset val="238"/>
      </rPr>
      <t xml:space="preserve"> vatrootpornosti 90 minuta pjenom kao Promafom C, na mjestima prolaza instalacija iz jedne požarne zone u drugu prosječne veličine otvora 0,10 m</t>
    </r>
    <r>
      <rPr>
        <vertAlign val="superscript"/>
        <sz val="11"/>
        <rFont val="Arial"/>
        <family val="2"/>
        <charset val="238"/>
      </rPr>
      <t>2</t>
    </r>
    <r>
      <rPr>
        <sz val="11"/>
        <rFont val="Arial"/>
        <family val="2"/>
        <charset val="238"/>
      </rPr>
      <t xml:space="preserve">. </t>
    </r>
  </si>
  <si>
    <r>
      <t xml:space="preserve">Kao stavka 10.1. samo dvokrilna vrata za ugradnju u zidarski otvor dimenzija </t>
    </r>
    <r>
      <rPr>
        <b/>
        <sz val="11"/>
        <rFont val="Arial"/>
        <family val="2"/>
        <charset val="238"/>
      </rPr>
      <t>160x220 cm</t>
    </r>
    <r>
      <rPr>
        <sz val="11"/>
        <rFont val="Arial"/>
        <family val="2"/>
        <charset val="238"/>
      </rPr>
      <t xml:space="preserve">, u svemu prema shemi crne bravarije </t>
    </r>
    <r>
      <rPr>
        <b/>
        <sz val="11"/>
        <rFont val="Arial"/>
        <family val="2"/>
        <charset val="238"/>
      </rPr>
      <t>4</t>
    </r>
    <r>
      <rPr>
        <sz val="11"/>
        <rFont val="Arial"/>
        <family val="2"/>
        <charset val="238"/>
      </rPr>
      <t>.</t>
    </r>
  </si>
  <si>
    <r>
      <t xml:space="preserve">Kao stavka 10.3. samo simetrična dvokrilna ostakljena vrata za ugradnju u zidarski otvor dimenzija </t>
    </r>
    <r>
      <rPr>
        <b/>
        <sz val="11"/>
        <rFont val="Arial"/>
        <family val="2"/>
        <charset val="238"/>
      </rPr>
      <t xml:space="preserve">180x240 cm </t>
    </r>
    <r>
      <rPr>
        <sz val="11"/>
        <rFont val="Arial"/>
        <family val="2"/>
        <charset val="238"/>
      </rPr>
      <t xml:space="preserve">spojena na vatrodojavu, s jednim fiksnim prozorom svjetlog promjera 45 cm po vratnom krilu, u svemu prema shemi crne bravarije </t>
    </r>
    <r>
      <rPr>
        <b/>
        <sz val="11"/>
        <rFont val="Arial"/>
        <family val="2"/>
        <charset val="238"/>
      </rPr>
      <t>5</t>
    </r>
    <r>
      <rPr>
        <sz val="11"/>
        <rFont val="Arial"/>
        <family val="2"/>
        <charset val="238"/>
      </rPr>
      <t>.</t>
    </r>
  </si>
  <si>
    <r>
      <t xml:space="preserve">Kao stavka 10.6. samo ograda evakuacijskih stubišta visine 90 cm od horizontalnih profila 2xΦ=50 mm i stupova Φ= 50 mm, u svemu prema shemi crne bravarije </t>
    </r>
    <r>
      <rPr>
        <b/>
        <sz val="11"/>
        <rFont val="Arial"/>
        <family val="2"/>
        <charset val="238"/>
      </rPr>
      <t xml:space="preserve">8 </t>
    </r>
    <r>
      <rPr>
        <sz val="11"/>
        <rFont val="Arial"/>
        <family val="2"/>
        <charset val="238"/>
      </rPr>
      <t>i</t>
    </r>
    <r>
      <rPr>
        <b/>
        <sz val="11"/>
        <rFont val="Arial"/>
        <family val="2"/>
        <charset val="238"/>
      </rPr>
      <t xml:space="preserve"> 9.</t>
    </r>
  </si>
  <si>
    <r>
      <t xml:space="preserve">Nabava svog materijala, svi transporti i ugradnja dvokrilnih zaokretnih punih glatkih vrata za ugradnju u GK zid u zidarski otvor dimenzija </t>
    </r>
    <r>
      <rPr>
        <b/>
        <sz val="11"/>
        <rFont val="Arial"/>
        <family val="2"/>
        <charset val="238"/>
      </rPr>
      <t>160x215 cm</t>
    </r>
    <r>
      <rPr>
        <sz val="11"/>
        <rFont val="Arial"/>
        <family val="2"/>
        <charset val="238"/>
      </rPr>
      <t xml:space="preserve"> s metalnim obuhvatnim dovratnikom, izrađenih od tipskog vratnog panela i okvira od tvrdog drva s najmanje tri petlje, sve završno lamelirano u vrsti drveta, tonu i boji i tonu po izboru projektanta (jasen), spojena na vatrodojavu zvučne zaštite najmanje Rw=32 dB, uključivo sav okov, odbojnik, cilindar brava s ključem,  predočenje najmanje 5 kompleta uzoraka vidljivog okova na odabir projektantu - sve do potpune funkcionalne gotovosti, u svemu prema shemi stolarije 1.</t>
    </r>
  </si>
  <si>
    <t>11.3.</t>
  </si>
  <si>
    <t xml:space="preserve">Kao stavka 13.1., osim fugiranje vodonepropusnom masom za vanjsku upotrebu kao Ceresit CE 43 srebrno siva u ženskim i muškim praonicama.
</t>
  </si>
  <si>
    <t>Sva aluminijska bravarija mora biti izvedena od aluminijskih profila završne obrade plastificiranjem u tonu i boji po izboru projektanta koji zadovoljavaju zadana opterećenja i kod kojih je unutrašnji i vanjski dio profila spojen brtvama i umetcima od sintetičkog materijala tako da čine, za zrak i vodu, nepropusne izolacijske komore koje prekidaju termički tok kroz profil (profili s prekinutim termičkim mostom). Sva puna vratna krila izvode se od plastificiranog aluminijskog lima s ispunom završna obrade plastificiranjem u boji i tonu po izboru projektanta - ako stavkom nije drugačije određeno. Svi profili se spajaju u konstruktivne cjeline spojnim sredstvima od aluminijskih legura, nehrđajučeg čelika i tvrde plastike koja moraju odgovarati važećim standardima, bitI pravilno dimenzionirana i ugrađena. U profile moraju biti ugrađene i trajno elastične sintetičke brtve koje onemogućavaju prodor vode i zraka na spoju fiksnih i pokretnih djelova konstrukcija, na kutevima konstrukcija brtve moraju biti zaljepljene. Brtve istih karakteristika ugrađuju se i na vanjskom i na unutarnjem spoju ostakljenja s osnovnom konstrukcijom - ako opisom stavke nije drugačije određeno.</t>
  </si>
  <si>
    <t>Nabava svog materijala, svi transporti, izrada i montaža dilatacijskih opšava, opšav vijenaca, nadozida, raznih sudara i drugog od aluminijskog lima d=0,70 mm plastificiranog u boji i tonu po izboru projektanta, uključivo okapnica, dilatacijski preklop, svi potrebni profili za sidrenje, te sav ostali rad i materijal do potpune gotovosti.</t>
  </si>
  <si>
    <t>Nabava svog materijala, svi transporti, izrada i montaža vertikala za odvodnju krovne vode od aluminijskog lima d=0,8 mm, plastificiranog u boji i tonu po izboru projektanta promjera 100 mm, uključivo sidrenja, pomoćne konstrukcije, fazonske komade (ne obračunavaju se posebno) te sav rad i materijal do potpune gotovosti.</t>
  </si>
  <si>
    <t xml:space="preserve">Nabava svog materijala, svi transporti i ličenje podgleda krova velike dvorane špricanjem u boji i tonu po izboru projektanta u tri sloja sa svim potrebnim predradnjama i fazama nanošenja, uključivo pokretna skela i zaštita svih okolnih ugrađenih elemenata konstrukcije i drugog.
</t>
  </si>
  <si>
    <t xml:space="preserve">Nabava svog materijala, svi transporti i montaža aluminijskih odbojnika, odnosno letvica u boji i tonu po izboru projektanta visine do 5 cm, uključivo predočenje najmanje 5 uzoraka projektantu na odabir, te sav ostali rad i materijal. </t>
  </si>
  <si>
    <r>
      <t>Nabava svog materijala, svi transporti i ličenje čeličnih rešetkastih nosača špricanjem u boji i tonu po izboru projektanta u tri sloja sa svim potrebnim predradnjama i fazama nanošenja, uključivo pokretna skela i zaštita svih okolnih ugrađenih elemenata konstrukcije i drugog.
Obračun po m</t>
    </r>
    <r>
      <rPr>
        <vertAlign val="superscript"/>
        <sz val="11"/>
        <rFont val="Arial"/>
        <family val="2"/>
        <charset val="238"/>
      </rPr>
      <t>2</t>
    </r>
    <r>
      <rPr>
        <sz val="11"/>
        <rFont val="Arial"/>
        <family val="2"/>
        <charset val="238"/>
      </rPr>
      <t xml:space="preserve">  horizontalne projekcije rešetkastog nosača.</t>
    </r>
  </si>
  <si>
    <t>Nabava svog materijala, svi transporti i ličenje stropova, zidova i obloga od GK ploča  poludisperzijskom bojom otpornom na habanje agresivno održavanje u tri sloja sa svim potrebnim predradnjama i fazama nanošenja, uključivo pokretna skela i impregnacija - sve u boji i tonu po izboru Projektanta.</t>
  </si>
  <si>
    <t>Nabava svog materijala, svi transporti i ličenje bojom za metal i plastiku, svih strojarskih instalacija pod stropom velike dvorane (kanal, prihvatni pribor i drugo) sa svim potrebnim predradnjama i fazama nanošenja, uključivo pokretna skela i impregnacija - sve u boji i tonu po izboru Projektanta prema  ton-karti RAL.</t>
  </si>
  <si>
    <t>Nabava svog materijala, svi transporti i ličenje bojom za metal i plastiku, svih elemenata na stropu (okviri rasvjete, rešetke ventilacije, dojavljivača vatrodojave i drugo) male dvorane, garderoba, sanitarija i kabineta nastavnika, sa svim potrebnim predradnjama i fazama nanošenja, uključivo pokretna skela i impregnacija - sve u boji i tonu po izboru Projektanta prema  ton-karti RAL.</t>
  </si>
  <si>
    <t xml:space="preserve"> - humus zelene površine unutar obuhvata  (d=20cm)</t>
  </si>
  <si>
    <t>Nabava zemljanog materijala iz iskopa, doprema i izrada nasipa u slojevima od  50 cm. Zam`jani materijal iz površinskog iskopa.</t>
  </si>
  <si>
    <t xml:space="preserve"> - opločnik B vatrogasni pristup</t>
  </si>
  <si>
    <r>
      <t xml:space="preserve">Nabava materijala, doprema i izvedba betonske galanterije - opločnika debljine  10 cm iz betona C40/50 na sloju oštrog pijeska </t>
    </r>
    <r>
      <rPr>
        <sz val="10"/>
        <rFont val="Symbol"/>
        <family val="1"/>
        <charset val="2"/>
      </rPr>
      <t>f</t>
    </r>
    <r>
      <rPr>
        <sz val="10"/>
        <rFont val="Arial"/>
        <family val="2"/>
        <charset val="238"/>
      </rPr>
      <t xml:space="preserve"> 4 - 8 mm debljine 3 - 5 cm</t>
    </r>
  </si>
  <si>
    <t xml:space="preserve"> - razastiranje, valjanje i njega asfaltbetona</t>
  </si>
  <si>
    <t>e) Nabava svog materijala, svi transporti i montaža gotovih PVC cijevi , sa donosom cijevi iz deponije, spuštanjem po pravcu i niveleti, te izradom spoja i betoniranje betonske obloge cijevi C 16/20</t>
  </si>
  <si>
    <t xml:space="preserve">Nabava svog materijala, svi transporti i montaža kanala za linijsku odvodnju oborinskih voda, monolitno tijelo kanala od polimerbetona antracit crne boje s otvorima u obliku rešetke.  Građevinska dužina 100 cm, građevinska širina 15 cm, svjetla širina 10 cm, ukupna visina 23 cm, težina 32,8 kg, za razred opterećenja D400 u skladu s HRN EN 1433. Kanal se izvodi polaganjem na zem`jo-vlažnu betonsku podlogu marke C 20/25 agregata frakcije 0 -16 drobljenog kamena u debljini sloja  15 cm, bočno  kanal založiti betonom. Na tvornički definiranim utorima nanijeti PU brtvilo. Gornji rub  kanala se izvodi u razini 2 - 5 mm ispod kote gotove završne okolne površine. Sve sa priborom za montažu do potpune funkcionalnosti.                     </t>
  </si>
  <si>
    <t>Nabava svog materijala, svi transporti i montaža sabirnika sa bočnim izljevom DN100 / DN150, tjelo od polimernog  betona  s  rešetkom  iz lijevanog željeza za reviziju kanala, klase  opterećenja D400/E600 duljine  50 cm, visine 50,0 cm. Težina 31,3/31,5 kg.</t>
  </si>
  <si>
    <t xml:space="preserve">Primopredaja sustava korisniku (predaja tehničke dokumentacije izvedenog stanja, tehničkih listova, certifikata ugrađene opreme, programske dokumentacije na CD-u i dr.)
</t>
  </si>
  <si>
    <t>Puštanje u rad i ispitivanje sustava do razine projektnom predviđene pune funkcionalnosti uključujući interakcije s integriranim sustavima CNS-a</t>
  </si>
  <si>
    <t xml:space="preserve">Nabava svog materijala, svi transporti i ugradnja samogasivog vatrodojavnog kabela crvene boje JB-Y(St)Y 2x0,8mm na vatrootporne obujmice
</t>
  </si>
  <si>
    <t xml:space="preserve">Nabava svog materijala, svi transporti i ugradnja samogasivog napojnog kabela PP-Y 3x1,5mm2
</t>
  </si>
  <si>
    <t xml:space="preserve">Nabava svog materijala, svi transporti i ugradnja plastične PNT cijevi Ø16 mm  uključujući potrebni instalacijski spojni i montažni pribor i materijal (tiple, vijci, koljena, obujmice i vezice)
</t>
  </si>
  <si>
    <t xml:space="preserve">Nabava svog materijala, svi transporti i ugradnja PVC instalacijske cijevi Ø16 mm  uključujući potrebni instalacijski spojni i montažni pribor i materijal (gips, čavle, obujmice i vezice) 
</t>
  </si>
  <si>
    <t>Nabava svog materijala, svi transporti i ugradnja vatrootpornih obujmica 1LC68 6-8mm Double LINIAN Fire Clip</t>
  </si>
  <si>
    <t xml:space="preserve">Nabava svog materijala, svi transporti, ugradnja, označavanje i spajanje centrale dojave požara prema proizvođačkim uputama za osiguranje pune funkcionalnosti (spajanje na izvor napajanja, spajanje vatrodojavnih petlji, spajanje rezervnog napajanja, označavanje kabela i dr.)
</t>
  </si>
  <si>
    <t>Jedinične  cijene  u  ovom  troškovniku formirane   su   na   osnovi   cijena   materijala,radne snage, strojeva i ostalih elemenata. One  obuhvaćaju    sav  rad,    materijal  i organizaciju  u  cilju    izvršenja    radova u potpunosti  i  u  skladu  s  projektom. Nadalje, jedinične   cijene   za   pojedine   vrste   radova sadrže i sve one posredne troškove, koji nisu iskazani  u  troškovniku,  ali  su  neminovni  za izvršenje  radova  predviđenih  projektom  kao što su:
-   razni   radovi   u   vezi   sa organizacijom   i uređenjem gradilišta prije početka gradnje,
-  razni  radovi  u  vezi  s  uređenjem  gradilišta nakon dovršenja objekta kao što su čišćenje i uređenje,  uređenje  prostora  gdje  je  izvođač imao barake, strojeve, materijal i slično, kao i svi ostali posredni i neposredni troškovi  koji  su  potrebni  za  pravilno  i  pravovremeno izvršenje radova.  Količine  radova kod kojih se nakon dovršenja objekta ne mogu provjeriti  izmjerom,  upisuju se odmah u građevinsku knjigu. Nadzorni inženjer i izvođač potvrđuje upisane količine i podatke svojim potpisom.
Eventualno   potrebne   promjene,   izmjene   i dopune   projekta   donosit   će   sporazumno projektant, nadzorni inţenjer i izvođač radova. 
Promjene  moraju  biti  upisane  u  građevinski dnevnik  ili  izrađeni  posebni  dijelovi  nacrta  i ovjereni   potpisom projektanta,   nadzornog inženjera ili odlukom koju je investitor na neki drugi način odobrio.
Za vrijeme izvođenja radova izvođač je dužan osigurati   nesmetan   promet   na   postojećim prometnicama i prilaznim putevima i regulirati ga odgovarajućim prometnim znacima. 
Više  radnje  i  manje  radnje  po  ugovorenim stavkama obračunavaju se po ugovorenim cijenama.</t>
  </si>
  <si>
    <t xml:space="preserve"> - znakovi četvrtastog oblika min. dimenzija 60/60 cm</t>
  </si>
  <si>
    <t>Dobava prijelaznih čeličnih kom NO65/NO80</t>
  </si>
  <si>
    <t>Dobava prijelaznih čeličnih kom NO50/NO65</t>
  </si>
  <si>
    <t xml:space="preserve">Čelični razdjelnik s integriranim niklovanim TACO regulatorima protoka u polazu i termostatskim ventilima u povratu. Razdjelnik se sastoji od polazne i povratne grane iz specijalnog profila od CrNi čelika s integriranim niklovanim TACO regulatorima protoka i termostatskim ventilima u povratu, niklovanim odzračnim ventilima 1/2" zaokretnim, niklovanim ispusnim slavinama 1/2" zaokretnim, zidnim držačima s uloškom za zvučnu izolaciju, 2 kom kuglastih kutnih ventila 1" i 2 niklovana čepa 1" na primarnoj strani i niklovanim spojnicama 3/4" s Eurokonusom na sekundarnoj strani. </t>
  </si>
  <si>
    <t>Dobava prijelaznih kom od pocinčanog lima, u kompletu sa svim potrebnim priborom, slijedećih dimenzija:</t>
  </si>
  <si>
    <t>Dobava i montaža prijelaznih kom (redukcija), izrađenih od poc. lima, u kompletu sa spojnim, ovjesnim i brtvenim materijalom, slijedećih dimenzija:</t>
  </si>
  <si>
    <t xml:space="preserve">Probni rad instalacije (topla proba), dizalice topline od strane ovlaštenih servisera na području RH,  te puštanje u redovan pogon do potpune funkcionalnosti postrojenja, uključivo mjerenje projektiranih param` </t>
  </si>
  <si>
    <t>Dobava manom` za mjerno područje od 0-6 bara, komplet sa kuglastom slavinom NO15</t>
  </si>
  <si>
    <t>Beskonačni vijci, matice i profilirane trake za učvršćenje odvoda kondenzata za stropnu ploču. Ukupna dužina trase cca 15 m`.</t>
  </si>
  <si>
    <t>Specijalistički radovi daljinskog praćenja rada sustava putem Internet konekcije s ciljem  optimizacije rada, podešavanja param`, otkrivanja skrivenih grešaka i pomoć za rukovanje sustavom u trajanju jedne godine od finalnog puštanja u rad i primopredaje.</t>
  </si>
  <si>
    <t>Dobava ekspanzijske posude s membranom, volumena 50 lit, u kompletu sa sigurnosnim ventilom 2,5 bar.</t>
  </si>
  <si>
    <t>lit</t>
  </si>
  <si>
    <t>Dobava spremnika PTV-e s jednom ogrjevnom spiralom, zapremine 1000 lit.</t>
  </si>
  <si>
    <t>Dobava ekspanzijske posude na hladnoj vodi volumena 80 lit.</t>
  </si>
  <si>
    <t>Puštanje u pogon, probni pogon i kvalitetna regulacija kompletne instalacije. Nakon izvedbe, potrebno je investitoru osigurati sve ateste nakon ispitivanja instalacije i za svu ugrađenu opremu, upute za rukovanje opremom i instalacijom, te pripremiti svu potrebnu dokumentaciju za tehnički pregled kotlovnice, u svrhu izdavanja uprabne dozvole., uključivo podešavenje crpke u režimu rada dp=konst. od ovlaštenog servisera.</t>
  </si>
  <si>
    <r>
      <t xml:space="preserve">Nabava svog materijala, svi transporti, izrada i ugradnja jednokrilnog otklopnog prozora za ugradnju u zidarski otvor 100x80 cm izrađenog od   profila s čeličnim pocinčanim ojačanjima kao FEAL TERMO 85, sve u tonu i boji po izboru projektanta s koeficjentima prolaska topline: U=1,22 W/m²K, Uf=1,50 W/m²K, Ug=1,1 W/m²K; ostakljenje IZO staklom 4+16argon+4 low-E, s dvostrukom kontakt brtvom  otpornom na UV zračenje, uključivo sav okov od inoxa kvalitete AISI316  - sav vidljivi okov po izboru projektanta, RAL montaža vodonepropusne paropropusne folije, vanjske alu klupčice te sav ostali osnovni i pomoćni rad i materijal do potpune funkcionalne gotovosti, u svemu prema shemi alu-bravarije </t>
    </r>
    <r>
      <rPr>
        <b/>
        <sz val="11"/>
        <rFont val="Arial"/>
        <family val="2"/>
        <charset val="238"/>
      </rPr>
      <t>1</t>
    </r>
    <r>
      <rPr>
        <sz val="11"/>
        <rFont val="Arial"/>
        <family val="2"/>
        <charset val="238"/>
      </rPr>
      <t>.</t>
    </r>
  </si>
  <si>
    <r>
      <t xml:space="preserve">Nabava svog materijala, svi transporti, izrada i ugradnja višedjelne ostakljene stijene s jednim otklopinim prozorom s ventus mehanizmom  i pet fiksnih polja za ugradnju u zidarski otvor 470x300 cm izrađenog od   profila s čeličnim pocinčanim ojačanjima kao FEAL TERMO 85, sve u tonu i boji po izboru projektanta s koeficjentima prolaska topline: U=1,22 W/m²K, Uf=1,50 W/m²K, Ug=1,1 W/m²K; ostakljenje IZO staklom 4+16 argon+4 low-E, s dvostrukom kontakt brtvom  otpornom na UV zračenje, uključivo sav okov od inoxa kvalitete AISI316  - sav vidljivi okov po izboru projektanta, RAL montaža vodonepropusne paropropusne folije, vanjske alu klupčice te sav ostali osnovni i pomoćni rad i materijal do potpune funkcionalne gotovosti, u svemu prema shemi alu-bravarije </t>
    </r>
    <r>
      <rPr>
        <b/>
        <sz val="11"/>
        <rFont val="Arial"/>
        <family val="2"/>
        <charset val="238"/>
      </rPr>
      <t>4.</t>
    </r>
  </si>
  <si>
    <r>
      <t xml:space="preserve">Nabava svog materijala, svi transporti, izrada i ugradnja u AB zid dvokrilnih protupožarnih dimonepropusnih vrata s jednim fiksnim prozorom po vratnom krilu svjetlog promjera 45 cm, spojena na vatrodojavu s fiksnim nadsvjetlom vatrootpornosti EI2-60-C u zidarski otvor dimenzija 200X310 cm od čeličnih cijevi s  protupožarnom izolacijskom oblogom od aluminijskih profila završne obrade strojno ličenje poliuretanskim lakom otpornim na visoke temperature u boji i tonu po izboru projektanta, uključivo sav okov, maske, graničnici, hidraulučki zatvarač  u svemu prema shemi </t>
    </r>
    <r>
      <rPr>
        <b/>
        <sz val="11"/>
        <rFont val="Arial"/>
        <family val="2"/>
        <charset val="238"/>
      </rPr>
      <t>1.</t>
    </r>
  </si>
  <si>
    <r>
      <t xml:space="preserve">Kao stavka 8.4. samo višedjelna ostakljena stijena ukupnih dimenzija </t>
    </r>
    <r>
      <rPr>
        <b/>
        <sz val="11"/>
        <rFont val="Arial"/>
        <family val="2"/>
        <charset val="238"/>
      </rPr>
      <t>1913x 300</t>
    </r>
    <r>
      <rPr>
        <sz val="11"/>
        <rFont val="Arial"/>
        <family val="2"/>
        <charset val="238"/>
      </rPr>
      <t xml:space="preserve"> </t>
    </r>
    <r>
      <rPr>
        <b/>
        <sz val="11"/>
        <rFont val="Arial"/>
        <family val="2"/>
        <charset val="238"/>
      </rPr>
      <t>cm</t>
    </r>
    <r>
      <rPr>
        <sz val="11"/>
        <rFont val="Arial"/>
        <family val="2"/>
        <charset val="238"/>
      </rPr>
      <t xml:space="preserve">          (L = 655 (istok) + 380 (sjever vanjska) + 268 (zapad) + 610 (sjever unutarnja) s 1 otklopnim prozorom s ventus mehanizmom i 2 dvokrilnim vratima s hidrauličkim zatvaračem i panik okovom na oba krila  - sve do potpune funkcionalne gotovosti i prema shemi bravarije </t>
    </r>
    <r>
      <rPr>
        <b/>
        <sz val="11"/>
        <rFont val="Arial"/>
        <family val="2"/>
        <charset val="238"/>
      </rPr>
      <t>7</t>
    </r>
    <r>
      <rPr>
        <sz val="11"/>
        <rFont val="Arial"/>
        <family val="2"/>
        <charset val="238"/>
      </rPr>
      <t>.</t>
    </r>
  </si>
  <si>
    <t>SVE boje i tonovi po izboru Projektanta. Kvaliteta boje i izbor tonova kao "Samoborka Colorline" ili jednakovrijedno 
_____________________________________ .</t>
  </si>
  <si>
    <r>
      <t xml:space="preserve">Nabava svog materijala, svi transporti, montaža i demontaža pokretne skele u dvorani za  rad na visini </t>
    </r>
    <r>
      <rPr>
        <sz val="11"/>
        <color theme="1"/>
        <rFont val="Arial"/>
        <family val="2"/>
        <charset val="238"/>
      </rPr>
      <t>&gt;</t>
    </r>
    <r>
      <rPr>
        <sz val="11"/>
        <color theme="1"/>
        <rFont val="Arial Unicode MS"/>
        <family val="2"/>
        <charset val="238"/>
      </rPr>
      <t xml:space="preserve"> 4,00 m.
</t>
    </r>
  </si>
  <si>
    <t>VKV</t>
  </si>
  <si>
    <t>KV</t>
  </si>
  <si>
    <t>Usklađivanje postojeće i nove instalacije, razne prilagodbe i drugi nespecificirani rad. Obračun prema upisu u građevinski dnevnik.</t>
  </si>
  <si>
    <t>Nabava svog materijala, svi transporti i montaža krovnih slivnika za ravne krovove, vertikalni, sa toplinski izoliranom stijenkom, visinski podesivim uljevnim elementom od 28-68 mm, hvatačem lišća i tvornički navarenom bitumenskom prirubnicom 500 x 500 mm za spajanje sa bitumenskom krovnom hidroizolacijom.  Detaljnu specifikaciju materijala (vertikalni ili horizontalni odvod, način uklještenja) pridobiti od proizvođača sistema nakon razrade detalja ugradnje utvrđenog na licu mjesta. Krovni slivnik montirati uz tehničku podršku i po preporuci proizvođača istih.
Obračun se vrši po komadu kompletno montiranog, izoliranog i priključenog slivnika na odvod.</t>
  </si>
  <si>
    <t>vodoopskrbe i odvodnje</t>
  </si>
  <si>
    <t>II. VODOOPSKRBA I ODVODNJA</t>
  </si>
  <si>
    <t>IV. SUSTAV DOJAVE POŽARA</t>
  </si>
  <si>
    <t xml:space="preserve">Nabava svog materijala, svi transporti i ugradnja optičko-dimno-termičkog analogno adresabilnog javljača požara sa ranom detekcijom dima u stvaranju, plamena i tinjajuće vatre, ugrađena 2 termička osjetnika i sa 2 optička osjetnika za detekciju svjetlih i tamnih čestica, sa izolatorom kvara na petlji ugrađenim u samom javljaču, visoka otpornost na vlagu, ugrađen svjetlosni indikator za signalizaciju alarma. Selektivnu detekciju zahvaljuje podešenim parametrima ASA tehnologije. 
Mogućnost podešavanja javljača prema sljedečim parametrima: 
prema riziku nastanka požara
prema utjecaju osoba na uzrok stvaranja požara
prema mogućnostima lažnih alarma
prema brzini odziva
prema požarnom opterećenju i obliku prostora
tip Sinteso™ FDOOT241 SBT
ili jednakovrijedan:
______________________________________________
</t>
  </si>
  <si>
    <t>V.  STROJARSKE INSTALACIJE</t>
  </si>
  <si>
    <t xml:space="preserve">Eventualno potrebne promjene, izmjene i dopune projekta donosit će sporazumno projektant, nadzorni inženjer i izvođač radova. 
Promjene moraju biti upisane u građevinski dnevnik ili izrađeni posebni dijelovi nacrta i ovjereni potpisom projektanta, nadzornog inženjera ili odlukom koju je investitor na neki drugi način odobrio.
Za vrijeme izvođenja radova izvođač je dužan osigurati nesmetan promet na postojećim prometnicama i prilaznim putevima i regulirati ga odgovarajućim prometnim znakovima. </t>
  </si>
  <si>
    <t>Za izradu svih radova po ovom troškovniku, korišteni su Opći tehnički uvjeti za radove na cestama koje je izradio Institut građevinarstva Hrvatske, a na traženje Hrvatskih cesta (revidirano izdanje prosinac 2001.g.) ILI JEDNAKOVRIJEDNO ________________ .
Ovi tehnički uvjeti su sastavni dio projekta te opisa stavaka troškovnika za sve vrste radova.
Tehnički uvjeti za izvedbu asfalterskih radova nisu posebno opisani u stavkama troškovnika već su dani u posebnom prilogu Posebni tehnički uvjeti gradnje i Program kontrole i osiguranja kvalitete. Kod sastavljanja ponude i izvedbe asfalterskih radova u svemu se treba pridržavati  posebnih tehničkih uvjeta gradnje iz ovog projekta te Tehničkih uvjeta za asfaltne kolnike, Hrvatske ceste lipanj 2015, izradili GRF, IGH, Ramtech i TPA.Ovi tehnički uvjeti su sastavni dio projekta te opisa stavaka troškovnika za sve vrste radova.
Stavke obuhvaćaju sav rad, materijal i organizaciju u cilju izvršenja radova u potpunosti i u skladu s projektom. Nadalje, u pojedinim vrstama radova sadržani su i svi posredni troškovi koji nisu iskazani u troškovniku, ali su neminovni za izvršenje radova predviđenih projektom kao što su:
- razni radovi u vezi sa organizacijom i uređenjem gradilišta prije početka gradnje,
- razni radovi u vezi s uređenjem gradilišta nakon dovršenja objekta kao što su čišćenje i uređenje, uređenje prostora gdje je izvođač imao barake, strojeve, materijal i slično,
- kao i svi ostali posredni i neposredni troškovi koji su potrebni za pravilno i pravovremeno izvršenje radova.
Nadzorni inženjer i izvođač potvrđuje upisane količine i podatke svojim potpisom.</t>
  </si>
  <si>
    <t>na cestama i OTU ili JEDNAKOVRIJEDNO ________________</t>
  </si>
  <si>
    <t>UKUPNO VII:</t>
  </si>
  <si>
    <t>krajobrazno uređenje</t>
  </si>
  <si>
    <t>REKONSTRUKCIJA ŠKOLE I IZGRADNJA  SPORTSKE DVORANE</t>
  </si>
  <si>
    <t>UKUPNO I:</t>
  </si>
  <si>
    <t xml:space="preserve">Nabava svog materijala, svi transporti, izrada i montaža rešetkaste čelične krovne konstrukcije dvorane raspona 17,70 m od pocinčanih kvadratnih cijevi 120/120/6,3 mm (glavni nosači), 100/100/6,3 mm (štapovi), 80/50/5 mm (sekundarni nosači), pločevina d=10 mm, kvalitete čelika S 355J, vijčana roba klase 8,8, elektrode Fe360  antikorozijskog premaza kompatibilnog s protupožarnim premazom protupožarnog premaza na bazi vode u tankim slojevima do vatrootpornosti R30 i nanošenje pokrivne boje kompatibilne s protupožarnim premazom u tonu i boji po izboru projektanta uključivo sva varenja, pločevina, vijčani i drugi spojni materijal, te ličenje u boji i tonu po izboru Projektanta, odnosno sav potreban rad, materijal, spojna sredstva, alati, strojevi i ostalo do potpune funkcionalne gotovosti, u svemu prema projektnoj dokumentaciji.
</t>
  </si>
  <si>
    <r>
      <t xml:space="preserve">Nabava svog materijala, svi transporti i izrada armirano-betonskih stuba </t>
    </r>
    <r>
      <rPr>
        <b/>
        <sz val="11"/>
        <rFont val="Arial"/>
        <family val="2"/>
        <charset val="238"/>
      </rPr>
      <t xml:space="preserve">vanjskih stubišta </t>
    </r>
    <r>
      <rPr>
        <sz val="11"/>
        <rFont val="Arial"/>
        <family val="2"/>
        <charset val="238"/>
      </rPr>
      <t>od betona razreda tlačne čvrstoće C30/37, d</t>
    </r>
    <r>
      <rPr>
        <vertAlign val="subscript"/>
        <sz val="11"/>
        <rFont val="Arial"/>
        <family val="2"/>
        <charset val="238"/>
      </rPr>
      <t>max</t>
    </r>
    <r>
      <rPr>
        <sz val="11"/>
        <rFont val="Arial"/>
        <family val="2"/>
        <charset val="238"/>
      </rPr>
      <t>=16 mm u glatkoj oplati, uključivo odstranjivanje gnijezda i oštrih dijelova betona, obrada površina cementnim mortom 1:2, te zaglađivanje.</t>
    </r>
  </si>
  <si>
    <r>
      <t xml:space="preserve">Nabava svog materijala, svi transporti i izrada završne obloge nagaznih ploha  pristupne rampe, vanjskih stubišta i trijema od </t>
    </r>
    <r>
      <rPr>
        <b/>
        <sz val="11"/>
        <rFont val="Arial"/>
        <family val="2"/>
        <charset val="238"/>
      </rPr>
      <t>kvarcnog posipa</t>
    </r>
    <r>
      <rPr>
        <sz val="11"/>
        <rFont val="Arial"/>
        <family val="2"/>
        <charset val="238"/>
      </rPr>
      <t xml:space="preserve"> postupnim posipanjem na djelomično očvrsli, vlažni i prohodni beton te obrada rotacijskim gleterima („helikopterima“)  dok se potpuno ne utisne u podlogu i veže vlagu, u svemu prema uputama proitvođača i do potpune funkcionalne gotovosti.</t>
    </r>
  </si>
  <si>
    <r>
      <t xml:space="preserve">Nabava svog materijala, svi transporti i izrada svih ploča armirano-betonskih </t>
    </r>
    <r>
      <rPr>
        <b/>
        <sz val="11"/>
        <rFont val="Arial"/>
        <family val="2"/>
        <charset val="238"/>
      </rPr>
      <t xml:space="preserve">vanjskih stubišta </t>
    </r>
    <r>
      <rPr>
        <sz val="11"/>
        <rFont val="Arial"/>
        <family val="2"/>
        <charset val="238"/>
      </rPr>
      <t>od betona razreda tlačne čvrstoće C30/37, d</t>
    </r>
    <r>
      <rPr>
        <vertAlign val="subscript"/>
        <sz val="11"/>
        <rFont val="Arial"/>
        <family val="2"/>
        <charset val="238"/>
      </rPr>
      <t>max</t>
    </r>
    <r>
      <rPr>
        <sz val="11"/>
        <rFont val="Arial"/>
        <family val="2"/>
        <charset val="238"/>
      </rPr>
      <t>=16 mm u glatkoj oplati, uključivo odstranjivanje gnijezda i oštrih dijelova betona, obrada površina cementnim mortom 1:2, te zaglađivanje.</t>
    </r>
  </si>
  <si>
    <r>
      <t xml:space="preserve">Nabava svog materijala, svi transporti i izrada armirano-betonske </t>
    </r>
    <r>
      <rPr>
        <b/>
        <sz val="11"/>
        <rFont val="Arial"/>
        <family val="2"/>
        <charset val="238"/>
      </rPr>
      <t xml:space="preserve">pristupne rampe </t>
    </r>
    <r>
      <rPr>
        <sz val="11"/>
        <rFont val="Arial"/>
        <family val="2"/>
        <charset val="238"/>
      </rPr>
      <t>i podesta od betona razreda tlačne čvrstoće C30/37, d</t>
    </r>
    <r>
      <rPr>
        <vertAlign val="subscript"/>
        <sz val="11"/>
        <rFont val="Arial"/>
        <family val="2"/>
        <charset val="238"/>
      </rPr>
      <t>ma</t>
    </r>
    <r>
      <rPr>
        <sz val="11"/>
        <rFont val="Arial"/>
        <family val="2"/>
        <charset val="238"/>
      </rPr>
      <t>x=16 mm u glatkoj oplati, uključivo odstranjivanje gnijezda i oštrih dijelova betona, obrada površina cementnim mortom 1:2, te zaglađivanje.</t>
    </r>
  </si>
  <si>
    <t xml:space="preserve">Nabava svog materijala, svi transporti, izrada i montaža stupa S1 od pocinčanog okruglog profila D139,7/7,1mm, stropna anker ploča 270/270/20 s 3xΦ20, podna ploča 270/270/20 mm s vijcima 4Φ18, kvalitete čelika S355 s antikorozijskom zaštitom epoksijem 240 mikrona, uključivo pločevina, vijčana roba klase 8,8, sva varenja, elektrode Fe360 i drugi spojni materijal, te ličenje u boji i tonu po izboru Projektanta, odnosno sav potreban rad, materijal, spojna sredstva, alati, strojevi i ostalo do potpune funkcionalne gotovosti, u svemu prema projektnoj dokumentaciji.
</t>
  </si>
  <si>
    <r>
      <t>Nabava svog materijala, svi transporti i poduhvaćanje postojećeg nadvoja fasadnog zida škole  ugradnjom čeličnih nosača 2x2IPE160  i stupova 3xIPE160 sveukupne težine 500 kg kvalitete čelika S355, antikorozijske zaštite epoksijem 240 mikrona, vijčane robe klase 8.8, elektrode Fe360 do potpune funkcionalne gotovosti uz poštivanje svih pravila struke i provođenje svih mjera zaštite na radu, a na način kako slijedi:
1. pažljivo razbijanje zida do polovine debljine
2. ugradnja prve polovice nadvoja od 2x IPE160 oslonjenih na stupove 3xIPE160 na svakoj strani otvora
3. zatvaranje stupova i nadvoja betonom i cementnim mortom C25/30, uključivo konstruktivna križna armatura Φ8/20 cm
4. uklanjanje ostatka zida  minimalno 7 dana nakon zatvaranja stupova i nadvoja
5. pažljivo razbijanje druge polovine zida
6. ugradnja i zatvaranje druge polovine nadvoja kao ad 2. i 3.
Ovaj radi izvodi se ako postojeći horizontalni serklaž u donjoj zoni ima manje od 4,62 cm</t>
    </r>
    <r>
      <rPr>
        <vertAlign val="superscript"/>
        <sz val="11"/>
        <rFont val="Arial"/>
        <family val="2"/>
        <charset val="238"/>
      </rPr>
      <t xml:space="preserve">2 </t>
    </r>
    <r>
      <rPr>
        <sz val="11"/>
        <rFont val="Arial"/>
        <family val="2"/>
        <charset val="238"/>
      </rPr>
      <t xml:space="preserve">glavne armature, isključivo temeljem upisa nadzornog inženjera u građevinski dnevnik, a sve u dogovoru s projektantom konstrukcije.
</t>
    </r>
  </si>
  <si>
    <t>UKUPNO VI.:</t>
  </si>
  <si>
    <t>600 x 400 mm,  306 W</t>
  </si>
  <si>
    <t>maksimalna radna temperatura: 110°C</t>
  </si>
  <si>
    <t>najveći dopušteni radni tlak: 10 bar</t>
  </si>
  <si>
    <t>ispitni tlak: 13 bar</t>
  </si>
  <si>
    <t>Nabava svog materijala, svi transporti i ugradnja vatrootpornog ormar za smještaj centrale</t>
  </si>
  <si>
    <t xml:space="preserve">Nabava svog materijala, svi transporti i ugradnja optičko-dimnog analogno adresabilnog javljača požara sa ranom detekcijom dima u stvaranju, plamena i tinjajuće vatre, sa izolatorom kvara na petlji ugrađenim u samom javljaču, visoka otpornost na vlagu, ugrađen svjetlosni indikator za signalizaciju alarma. Signal se procesira detekcijskim algoritmom.
tip Sinteso™ FDO221 SBT
ili jednakovrijedan:
____________________________________
</t>
  </si>
  <si>
    <t xml:space="preserve">Nabava svog materijala, svi transporti i ugradnja mikroprocesorskog adresabilnog upravljačkog terminala sa LCD alfanumeričkim zaslonom za prikaz stanja i poruka 6x40 znakova napajanog sa petlje vatrodojave
tip Sinteso™ FT 2010 SBT
ili jednakovrijedan:
___________________________________
</t>
  </si>
  <si>
    <t xml:space="preserve">Nabava svog materijala, svi transporti i ugradnja termičkog printera ugrađenog u kučište centrale sa uključenim potrebnim kablovima i napajanjem i rolom papira
tip Sinteso™ FTO2001-A1 SBT
ili jednakovrijedan:
____________________________________
</t>
  </si>
  <si>
    <t xml:space="preserve">Nabava svog materijala, svi transporti i ugradnja napajanja za centralu dojave požara.
tip Sinteso™ FP2005-A1 SBT
ili jednakovrijedno:
____________________________________
</t>
  </si>
  <si>
    <t xml:space="preserve">Nabava svog materijala, svi transporti i ugradnja akumularskog napajanja
tip SBT FA2005; 12V, 17 Ah
ili jednakovrijedno:
___________________________________
</t>
  </si>
  <si>
    <t xml:space="preserve">Nabava svog materijala, svi transporti i ugradnja mikroprocesorske adresabilne vatrodojavne centrale sa mogučnošću spajanja do 2 analogno adresabilne petlje sa sveukupno 252 pojedinačnih adresabilnih elemenata sljedećih karakteristika:
-  LCD alfanumeričkim zaslon za prikaz stanja i poruka 6x40 znakova
- 2 petlje za 126 adresabilnih elemenata po petlji
- 1 relejni izlaz za RT alarm
- 1 relejni izlaz za RT grešku
- 8 programabilnih ulaza/izlaza 24
- 1 Ethernet ulaz (RJ45)
- 2 ugrađene Fdnet linijske kartice
- ugrađena operacijska jedinica
- ugrađeno napajanje 150W
- ugrađeno baterijsko napajanje prema proračunu
- automatska konfiguracija
- umrežavanje putem FCnet/SAFEDLINK ili Ethernet do 32 centrale
- BACnet komunikacijski protokol
- mogućnost povezivanja na CNUS radnu stanicu
- memorija za 1000 događaja
- upravljački program na hrvatskom jeziku
tip Sinteso™ FC 2020 SBT
ili jednakovrijedna: _____________________
</t>
  </si>
  <si>
    <t xml:space="preserve">Nabava svog materijala, svi transporti i ugradnja standardnog podnožja analogno adresabilnih javljača. Spajanje podnožja se vrši odgovarajućim kabelom 2x0.8 mm2
tip Sinteso™ FDB221 SBT
ili jednakovrijedan:
____________________________________
</t>
  </si>
  <si>
    <t xml:space="preserve">Nabava svog materijala, svi transporti i ugradnja dodatnog podnožja za nadžbuknu montažu podnožja analogno adresabilnih javljača.
tip Sinteso™ FDB291 SBT
ili jednakovrijedan:
____________________________________
</t>
  </si>
  <si>
    <t xml:space="preserve">Nabava svog materijala, svi transporti i ugradnja oznake za podnožja analogno adresabilnih javljača dimenzija 60x20 mm izrađena od transparentne plastike i učvršćene za podnožje
tip Sinteso™ FDBZ291 SBT
ili jednakovrijedan:
____________________________________
</t>
  </si>
  <si>
    <t xml:space="preserve">Nabava svog materijala, svi transporti i ugradnja paralelnog indikatora za indikaciju automatskih javljača požara. Paralelni indikator moguće je aktivirati detektorom na koji je spojen ili slobodno programiranom grupom detektora čije se postavke definiraju na vatrodojavnoj centrali
tip Sinteso™ FDAI92 SBT
ili jednakovrijedan:
___________________________________
</t>
  </si>
  <si>
    <t xml:space="preserve">Nabava svog materijala, svi transporti i ugradnja ručnog analogno adresibilnog javljača požara sa direktnim aktiviranjem (razbijanje stakla na javljaču  prouzrokuje alarm) u crvenom kućištu (R).
tip Sinteso™ FDME221 + FDMH291-R SBT
ili jednakovrijedan:
____________________________________
</t>
  </si>
  <si>
    <t xml:space="preserve">Nabava svog materijala, svi transporti i ugradnja adresabilne bljeskalice sa integriranom sirenom montirane na podnožju na koji se montiraju i javljači, bljeskalica se napaja i upravlja iz petlje. Sirena ima 11 različitih tonova, mogućnost aktivacije 2 nivoa i 3 razine jačine zvuka (1. ton na nivou predalarm-tihi ton, 2. ton na nivou alarm-glasni ton) sve programabilno sa vatrodojavne centrale. 
Glasnoća sirene je programabilna od 80 do 99 dB.
Bljeskalica ima jačinu svjetla od 1,27 do 3.2 cd.
tip Sinteso™ FDS229-R SBT
ili jednakovrijedan:
___________________________________
</t>
  </si>
  <si>
    <t xml:space="preserve">Nabava svog materijala, svi transporti i ugradnja analogno adresibilnog izlaznog modula za decentralizirano upravljanje različitim funkcijama (požarna vrata, ventilatori, klima sustavi, dizala i td.), sa izolatorom kvara na petlji ugrađenim u samom modulu, sa 4 ulazna i 4 izlazna beznaponska kontakta (releja) NO/NC 230VAC/4A. Ulazne linije su nadzirane sa otpornikom i mogu se pojedinačno konfigurirat. Stanje modula se indicira putem LED-ice, a napaja se iz petlje.
tip Sinteso™ FDCIO222 SBT
ili jednakovrijedan:
____________________________________
</t>
  </si>
  <si>
    <t xml:space="preserve">Nabava svog materijala, svi transporti i ugradnja analogno adresibilnog linearnog detektora dima idealnog za praćenje opsežnog područja za udaljenosti (5...100m) sa ranom detekcijom dima u stvaranju,  sa izolatorom kvara na petlji ugrađenim u samom javljaču, visoka otpornost na vlagu. Signal se procesira detekcijskim algoritmom. Set se sastoji od detektora, podnožja,reflektora i seta za podešavanje
tip Sinteso™ FDL241-9 + FDLB291+ DLR1192+FDLU291  SBT
ili jednakovrijedan:
____________________________________
</t>
  </si>
  <si>
    <r>
      <t>Polaganje djelimično u  PVC gibljive cijevi i PNT cijevi napojnog kabela PP-Y 3x1,5mm</t>
    </r>
    <r>
      <rPr>
        <vertAlign val="superscript"/>
        <sz val="11"/>
        <rFont val="Arial"/>
        <family val="2"/>
        <charset val="238"/>
      </rPr>
      <t>2</t>
    </r>
    <r>
      <rPr>
        <sz val="11"/>
        <rFont val="Arial"/>
        <family val="2"/>
        <charset val="238"/>
      </rPr>
      <t xml:space="preserve"> 
</t>
    </r>
  </si>
  <si>
    <t>UKUPNO IV.:</t>
  </si>
  <si>
    <t>UKUPNO II.:</t>
  </si>
  <si>
    <t>UKUPNO III.:</t>
  </si>
  <si>
    <t>UKUPNO V.:</t>
  </si>
  <si>
    <r>
      <t xml:space="preserve">Nabava svog materijala, svi transporti i izrada armiranih </t>
    </r>
    <r>
      <rPr>
        <b/>
        <sz val="11"/>
        <rFont val="Arial"/>
        <family val="2"/>
        <charset val="238"/>
      </rPr>
      <t>temelja strojarske i druge opreme</t>
    </r>
    <r>
      <rPr>
        <sz val="11"/>
        <rFont val="Arial"/>
        <family val="2"/>
        <charset val="238"/>
      </rPr>
      <t xml:space="preserve"> na krovu od betona razreda čvrstoće C25/30 u običnoj oplati, uključivo sidrenje u nosivu konstrukciju čeličnim profilima, odstranjivanje gnijezda i oštrih dijelova betona te obrada površina cementnim mortom 1:2.</t>
    </r>
  </si>
  <si>
    <t>VII.  KRAJOBRAZNO UREĐENJE</t>
  </si>
  <si>
    <t xml:space="preserve">Nabava svog materijala, svi transporti i montaža  protupožarnih obujmica F90 kao protupožarni brtveni element za gorive plastične cijevi koje prolaze kroz granice požarnih zona (AB zid), odnosno sprečavanje širenja plamena i dima u ostale požarne sektore. Brtvljene vršiti masom atestiranom na vatrootpornost od 90 minuta kao Promat ili Kamjate, a prema važećim normama i općom dozvolom građevnog nadzora. 
Obračun se vrši po  komadu kompletno montirane i pričvršćene protupožarne obujmice na prodore cijevi kroz požarne zone. U stavku uračunati sav potrebni pribor i spojni materijal.
</t>
  </si>
  <si>
    <t>10410 VELIKA GORICA
T: 01 6224 670 F: 01 6221 184</t>
  </si>
  <si>
    <t>OIB: 76181910240 ŽR: HR782402006-1100087749</t>
  </si>
  <si>
    <t>REKONSTRUKCIJA OSNOVNE ŠKOLE "JOSIP BADALIĆ"</t>
  </si>
  <si>
    <t>S IZGRADNJOM SPORTSKE DVORANE I ŠKOLSKIH</t>
  </si>
  <si>
    <t>VANJSKIH IGRALIŠTA</t>
  </si>
  <si>
    <t>Zagrebačka 11, 10313 Graberje Ivanićko</t>
  </si>
  <si>
    <t>k.č. 2190, k.o. Caginec</t>
  </si>
  <si>
    <t>ZOP / TD:</t>
  </si>
  <si>
    <t>PROJEKTNA ORGANIZACIJA:</t>
  </si>
  <si>
    <t>FIM INŽENJERING d.o.o.
Zagrebačka 73-75, Velika Gorica</t>
  </si>
  <si>
    <t>DIREKTOR:</t>
  </si>
  <si>
    <t>GLAVNI PROJEKTANT:</t>
  </si>
  <si>
    <t>SURADNICA:</t>
  </si>
  <si>
    <t>MELITA DMINIĆ, dipl.ing.građ.</t>
  </si>
  <si>
    <t>MLADEN JUGOVIĆ, dipl.ing.građ.</t>
  </si>
  <si>
    <t>BORIS POPOVIĆ, dipl.ing.arh.</t>
  </si>
  <si>
    <r>
      <rPr>
        <b/>
        <sz val="9"/>
        <rFont val="Arial"/>
        <family val="2"/>
        <charset val="238"/>
      </rPr>
      <t xml:space="preserve">FIM </t>
    </r>
    <r>
      <rPr>
        <sz val="9"/>
        <rFont val="Arial"/>
        <family val="2"/>
        <charset val="238"/>
      </rPr>
      <t>INŽENJERING d.o.o
Zagrebačka 73-75</t>
    </r>
  </si>
  <si>
    <t>Sanitarni predmeti dati su informativno, veličinu, boju i vrstu pojedinog sanitarnog predmeta i armaturu odabire Projektant, kvalitete jednakovrijedne kao "Grohe" ____________________________________</t>
  </si>
  <si>
    <t xml:space="preserve">Nabava svog materijala, svi transporti i izrada AB temelja metalnih rasvjetnih stupova visine dimenzija d / š / v = 70x70x80 cm  na ravnom terenu. Stavka  uključuje sav rad i materijal kako slijedi:
 - iskolčenje položaja stupova
 - iskop jama temelja u tlu kategorije C vertikalnim zasijecanjem stranica
 - uvlačenje savitljive, rebraste PEHD cijevi Ø63 mm, duljine 1,3 m u temelj (2-3 kom / temelj)
 - formiranje nagiba gornje plohe od sredine prema rubu za otjecanje oborinske vode
 - ugradnja betona razreda tlačne čvrstoće C25/30, klase izloženosti XF2, Dmax = 32mm, sadržaj klorida Cl 0.2, razreda konzistencije S3Zalijevanje betonom uz centriranje sidrenih vijaka šablonom - u svemu prema ''Tehničkom propisu za betonske konstrukcije'' - sukladno HRN EN 206-1 
 - ugradnja u temelj sidrenih vijaka (4kom / temelju) s maticama (po 2 kom po vijku) i podloškama prema nacrtu, klase čvrstoće 5.6., dužine prema nacrtu, vruće cinčani (prema HRN EN ISO 12944-2 i HRN EN ISO 1461), 
 - montaža i demontaža oplate glave temelja iznad novoa terena (10 cm) od rezane drvene građe 
 - planiranje preostalog iskopa u okolni prostor ili odvoz na planirku </t>
  </si>
  <si>
    <r>
      <t>Pažljiva demontaža postojećih fasadnih stolarskih, aluminijskih, PVC ili bravarskih elemenata postojeće škole veličine 2,00-4,00 m</t>
    </r>
    <r>
      <rPr>
        <vertAlign val="superscript"/>
        <sz val="11"/>
        <rFont val="Arial"/>
        <family val="2"/>
        <charset val="238"/>
      </rPr>
      <t>2</t>
    </r>
    <r>
      <rPr>
        <sz val="11"/>
        <rFont val="Arial"/>
        <family val="2"/>
        <charset val="238"/>
      </rPr>
      <t xml:space="preserve"> postojeće škole, utovar i odvoz na mjesto koje odredi investitor. </t>
    </r>
  </si>
  <si>
    <t>STAVKA SE UKIDA</t>
  </si>
  <si>
    <t xml:space="preserve">Detektiranje postojećih podzemnih instalacija ručnim iskopom probnih šliceva d / š / v / = 2,0X2,0X1,5 m. na svim mjestima iskopa za temelje, trasama novih instalacija i slično, trajno vidljivo označavanje svih podzemnih instalacija i zaštita istih tijekom izvođenja radova .
</t>
  </si>
  <si>
    <t xml:space="preserve">Eventualno izmještanje instalacija u zoni zahvata, trajno vidljivo označavanje instalacije, u svemu prema nalogu vlasnika instalacije i upisu nadzornog inženjera u građevinski dnevnik.
</t>
  </si>
  <si>
    <t>Utvrđivanje položaja, dimenzija i nosivosti postojećih temelja istočnog zabatnog zida škole izradom  sondažnih kanala širine 50 cm i dubine 40 cm ispod temelja, dokumentiranje zatečenog stanja u suradnji s nadzornim inženjerom i projektantom konstrukcije s upisom u građevinski dnevnik.</t>
  </si>
  <si>
    <t>Uklanjanje i demontaža postojećih objekata prije početka izvođenja radova (zaostali temelji, ograde, klupe, sprave dječjeg igrališta i slično) uključivo utovar i odvoz na mjesto koje odredi Investitor.</t>
  </si>
  <si>
    <t>polaganje poliizobutilenske hidroizolacijske trake kao Rhepanol hg d=1,5 mm punoplošno lijepljen na podlogu od vrućeg bitumena, uključivo varenje vrućim zrakom, obrada spojeva traka, obrada kuteva u svemu prema uputama proizvođača</t>
  </si>
  <si>
    <t>ULAZ  
MATERIJALA</t>
  </si>
  <si>
    <t>MT</t>
  </si>
  <si>
    <t>NORMATIV  RADOVA</t>
  </si>
  <si>
    <t>CIJENA RADA</t>
  </si>
  <si>
    <t>NORMATIV RADA STROJA</t>
  </si>
  <si>
    <t>KOOPERANT</t>
  </si>
  <si>
    <t>MATERIJAL
UKUPNO</t>
  </si>
  <si>
    <t xml:space="preserve"> MT  MATERIJAL
UKUPNO</t>
  </si>
  <si>
    <t xml:space="preserve"> RAD
UKUPNO</t>
  </si>
  <si>
    <t>RAD STROJA
UKUPNO</t>
  </si>
  <si>
    <t>KOOPERANT
UKUPNO</t>
  </si>
  <si>
    <t>MT KOOPERANT
UKUPNO</t>
  </si>
  <si>
    <t>Iskolčenje svih točaka građevine brutto tlocrtne površine 1007,53 m2 i pratećih objekata, određivanje visina, postavljanje poprečnih profila, razmjeravanje i kontrola mjera na terenu, praćenje istih tijekom u izvođenja, te svi ostali potrebni radovi, uključivo izrada elaborata iskolčenja, snimak izvedenog stanja građevine, upis u katastar, te sav ostali rad, materijal i dokumentacija do potpune gotovosti.</t>
  </si>
  <si>
    <r>
      <t xml:space="preserve">Dobava, montaža i spajanje na krak vanjske rasvjete svjetiljke
Intra Lighting NIAS ST1 3250 lm 27W 730 FO IP65 silver aluminium
Izvor: Power LED izvori velike iskoristivosti
Temperatura boje svjetla (CCT), odziv boje (RA): 3000K, RA&gt;70
Predspojna sprava: Strujno upravljiva, smještena u kućištu svjetiljke. 
Dimenzije svjetiljke:  480X260X100mm (bez konzole)
Ukupni svjetlosni tok  (φ - ne manje od):  3000lm
Ukupna snaga (P - ne više od): 27W
Efikasnost svjetiljke (LEF - Ne manje od): 110lm/W
Iskoristivost (LOR - ne manje od):  91.9% 
IP, IK zaštita:  65, 08
Vijek trajanja izvora (TM21) 50.000h L70B10
Jamstvo na proizvod: 7 godina.
ili jednakovrijedno:
</t>
    </r>
    <r>
      <rPr>
        <sz val="10"/>
        <color rgb="FFFF0000"/>
        <rFont val="Arial"/>
        <family val="2"/>
        <charset val="238"/>
      </rPr>
      <t>_</t>
    </r>
    <r>
      <rPr>
        <sz val="10"/>
        <rFont val="Arial"/>
        <family val="2"/>
        <charset val="238"/>
      </rPr>
      <t xml:space="preserve">________________________________
KRITERIJ JEDNAKOVRIJEDNOSTI:
 - snaga [W]
 - izlazni svjetlosni tok [lm]
 - boja svjetlosti [K]
 - UGR
 - životni vijek (L90/B10)
 - način ugradnje
 - IK stupanj zaštite
 - IP stupanj zaštite
- zadovoljavanje priloženih svjetlotehničkih proračuna prema glavnom projektu izrađenih u licenciranom programu (Relux, Dialx i sl.)
</t>
    </r>
  </si>
  <si>
    <r>
      <t>Dobava, montaža i spajanje na krak vanjske rasvjete svjetiljke
Intra Lighting NIAS ST1 4870 lm 37W 730 FO IP65 silver aluminium
Izvor: Power LED izvori velike iskoristivosti
Temperatura boje svjetla (CCT), odziv boje (RA): 3000K, RA&gt;70
Predspojna sprava: Strujno upravljiva, smještena u kućištu svjetiljke. 
Dimenzije svjetiljke:  480X260X100mm (bez konzole)
Ukupni svjetlosni tok  (φ - ne manje od):  4870lm
Ukupna snaga (P - ne više od): 37W
Efikasnost svjetiljke (LEF - Ne manje od): 110lm/W
Iskoristivost (LOR - ne manje od):  91.9% 
IP, IK zaštita:  65, 08
Vijek trajanja izvora (TM21) 50.000h L70B10
Jamstvo na proizvod: 7 godina.
ili jednakovrijedno:</t>
    </r>
    <r>
      <rPr>
        <sz val="10"/>
        <rFont val="Arial"/>
        <family val="2"/>
        <charset val="238"/>
      </rPr>
      <t xml:space="preserve">________________________________________
KRITERIJ JEDNAKOVRIJEDNOSTI:
 - snaga [W]
 - izlazni svjetlosni tok [lm]
 - boja svjetlosti [K]
 - UGR
 - životni vijek (L90/B10)
 - način ugradnje
 - IK stupanj zaštite
 - IP stupanj zaštite
 - zadovoljavanje priloženih svjetlotehničkih proračuna prema glavnom projektu, izrađenih u licenciranom programu (Relux, Dialx i sl.)
</t>
    </r>
  </si>
  <si>
    <r>
      <rPr>
        <b/>
        <i/>
        <sz val="12"/>
        <rFont val="Arial"/>
        <family val="2"/>
        <charset val="238"/>
      </rPr>
      <t>Napomena:</t>
    </r>
    <r>
      <rPr>
        <b/>
        <sz val="11"/>
        <rFont val="Arial"/>
        <family val="2"/>
        <charset val="238"/>
      </rPr>
      <t xml:space="preserve"> Naručitelj radova dobavio je navedenu dizalicu topline, te se nalazi na lokaciji udaljenoj do 10km. Potrebno je u stavku uključiti utovar, transport, istovar i prijenos dizalice topline na lokaciju dvorane prema projektu.</t>
    </r>
  </si>
  <si>
    <r>
      <rPr>
        <b/>
        <i/>
        <sz val="12"/>
        <rFont val="Arial"/>
        <family val="2"/>
        <charset val="238"/>
      </rPr>
      <t>Napomena:</t>
    </r>
    <r>
      <rPr>
        <b/>
        <sz val="11"/>
        <rFont val="Arial"/>
        <family val="2"/>
        <charset val="238"/>
      </rPr>
      <t xml:space="preserve"> Dobavaljač dizalice topline u obavezi je pustiti u pogon postrojenje. Stavku ne treba nuditi izvođač radova. </t>
    </r>
  </si>
  <si>
    <r>
      <rPr>
        <b/>
        <i/>
        <sz val="12"/>
        <rFont val="Arial"/>
        <family val="2"/>
        <charset val="238"/>
      </rPr>
      <t>Napomena:</t>
    </r>
    <r>
      <rPr>
        <b/>
        <sz val="11"/>
        <rFont val="Arial"/>
        <family val="2"/>
        <charset val="238"/>
      </rPr>
      <t xml:space="preserve"> Naručitelj radova dobavio je spremnik PTV-a, te se nalazi na lokaciji udaljenoj do 10km. Potrebno je u stavku uključiti utovar, transport, istovar i prijenos na lokaciju dvorane prema projektu.</t>
    </r>
  </si>
  <si>
    <r>
      <rPr>
        <b/>
        <i/>
        <sz val="12"/>
        <rFont val="Arial"/>
        <family val="2"/>
        <charset val="238"/>
      </rPr>
      <t>Napomena:</t>
    </r>
    <r>
      <rPr>
        <b/>
        <sz val="11"/>
        <rFont val="Arial"/>
        <family val="2"/>
        <charset val="238"/>
      </rPr>
      <t xml:space="preserve"> Naručitelj radova dobavio je rekuperatorsku ventilacijsku jedinicu, te se nalazi na lokaciji udaljenoj do 10km. Potrebno je u stavku uključiti utovar, transport, istovar i prijenos na lokaciju dvorane prema projektu.</t>
    </r>
  </si>
  <si>
    <r>
      <rPr>
        <b/>
        <i/>
        <sz val="12"/>
        <rFont val="Arial"/>
        <family val="2"/>
        <charset val="238"/>
      </rPr>
      <t>Napomena:</t>
    </r>
    <r>
      <rPr>
        <b/>
        <sz val="11"/>
        <rFont val="Arial"/>
        <family val="2"/>
        <charset val="238"/>
      </rPr>
      <t xml:space="preserve"> Naručitelj radova dobavio je kanalski elektrogrijač zraka, te se nalazi na lokaciji udaljenoj do 10km. Potrebno je u stavku uključiti utovar, transport, istovar i prijenos na lokaciju dvorane prema projektu.</t>
    </r>
  </si>
  <si>
    <t>Ponuditelj dokazuje kompetentnost sa potvrdom o sukladnosti (certifikat) prema standardu iz serije EN 1021-1.</t>
  </si>
  <si>
    <t>Boja završnog materijala - RAL  konačni ton završne obrade prema odabiru projektanta i investitora NAKON PREDOČENIH UZORAKA.</t>
  </si>
  <si>
    <t>Rubna drvena lajsna 8 x 4 cm sa skošenim jednim rubom  na spoju akustične obloge (ukupne debljine cca 7,5 cm) s mekanom oblogom zida (debljine 3 cm) , pričvrščene sa vijcima na zid.</t>
  </si>
  <si>
    <t xml:space="preserve">Dobava i montaža licencirane akustične zidne obloge od apsorbcijskih drvenih akustičnih ploča na nosivoj podkonstrukciji (od zvukoupojnih ploča, koje imaju koeficijent apsorpcije α = 0,5 na 500 Hz) u svrhu apsorpcije zvuka u skladu sa zahtjevima norme  SIST EN ISO 11654. Završna akustična ploča izvedena od  oplemenjenog medijapana - debljine ploča 18 mm obložena sa melaminskom folijom 1 mm, ploče moraju biti otporne na udarce loptom.  Akustična obloga  perforirana s rupama Ø  8 mm. Središnja razdaljina između rupa je 32 mm. Priložiti izvješaj o apsorpciji zvuka akustične ploče. Cijena uključuje sav montažni i spojni materijal.  </t>
  </si>
  <si>
    <t>Na a.b. zid se na mekane brtvene trake postavlja pocinčana potkonstrukcija 5 cm u osnom razmaku od 60cm, obloga - ispuna između su polutvrde ploče mineralne vune 5 cm, preko vune je sloj geo tekstila 300 g,  ploče se montiraju (sa malim međurazmacima) vijcima direktno na metalnu pocinčanu potkonstrukciju što omogućava izmjenu pojedinačne ploče akustične obloge u slučaju oštećenja odnosno manih popravaka instalacija koje se nalaze ispod nje.</t>
  </si>
  <si>
    <t>Polutvrde ploče od kamene vune ( kao NATURBOARD VENTI GVB) ili jednakovrijedan proizvod _____________________.  Proizvod je negoriv, otporan na visoke temperature, vodoodbojan, otporan na starenje te kemijski neutralan. Kaširan je crnim  (bijelim) staklenim voalom čija je svrha zaštita od mehaničkog oštećenja, zaštita od oborinske vode, zaštita od rashlađenja izolacije, zaštita od osipanja uslijed strujanja zraka te očuvanja kompaktnosti ploče. EN 13162:2012 + A1:2015</t>
  </si>
  <si>
    <t>a) zidna obloga</t>
  </si>
  <si>
    <t>b) oblaganja instalacija, špalete, klupčice…</t>
  </si>
  <si>
    <t xml:space="preserve">drveni element sa gumenim podmetačem, drveni klin ili vijak (nivelirajući)
</t>
  </si>
  <si>
    <t xml:space="preserve">elastični nosač ''blok'' profil od dvostruke daske min. debljine 2x18mm
</t>
  </si>
  <si>
    <t xml:space="preserve">slijepi pod - ''blind'' pod / ploča min. debljine daske 18mm sa max. razmakom 30mm
</t>
  </si>
  <si>
    <t xml:space="preserve">masiv parket 3x brušenje i lakiranje sa protukliznim lakom za sportske dvorane 
</t>
  </si>
  <si>
    <t xml:space="preserve">Dobava i postava kombinirano-elastičnog sportskog poda u sportskoj dvorani. Sportski pod ukupne visine do 15 cm. Cjelokupni sustav sportskog poda treba imati potrebitu atestnu dokumentaciju po HRN EN 14904:2006, Površine sportskih terena - Površine u zatvorenom prostoru za višenamjensku sportsku uporabu.
Konstrukcija poda sastoji se od:
</t>
  </si>
  <si>
    <r>
      <t xml:space="preserve">parket jednoslojni masiv hrast, I kl. dužine minimalno 500 mm, debljine min 21 mm, te shodno tome </t>
    </r>
    <r>
      <rPr>
        <b/>
        <sz val="11"/>
        <rFont val="Arial"/>
        <family val="2"/>
        <charset val="238"/>
      </rPr>
      <t>ne nuditi alternativne opcije završnog sloja</t>
    </r>
    <r>
      <rPr>
        <sz val="11"/>
        <rFont val="Arial"/>
        <family val="2"/>
        <charset val="238"/>
      </rPr>
      <t xml:space="preserve"> sportskog poda (mogućnost višekratnog brušenja i lakiranja).
</t>
    </r>
  </si>
  <si>
    <t xml:space="preserve">TIP  SPORT  PODA (OBAVEZNO UPISATI) _____________________________
</t>
  </si>
  <si>
    <t>14.4.</t>
  </si>
  <si>
    <t xml:space="preserve">Iscrtavanje linija igrališta na pod dvorane prema standardnim dimenzijama i bojama koje su otporne na habanje prije završnog lakiranja sportskog poda. Iscrtavaju se linije 3 osnovna igrališta i 3 poprečnih igrališta. Prije iscrtavanja igrališta pod je potrebno očistiti. Cijenom obuhvatiti i ličenja pojedinih dijelova igrališta (košarka prema FIBA - centar, reketi i obrub igrališta 2 m' širine, te šesterce u igralištu rukometa).
</t>
  </si>
  <si>
    <t>kompl</t>
  </si>
  <si>
    <t>14.5.</t>
  </si>
  <si>
    <t xml:space="preserve">Nakon završetka postavljanja sport poda isti se čisti sredstvom za održavanje sportskog drvenog poda te se iscrtavaju linije igrališta prema standardnim dimenzijama, bojama koje su otporne na habanje prema HRN EN 14904. 
</t>
  </si>
  <si>
    <t xml:space="preserve">Izrada, dobava i postavljanje drvenog sokla od masiv drveta sa otvorima za ventilaciju poda. Izvedba ravnog sokla poda izvodi se masivnim profiliranim drvenim daščicom visine 8 cm, I kl. Na mjestima lomova i kutova sokl treba koso zasjecati. Sokl završno lakiran dvostrukim premazom u tonu po izboru projektanta. Obračun po m' razvijene dužine.
</t>
  </si>
  <si>
    <r>
      <t>m</t>
    </r>
    <r>
      <rPr>
        <vertAlign val="superscript"/>
        <sz val="11"/>
        <rFont val="Arial"/>
        <family val="2"/>
        <charset val="238"/>
      </rPr>
      <t>'</t>
    </r>
  </si>
  <si>
    <t xml:space="preserve">Dobava i ugradnje ojačanja sportskog poda sa ''prsten - poklopcima'', za sprave dvorane na zato predviđena mjesta.
</t>
  </si>
  <si>
    <t xml:space="preserve">Dobava i postavljanje aluminijskih dilatacijskih lajsni na spojevima podova (dvorana sa drugim prostorima) "L" oblik koja se učvrščuje vijcima u pod.
</t>
  </si>
  <si>
    <t>Demontaža i svi transporti vanjskih jedinica klimatizacijskih sustava, natpisnih ploča, konzolnih nosača i drugog na mjestu spoja postojeće škole s novim građevinom, deponiranje i ponovna montaža na mjesta koje odredi investitor.</t>
  </si>
  <si>
    <t>15.8.</t>
  </si>
  <si>
    <t>Nabava svog materijala, svi transporti, brušenje postojećih a.b. zidova i stropova za izradu vidljivih betona. Stavka uključuje krpanje betona reparaturnim mortom te ponovno brušenje, sve dok se ne dobije struktura betona. Prije početka sanacije potrebno je napraviti uzorak i ishoditi odobrenje Projektanta. Stavka uključuje sav materijal i rad do potpune sanacije betona.</t>
  </si>
  <si>
    <t xml:space="preserve"> - zid</t>
  </si>
  <si>
    <t xml:space="preserve"> - strop</t>
  </si>
  <si>
    <t xml:space="preserve">polaganje mineralne vune klase negorivosti C, d=5 cm </t>
  </si>
  <si>
    <r>
      <t xml:space="preserve">Strojni </t>
    </r>
    <r>
      <rPr>
        <b/>
        <sz val="11"/>
        <rFont val="Arial"/>
        <family val="2"/>
        <charset val="238"/>
      </rPr>
      <t>iskop humusa</t>
    </r>
    <r>
      <rPr>
        <sz val="11"/>
        <rFont val="Arial"/>
        <family val="2"/>
        <charset val="238"/>
      </rPr>
      <t xml:space="preserve"> u sloju cca 20 cm, utovar i odvoz materijala iz iskopa na gradsku deponiju, odnosno deponiranje dijela materijala iz iskopa na gradilišnu deponiju i ponovno razastiranje prema projektu. </t>
    </r>
  </si>
  <si>
    <r>
      <t xml:space="preserve">Nabava svog materijala, svi transporti i izrada </t>
    </r>
    <r>
      <rPr>
        <b/>
        <sz val="11"/>
        <rFont val="Arial"/>
        <family val="2"/>
        <charset val="238"/>
      </rPr>
      <t>horizontalne hidroizolacije temeljne ploče</t>
    </r>
    <r>
      <rPr>
        <sz val="11"/>
        <rFont val="Arial"/>
        <family val="2"/>
        <charset val="238"/>
      </rPr>
      <t xml:space="preserve"> kristalizirajućim jednokomponentnim vodonepropusnim mortom na bazi cementa tipa Sika Monotop 120 SEAL uključivo preklop s bitumenskom hidroizolacijom podne ploče i ziudova, priprema podloge te sav potreban rad i materijal do pune gotovosti stavke u svemu prema uputama proizvođača.
Obračun po m</t>
    </r>
    <r>
      <rPr>
        <vertAlign val="superscript"/>
        <sz val="11"/>
        <rFont val="Arial"/>
        <family val="2"/>
        <charset val="238"/>
      </rPr>
      <t>2</t>
    </r>
    <r>
      <rPr>
        <sz val="11"/>
        <rFont val="Arial"/>
        <family val="2"/>
        <charset val="238"/>
      </rPr>
      <t xml:space="preserve"> razvijene površine.
</t>
    </r>
  </si>
  <si>
    <t>Mjerenje zrakopropusnosti (Blower door test) i izvještaj o ispitivanju zrakopropusnosti omotača zgrade.</t>
  </si>
  <si>
    <t>TROŠKOVNIK I. FAZE RADOVA - NASTAVAK IZGRADNJE</t>
  </si>
  <si>
    <t>0,00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</si>
</sst>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0\ &quot;kn&quot;;[Red]\-#,##0\ &quot;kn&quot;"/>
    <numFmt numFmtId="44" formatCode="_-* #,##0.00\ &quot;kn&quot;_-;\-* #,##0.00\ &quot;kn&quot;_-;_-* &quot;-&quot;??\ &quot;kn&quot;_-;_-@_-"/>
    <numFmt numFmtId="43" formatCode="_-* #,##0.00\ _k_n_-;\-* #,##0.00\ _k_n_-;_-* &quot;-&quot;??\ _k_n_-;_-@_-"/>
    <numFmt numFmtId="164" formatCode="_-* #,##0.00_-;\-* #,##0.00_-;_-* &quot;-&quot;??_-;_-@_-"/>
    <numFmt numFmtId="165" formatCode="#,##0.0"/>
    <numFmt numFmtId="166" formatCode="#,##0.00\ &quot;kn/m²&quot;"/>
    <numFmt numFmtId="167" formatCode="_(* #,##0.00_);_(* \(#,##0.00\);_(* &quot;-&quot;??_);_(@_)"/>
    <numFmt numFmtId="168" formatCode="#,##0.00\ &quot;kn&quot;"/>
  </numFmts>
  <fonts count="106">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7"/>
      <name val="Arial"/>
      <family val="2"/>
      <charset val="238"/>
    </font>
    <font>
      <b/>
      <sz val="10"/>
      <name val="Arial"/>
      <family val="2"/>
      <charset val="238"/>
    </font>
    <font>
      <sz val="10"/>
      <name val="Arial"/>
      <family val="2"/>
      <charset val="238"/>
    </font>
    <font>
      <sz val="12"/>
      <name val="Arial"/>
      <family val="2"/>
      <charset val="238"/>
    </font>
    <font>
      <sz val="10"/>
      <name val="Arial"/>
      <family val="2"/>
    </font>
    <font>
      <b/>
      <sz val="10"/>
      <name val="Arial Narrow"/>
      <family val="2"/>
      <charset val="238"/>
    </font>
    <font>
      <sz val="11"/>
      <name val="Arial"/>
      <family val="2"/>
      <charset val="238"/>
    </font>
    <font>
      <b/>
      <sz val="11"/>
      <name val="Arial"/>
      <family val="2"/>
      <charset val="238"/>
    </font>
    <font>
      <b/>
      <sz val="11"/>
      <name val="Arial Narrow"/>
      <family val="2"/>
      <charset val="238"/>
    </font>
    <font>
      <vertAlign val="superscript"/>
      <sz val="11"/>
      <name val="Arial"/>
      <family val="2"/>
      <charset val="238"/>
    </font>
    <font>
      <b/>
      <sz val="12"/>
      <name val="Arial Narrow"/>
      <family val="2"/>
      <charset val="238"/>
    </font>
    <font>
      <vertAlign val="superscript"/>
      <sz val="10"/>
      <name val="Arial"/>
      <family val="2"/>
      <charset val="238"/>
    </font>
    <font>
      <b/>
      <sz val="12"/>
      <name val="Arial"/>
      <family val="2"/>
      <charset val="238"/>
    </font>
    <font>
      <sz val="10"/>
      <name val="Arial CE"/>
      <family val="2"/>
      <charset val="238"/>
    </font>
    <font>
      <sz val="10"/>
      <color indexed="10"/>
      <name val="Arial"/>
      <family val="2"/>
      <charset val="238"/>
    </font>
    <font>
      <b/>
      <sz val="11"/>
      <color indexed="57"/>
      <name val="Arial"/>
      <family val="2"/>
      <charset val="238"/>
    </font>
    <font>
      <sz val="10"/>
      <color indexed="12"/>
      <name val="Arial"/>
      <family val="2"/>
      <charset val="238"/>
    </font>
    <font>
      <b/>
      <sz val="13"/>
      <name val="Arial"/>
      <family val="2"/>
      <charset val="238"/>
    </font>
    <font>
      <b/>
      <sz val="12"/>
      <color indexed="10"/>
      <name val="Arial"/>
      <family val="2"/>
      <charset val="238"/>
    </font>
    <font>
      <sz val="8"/>
      <name val="Arial"/>
      <family val="2"/>
      <charset val="238"/>
    </font>
    <font>
      <b/>
      <sz val="12"/>
      <name val="Arial Black"/>
      <family val="2"/>
      <charset val="238"/>
    </font>
    <font>
      <sz val="11"/>
      <name val="Tahoma"/>
      <family val="2"/>
      <charset val="238"/>
    </font>
    <font>
      <sz val="11"/>
      <name val="Arial"/>
      <family val="2"/>
    </font>
    <font>
      <sz val="11"/>
      <name val="Arial Narrow"/>
      <family val="2"/>
      <charset val="238"/>
    </font>
    <font>
      <b/>
      <sz val="12"/>
      <name val="Arial CE"/>
      <family val="2"/>
      <charset val="238"/>
    </font>
    <font>
      <b/>
      <sz val="12"/>
      <name val="Arial"/>
      <family val="2"/>
    </font>
    <font>
      <sz val="12"/>
      <name val="Arial CE"/>
      <family val="2"/>
      <charset val="238"/>
    </font>
    <font>
      <b/>
      <sz val="11"/>
      <name val="Arial CE"/>
      <charset val="238"/>
    </font>
    <font>
      <vertAlign val="superscript"/>
      <sz val="11"/>
      <name val="Tahoma"/>
      <family val="2"/>
      <charset val="238"/>
    </font>
    <font>
      <vertAlign val="superscript"/>
      <sz val="10"/>
      <name val="Arial CE"/>
      <charset val="238"/>
    </font>
    <font>
      <b/>
      <sz val="10"/>
      <name val="Arial CE"/>
      <family val="2"/>
      <charset val="238"/>
    </font>
    <font>
      <b/>
      <sz val="11"/>
      <color rgb="FFFF0000"/>
      <name val="Arial"/>
      <family val="2"/>
      <charset val="238"/>
    </font>
    <font>
      <b/>
      <sz val="10"/>
      <color rgb="FFFF0000"/>
      <name val="Arial"/>
      <family val="2"/>
      <charset val="238"/>
    </font>
    <font>
      <sz val="11"/>
      <color rgb="FFFF0000"/>
      <name val="Arial"/>
      <family val="2"/>
      <charset val="238"/>
    </font>
    <font>
      <b/>
      <sz val="13"/>
      <color rgb="FFFF0000"/>
      <name val="Arial"/>
      <family val="2"/>
      <charset val="238"/>
    </font>
    <font>
      <sz val="10"/>
      <color rgb="FFFF0000"/>
      <name val="Arial"/>
      <family val="2"/>
      <charset val="238"/>
    </font>
    <font>
      <b/>
      <sz val="10"/>
      <color rgb="FFFF0000"/>
      <name val="Arial Narrow"/>
      <family val="2"/>
      <charset val="238"/>
    </font>
    <font>
      <sz val="8"/>
      <color rgb="FFFF0000"/>
      <name val="Arial"/>
      <family val="2"/>
      <charset val="238"/>
    </font>
    <font>
      <b/>
      <sz val="12"/>
      <color rgb="FFFF0000"/>
      <name val="Arial Narrow"/>
      <family val="2"/>
      <charset val="238"/>
    </font>
    <font>
      <b/>
      <sz val="18"/>
      <color rgb="FFFF0000"/>
      <name val="Arial Narrow"/>
      <family val="2"/>
      <charset val="238"/>
    </font>
    <font>
      <sz val="12"/>
      <color rgb="FFFF0000"/>
      <name val="Arial"/>
      <family val="2"/>
      <charset val="238"/>
    </font>
    <font>
      <sz val="11"/>
      <color rgb="FFFF0000"/>
      <name val="Arial Narrow"/>
      <family val="2"/>
      <charset val="238"/>
    </font>
    <font>
      <sz val="11"/>
      <color rgb="FFFF0000"/>
      <name val="Arial"/>
      <family val="2"/>
    </font>
    <font>
      <b/>
      <sz val="12"/>
      <color rgb="FFFF0000"/>
      <name val="Arial"/>
      <family val="2"/>
      <charset val="238"/>
    </font>
    <font>
      <b/>
      <sz val="12"/>
      <color rgb="FFFF0000"/>
      <name val="Arial Black"/>
      <family val="2"/>
      <charset val="238"/>
    </font>
    <font>
      <sz val="7"/>
      <color rgb="FFFF0000"/>
      <name val="Arial"/>
      <family val="2"/>
      <charset val="238"/>
    </font>
    <font>
      <b/>
      <sz val="9"/>
      <color rgb="FFFF0000"/>
      <name val="Arial"/>
      <family val="2"/>
      <charset val="238"/>
    </font>
    <font>
      <b/>
      <sz val="11"/>
      <color rgb="FFFF0000"/>
      <name val="Arial Narrow"/>
      <family val="2"/>
      <charset val="238"/>
    </font>
    <font>
      <b/>
      <sz val="18"/>
      <name val="Arial Narrow"/>
      <family val="2"/>
      <charset val="238"/>
    </font>
    <font>
      <sz val="10"/>
      <color rgb="FFFF0000"/>
      <name val="Arial Narrow"/>
      <family val="2"/>
      <charset val="238"/>
    </font>
    <font>
      <b/>
      <sz val="14"/>
      <name val="Arial Black"/>
      <family val="2"/>
      <charset val="238"/>
    </font>
    <font>
      <sz val="14"/>
      <name val="Arial Black"/>
      <family val="2"/>
      <charset val="238"/>
    </font>
    <font>
      <sz val="14"/>
      <color rgb="FFFF0000"/>
      <name val="Arial Black"/>
      <family val="2"/>
      <charset val="238"/>
    </font>
    <font>
      <sz val="11"/>
      <name val="Calibri"/>
      <family val="2"/>
      <charset val="238"/>
    </font>
    <font>
      <sz val="8"/>
      <name val="Arial Black"/>
      <family val="2"/>
      <charset val="238"/>
    </font>
    <font>
      <sz val="10"/>
      <name val="Arial Black"/>
      <family val="2"/>
      <charset val="238"/>
    </font>
    <font>
      <b/>
      <sz val="8"/>
      <name val="Arial Black"/>
      <family val="2"/>
      <charset val="238"/>
    </font>
    <font>
      <b/>
      <sz val="11"/>
      <name val="Arial Black"/>
      <family val="2"/>
      <charset val="238"/>
    </font>
    <font>
      <b/>
      <vertAlign val="superscript"/>
      <sz val="10"/>
      <name val="Arial"/>
      <family val="2"/>
      <charset val="238"/>
    </font>
    <font>
      <sz val="13"/>
      <name val="Arial"/>
      <family val="2"/>
      <charset val="238"/>
    </font>
    <font>
      <sz val="10"/>
      <color theme="1"/>
      <name val="Arial"/>
      <family val="2"/>
      <charset val="238"/>
    </font>
    <font>
      <b/>
      <sz val="10"/>
      <color theme="1"/>
      <name val="Arial"/>
      <family val="2"/>
      <charset val="238"/>
    </font>
    <font>
      <sz val="10"/>
      <name val="MS Sans Serif"/>
      <family val="2"/>
      <charset val="238"/>
    </font>
    <font>
      <sz val="12"/>
      <name val="Arial CE"/>
      <charset val="238"/>
    </font>
    <font>
      <sz val="10"/>
      <name val="Arial"/>
      <family val="2"/>
      <charset val="238"/>
    </font>
    <font>
      <sz val="11"/>
      <color theme="1"/>
      <name val="Arial"/>
      <family val="2"/>
      <charset val="238"/>
    </font>
    <font>
      <sz val="10"/>
      <color theme="1"/>
      <name val="Arial Unicode MS"/>
      <family val="2"/>
      <charset val="238"/>
    </font>
    <font>
      <b/>
      <sz val="9"/>
      <name val="Arial"/>
      <family val="2"/>
      <charset val="238"/>
    </font>
    <font>
      <sz val="8.5"/>
      <color theme="1"/>
      <name val="Arial"/>
      <family val="2"/>
      <charset val="238"/>
    </font>
    <font>
      <b/>
      <sz val="11"/>
      <color theme="1"/>
      <name val="Arial"/>
      <family val="2"/>
      <charset val="238"/>
    </font>
    <font>
      <i/>
      <sz val="11"/>
      <color theme="1"/>
      <name val="Arial"/>
      <family val="2"/>
      <charset val="238"/>
    </font>
    <font>
      <sz val="11"/>
      <color indexed="8"/>
      <name val="Arial"/>
      <family val="2"/>
      <charset val="238"/>
    </font>
    <font>
      <u/>
      <sz val="11"/>
      <name val="Arial"/>
      <family val="2"/>
      <charset val="238"/>
    </font>
    <font>
      <b/>
      <sz val="9"/>
      <color indexed="8"/>
      <name val="Arial"/>
      <family val="2"/>
      <charset val="238"/>
    </font>
    <font>
      <b/>
      <sz val="10"/>
      <color indexed="8"/>
      <name val="Arial"/>
      <family val="2"/>
      <charset val="238"/>
    </font>
    <font>
      <sz val="10"/>
      <color indexed="8"/>
      <name val="Arial"/>
      <family val="2"/>
      <charset val="238"/>
    </font>
    <font>
      <sz val="10"/>
      <name val="Calibri"/>
      <family val="2"/>
      <charset val="238"/>
    </font>
    <font>
      <vertAlign val="superscript"/>
      <sz val="10"/>
      <color indexed="8"/>
      <name val="Arial"/>
      <family val="2"/>
      <charset val="238"/>
    </font>
    <font>
      <sz val="10"/>
      <name val="Symbol"/>
      <family val="1"/>
      <charset val="2"/>
    </font>
    <font>
      <sz val="10"/>
      <color indexed="62"/>
      <name val="Arial CE"/>
      <family val="2"/>
      <charset val="238"/>
    </font>
    <font>
      <sz val="10"/>
      <color rgb="FF777777"/>
      <name val="Inherit"/>
    </font>
    <font>
      <vertAlign val="subscript"/>
      <sz val="11"/>
      <name val="Arial"/>
      <family val="2"/>
      <charset val="238"/>
    </font>
    <font>
      <sz val="10"/>
      <name val="Helv"/>
    </font>
    <font>
      <vertAlign val="superscript"/>
      <sz val="10"/>
      <name val="Arial"/>
      <family val="2"/>
    </font>
    <font>
      <b/>
      <sz val="10"/>
      <name val="Arial"/>
      <family val="2"/>
    </font>
    <font>
      <sz val="10"/>
      <name val="Siemens Sans"/>
      <charset val="238"/>
    </font>
    <font>
      <b/>
      <sz val="10"/>
      <name val="Siemens Sans"/>
      <charset val="238"/>
    </font>
    <font>
      <sz val="11"/>
      <color indexed="10"/>
      <name val="Arial"/>
      <family val="2"/>
      <charset val="238"/>
    </font>
    <font>
      <sz val="11"/>
      <name val="Symbol"/>
      <family val="1"/>
      <charset val="2"/>
    </font>
    <font>
      <sz val="9.35"/>
      <name val="Arial"/>
      <family val="2"/>
      <charset val="238"/>
    </font>
    <font>
      <b/>
      <sz val="10"/>
      <name val="Arial CE"/>
      <charset val="238"/>
    </font>
    <font>
      <b/>
      <sz val="13"/>
      <name val="Arial Black"/>
      <family val="2"/>
      <charset val="238"/>
    </font>
    <font>
      <sz val="11"/>
      <color theme="1"/>
      <name val="Arial Unicode MS"/>
      <family val="2"/>
      <charset val="238"/>
    </font>
    <font>
      <b/>
      <sz val="15"/>
      <name val="Arial Black"/>
      <family val="2"/>
      <charset val="238"/>
    </font>
    <font>
      <sz val="13"/>
      <name val="Arial Black"/>
      <family val="2"/>
      <charset val="238"/>
    </font>
    <font>
      <sz val="11"/>
      <name val="Siemens Sans"/>
      <charset val="238"/>
    </font>
    <font>
      <sz val="9"/>
      <name val="Arial"/>
      <family val="2"/>
      <charset val="238"/>
    </font>
    <font>
      <b/>
      <sz val="11"/>
      <color theme="1"/>
      <name val="Arial Unicode MS"/>
      <family val="2"/>
      <charset val="238"/>
    </font>
    <font>
      <sz val="10"/>
      <name val="Arial Unicode MS"/>
      <family val="2"/>
      <charset val="238"/>
    </font>
    <font>
      <b/>
      <sz val="8"/>
      <name val="Tahoma"/>
      <family val="2"/>
      <charset val="238"/>
    </font>
    <font>
      <sz val="8"/>
      <name val="Tahoma"/>
      <family val="2"/>
      <charset val="238"/>
    </font>
    <font>
      <b/>
      <i/>
      <sz val="12"/>
      <name val="Arial"/>
      <family val="2"/>
      <charset val="238"/>
    </font>
  </fonts>
  <fills count="8">
    <fill>
      <patternFill patternType="none"/>
    </fill>
    <fill>
      <patternFill patternType="gray125"/>
    </fill>
    <fill>
      <patternFill patternType="solid">
        <fgColor indexed="53"/>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D8FEE7"/>
        <bgColor indexed="64"/>
      </patternFill>
    </fill>
    <fill>
      <patternFill patternType="solid">
        <fgColor theme="0" tint="-0.14999847407452621"/>
        <bgColor indexed="64"/>
      </patternFill>
    </fill>
  </fills>
  <borders count="1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s>
  <cellStyleXfs count="62">
    <xf numFmtId="0" fontId="0"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66" fillId="0" borderId="0" applyNumberFormat="0" applyFont="0" applyFill="0" applyBorder="0" applyAlignment="0" applyProtection="0">
      <alignment vertical="top"/>
    </xf>
    <xf numFmtId="0" fontId="67" fillId="0" borderId="0"/>
    <xf numFmtId="164" fontId="68" fillId="0" borderId="0" applyFont="0" applyFill="0" applyBorder="0" applyAlignment="0" applyProtection="0"/>
    <xf numFmtId="0" fontId="3" fillId="0" borderId="0"/>
    <xf numFmtId="0" fontId="3" fillId="0" borderId="0"/>
    <xf numFmtId="0" fontId="3" fillId="0" borderId="0"/>
    <xf numFmtId="0" fontId="72" fillId="0" borderId="0">
      <alignment vertical="top" wrapText="1"/>
    </xf>
    <xf numFmtId="43" fontId="72" fillId="0" borderId="0" applyFont="0" applyFill="0" applyBorder="0" applyAlignment="0" applyProtection="0"/>
    <xf numFmtId="0" fontId="2" fillId="0" borderId="0"/>
    <xf numFmtId="0" fontId="3" fillId="0" borderId="0"/>
    <xf numFmtId="0" fontId="64" fillId="0" borderId="0"/>
    <xf numFmtId="0" fontId="2" fillId="0" borderId="0"/>
    <xf numFmtId="0" fontId="72" fillId="0" borderId="0">
      <alignment vertical="top" wrapText="1"/>
    </xf>
    <xf numFmtId="0" fontId="3" fillId="0" borderId="0"/>
    <xf numFmtId="0" fontId="72" fillId="0" borderId="0">
      <alignment vertical="top" wrapText="1"/>
    </xf>
    <xf numFmtId="0" fontId="2" fillId="0" borderId="0"/>
    <xf numFmtId="0" fontId="72" fillId="0" borderId="0">
      <alignment vertical="top" wrapText="1"/>
    </xf>
    <xf numFmtId="0" fontId="2" fillId="0" borderId="0"/>
    <xf numFmtId="0" fontId="2" fillId="0" borderId="0"/>
    <xf numFmtId="0" fontId="72" fillId="0" borderId="0">
      <alignment vertical="top" wrapText="1"/>
    </xf>
    <xf numFmtId="0" fontId="2" fillId="0" borderId="0"/>
    <xf numFmtId="0" fontId="3" fillId="0" borderId="0"/>
    <xf numFmtId="0" fontId="72" fillId="0" borderId="0">
      <alignment vertical="top" wrapText="1"/>
    </xf>
    <xf numFmtId="0" fontId="72" fillId="0" borderId="0">
      <alignment vertical="top" wrapText="1"/>
    </xf>
    <xf numFmtId="0" fontId="72" fillId="0" borderId="0">
      <alignment vertical="top" wrapText="1"/>
    </xf>
    <xf numFmtId="0" fontId="2" fillId="0" borderId="0"/>
    <xf numFmtId="0" fontId="2" fillId="0" borderId="0"/>
    <xf numFmtId="0" fontId="72" fillId="0" borderId="0">
      <alignment vertical="top" wrapText="1"/>
    </xf>
    <xf numFmtId="0" fontId="72" fillId="0" borderId="0">
      <alignment vertical="top" wrapText="1"/>
    </xf>
    <xf numFmtId="0" fontId="72" fillId="0" borderId="0">
      <alignment vertical="top" wrapText="1"/>
    </xf>
    <xf numFmtId="0" fontId="72" fillId="0" borderId="0">
      <alignment vertical="top" wrapText="1"/>
    </xf>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86" fillId="0" borderId="0"/>
    <xf numFmtId="0" fontId="3" fillId="0" borderId="0"/>
    <xf numFmtId="0" fontId="3" fillId="0" borderId="0"/>
    <xf numFmtId="0" fontId="3" fillId="0" borderId="0"/>
    <xf numFmtId="0" fontId="86" fillId="0" borderId="0"/>
    <xf numFmtId="0" fontId="3" fillId="0" borderId="0"/>
    <xf numFmtId="0" fontId="86"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86" fillId="0" borderId="0"/>
    <xf numFmtId="0" fontId="3" fillId="0" borderId="0"/>
    <xf numFmtId="167" fontId="3" fillId="0" borderId="0" applyFont="0" applyFill="0" applyBorder="0" applyAlignment="0" applyProtection="0"/>
    <xf numFmtId="0" fontId="67" fillId="0" borderId="0"/>
    <xf numFmtId="43" fontId="3" fillId="0" borderId="0" applyFont="0" applyFill="0" applyBorder="0" applyAlignment="0" applyProtection="0"/>
  </cellStyleXfs>
  <cellXfs count="1360">
    <xf numFmtId="0" fontId="0" fillId="0" borderId="0" xfId="0"/>
    <xf numFmtId="0" fontId="6" fillId="0" borderId="0" xfId="0" applyFont="1" applyFill="1" applyProtection="1"/>
    <xf numFmtId="49" fontId="6" fillId="0" borderId="0" xfId="0" applyNumberFormat="1" applyFont="1" applyAlignment="1" applyProtection="1">
      <alignment vertical="center"/>
    </xf>
    <xf numFmtId="49" fontId="11" fillId="0" borderId="0" xfId="0" applyNumberFormat="1" applyFont="1" applyAlignment="1" applyProtection="1">
      <alignment horizontal="right" vertical="top"/>
    </xf>
    <xf numFmtId="49" fontId="5" fillId="0" borderId="0" xfId="0" applyNumberFormat="1" applyFont="1" applyAlignment="1" applyProtection="1">
      <alignment vertical="center"/>
    </xf>
    <xf numFmtId="0" fontId="10" fillId="0" borderId="0" xfId="0" applyNumberFormat="1" applyFont="1" applyAlignment="1" applyProtection="1">
      <alignment horizontal="justify" vertical="top" wrapText="1"/>
    </xf>
    <xf numFmtId="4" fontId="6" fillId="0" borderId="0" xfId="0" applyNumberFormat="1" applyFont="1" applyAlignment="1" applyProtection="1">
      <alignment horizontal="right"/>
    </xf>
    <xf numFmtId="3" fontId="6" fillId="0" borderId="0" xfId="0" applyNumberFormat="1" applyFont="1" applyFill="1" applyAlignment="1" applyProtection="1">
      <alignment horizontal="right" vertical="center"/>
    </xf>
    <xf numFmtId="49" fontId="6" fillId="0" borderId="0" xfId="0" applyNumberFormat="1" applyFont="1" applyFill="1" applyAlignment="1" applyProtection="1">
      <alignment vertical="center"/>
    </xf>
    <xf numFmtId="0" fontId="6" fillId="0" borderId="0" xfId="0" applyFont="1" applyFill="1" applyAlignment="1" applyProtection="1">
      <alignment horizontal="justify" vertical="justify" wrapText="1"/>
    </xf>
    <xf numFmtId="49" fontId="18" fillId="0" borderId="0" xfId="0" applyNumberFormat="1" applyFont="1" applyAlignment="1" applyProtection="1">
      <alignment horizontal="justify" vertical="center" wrapText="1"/>
    </xf>
    <xf numFmtId="49" fontId="18" fillId="0" borderId="0" xfId="0" applyNumberFormat="1" applyFont="1" applyAlignment="1" applyProtection="1">
      <alignment horizontal="center" vertical="center"/>
    </xf>
    <xf numFmtId="4" fontId="18" fillId="0" borderId="0" xfId="0" applyNumberFormat="1" applyFont="1" applyAlignment="1" applyProtection="1">
      <alignment horizontal="right" vertical="center"/>
    </xf>
    <xf numFmtId="49" fontId="19" fillId="0" borderId="0" xfId="0" applyNumberFormat="1" applyFont="1" applyAlignment="1" applyProtection="1">
      <alignment horizontal="center" vertical="center" wrapText="1"/>
    </xf>
    <xf numFmtId="49" fontId="19" fillId="0" borderId="0" xfId="0" applyNumberFormat="1" applyFont="1" applyFill="1" applyAlignment="1" applyProtection="1">
      <alignment horizontal="center" vertical="center" wrapText="1"/>
    </xf>
    <xf numFmtId="0" fontId="19" fillId="0" borderId="0" xfId="0" applyFont="1" applyFill="1" applyAlignment="1" applyProtection="1">
      <alignment horizontal="center" wrapText="1"/>
    </xf>
    <xf numFmtId="4" fontId="20" fillId="0" borderId="0" xfId="0" applyNumberFormat="1" applyFont="1" applyAlignment="1" applyProtection="1">
      <alignment horizontal="right"/>
    </xf>
    <xf numFmtId="0" fontId="3" fillId="0" borderId="0" xfId="0" applyFont="1" applyFill="1" applyProtection="1"/>
    <xf numFmtId="49" fontId="22" fillId="0" borderId="0" xfId="0" applyNumberFormat="1" applyFont="1" applyAlignment="1" applyProtection="1">
      <alignment horizontal="right" vertical="center"/>
    </xf>
    <xf numFmtId="0" fontId="21" fillId="0" borderId="2" xfId="0" applyNumberFormat="1" applyFont="1" applyBorder="1" applyAlignment="1" applyProtection="1">
      <alignment horizontal="left" vertical="top"/>
    </xf>
    <xf numFmtId="0" fontId="10" fillId="0" borderId="2" xfId="0" applyNumberFormat="1" applyFont="1" applyBorder="1" applyAlignment="1" applyProtection="1">
      <alignment horizontal="justify" vertical="top" wrapText="1"/>
    </xf>
    <xf numFmtId="0" fontId="10" fillId="0" borderId="0" xfId="0" applyNumberFormat="1" applyFont="1" applyFill="1" applyAlignment="1" applyProtection="1">
      <alignment horizontal="justify" vertical="top" wrapText="1"/>
    </xf>
    <xf numFmtId="49" fontId="10" fillId="0" borderId="0" xfId="0" applyNumberFormat="1" applyFont="1" applyFill="1" applyAlignment="1" applyProtection="1">
      <alignment horizontal="center"/>
    </xf>
    <xf numFmtId="49" fontId="16" fillId="0" borderId="0" xfId="0" applyNumberFormat="1" applyFont="1" applyFill="1" applyAlignment="1" applyProtection="1">
      <alignment horizontal="right" vertical="top"/>
    </xf>
    <xf numFmtId="4" fontId="10" fillId="0" borderId="0" xfId="0" applyNumberFormat="1" applyFont="1" applyFill="1" applyAlignment="1" applyProtection="1">
      <alignment horizontal="right"/>
    </xf>
    <xf numFmtId="49" fontId="7" fillId="0" borderId="0" xfId="1" applyNumberFormat="1" applyFont="1" applyFill="1" applyAlignment="1" applyProtection="1">
      <alignment horizontal="right" vertical="top" wrapText="1"/>
    </xf>
    <xf numFmtId="49" fontId="10" fillId="0" borderId="0" xfId="1" applyNumberFormat="1" applyFont="1" applyFill="1" applyAlignment="1" applyProtection="1">
      <alignment horizontal="center" wrapText="1"/>
    </xf>
    <xf numFmtId="49" fontId="36" fillId="0" borderId="0" xfId="0" applyNumberFormat="1" applyFont="1" applyAlignment="1" applyProtection="1">
      <alignment vertical="center"/>
    </xf>
    <xf numFmtId="0" fontId="37" fillId="0" borderId="0" xfId="1" applyNumberFormat="1" applyFont="1" applyFill="1" applyAlignment="1" applyProtection="1">
      <alignment horizontal="justify" vertical="top" wrapText="1"/>
    </xf>
    <xf numFmtId="0" fontId="38" fillId="0" borderId="0" xfId="0" applyNumberFormat="1" applyFont="1" applyFill="1" applyBorder="1" applyAlignment="1" applyProtection="1">
      <alignment horizontal="justify" vertical="top" wrapText="1"/>
    </xf>
    <xf numFmtId="0" fontId="37" fillId="0" borderId="0" xfId="0" applyNumberFormat="1" applyFont="1" applyFill="1" applyAlignment="1" applyProtection="1">
      <alignment horizontal="justify" vertical="top" wrapText="1"/>
    </xf>
    <xf numFmtId="0" fontId="35" fillId="0" borderId="0" xfId="0" applyNumberFormat="1" applyFont="1" applyFill="1" applyAlignment="1" applyProtection="1">
      <alignment horizontal="justify" vertical="top" wrapText="1"/>
    </xf>
    <xf numFmtId="49" fontId="16" fillId="0" borderId="0" xfId="0" applyNumberFormat="1" applyFont="1" applyFill="1" applyAlignment="1" applyProtection="1">
      <alignment horizontal="right" vertical="center"/>
    </xf>
    <xf numFmtId="49" fontId="14" fillId="0" borderId="0" xfId="0" applyNumberFormat="1" applyFont="1" applyFill="1" applyAlignment="1" applyProtection="1">
      <alignment horizontal="right" vertical="center" wrapText="1"/>
    </xf>
    <xf numFmtId="49" fontId="10" fillId="0" borderId="0" xfId="0" applyNumberFormat="1" applyFont="1" applyFill="1" applyAlignment="1" applyProtection="1">
      <alignment horizontal="justify" vertical="top" wrapText="1"/>
    </xf>
    <xf numFmtId="0" fontId="40" fillId="0" borderId="0" xfId="0" applyNumberFormat="1" applyFont="1" applyFill="1" applyAlignment="1" applyProtection="1">
      <alignment horizontal="justify" vertical="top" wrapText="1"/>
      <protection locked="0"/>
    </xf>
    <xf numFmtId="49" fontId="37" fillId="0" borderId="0" xfId="0" applyNumberFormat="1" applyFont="1" applyFill="1" applyAlignment="1" applyProtection="1">
      <alignment horizontal="justify" vertical="top" wrapText="1"/>
    </xf>
    <xf numFmtId="0" fontId="39" fillId="0" borderId="0" xfId="0" applyNumberFormat="1" applyFont="1" applyFill="1" applyAlignment="1" applyProtection="1">
      <alignment horizontal="justify" vertical="center" wrapText="1"/>
    </xf>
    <xf numFmtId="49" fontId="5" fillId="0" borderId="0" xfId="0" applyNumberFormat="1" applyFont="1" applyFill="1" applyAlignment="1" applyProtection="1">
      <alignment horizontal="center" vertical="center"/>
    </xf>
    <xf numFmtId="49" fontId="41" fillId="0" borderId="0" xfId="0" applyNumberFormat="1" applyFont="1" applyFill="1" applyBorder="1" applyAlignment="1" applyProtection="1">
      <alignment horizontal="center" vertical="center" wrapText="1"/>
    </xf>
    <xf numFmtId="49" fontId="39" fillId="0" borderId="0" xfId="0" applyNumberFormat="1" applyFont="1" applyFill="1" applyAlignment="1" applyProtection="1">
      <alignment horizontal="justify" vertical="center" wrapText="1"/>
    </xf>
    <xf numFmtId="0" fontId="36" fillId="0" borderId="0" xfId="0" applyNumberFormat="1" applyFont="1" applyFill="1" applyAlignment="1" applyProtection="1">
      <alignment horizontal="left" vertical="center"/>
    </xf>
    <xf numFmtId="49" fontId="36" fillId="0" borderId="0" xfId="0" applyNumberFormat="1" applyFont="1" applyFill="1" applyAlignment="1" applyProtection="1">
      <alignment horizontal="justify" vertical="center" wrapText="1"/>
    </xf>
    <xf numFmtId="0" fontId="36" fillId="0" borderId="0" xfId="0" applyNumberFormat="1" applyFont="1" applyFill="1" applyAlignment="1" applyProtection="1">
      <alignment horizontal="justify" vertical="center" wrapText="1"/>
    </xf>
    <xf numFmtId="0" fontId="43" fillId="0" borderId="0" xfId="0" applyNumberFormat="1" applyFont="1" applyFill="1" applyAlignment="1" applyProtection="1">
      <alignment horizontal="justify" vertical="top" wrapText="1"/>
      <protection locked="0"/>
    </xf>
    <xf numFmtId="0" fontId="10" fillId="0" borderId="0" xfId="1" applyNumberFormat="1" applyFont="1" applyFill="1" applyAlignment="1" applyProtection="1">
      <alignment horizontal="justify" vertical="top" wrapText="1"/>
    </xf>
    <xf numFmtId="4" fontId="10" fillId="0" borderId="0" xfId="0" applyNumberFormat="1" applyFont="1" applyFill="1" applyAlignment="1" applyProtection="1">
      <alignment horizontal="right" vertical="center"/>
    </xf>
    <xf numFmtId="4" fontId="37" fillId="0" borderId="0" xfId="0" applyNumberFormat="1" applyFont="1" applyFill="1" applyAlignment="1" applyProtection="1">
      <alignment horizontal="right"/>
    </xf>
    <xf numFmtId="49" fontId="37" fillId="0" borderId="0" xfId="0" applyNumberFormat="1" applyFont="1" applyFill="1" applyAlignment="1" applyProtection="1">
      <alignment horizontal="center"/>
    </xf>
    <xf numFmtId="49" fontId="19" fillId="0" borderId="0" xfId="0" applyNumberFormat="1" applyFont="1" applyAlignment="1" applyProtection="1">
      <alignment horizontal="center" vertical="top" wrapText="1"/>
    </xf>
    <xf numFmtId="49" fontId="10" fillId="0" borderId="0" xfId="0" applyNumberFormat="1" applyFont="1" applyAlignment="1" applyProtection="1">
      <alignment horizontal="center" vertical="top"/>
    </xf>
    <xf numFmtId="4" fontId="6" fillId="0" borderId="0" xfId="0" applyNumberFormat="1" applyFont="1" applyAlignment="1" applyProtection="1">
      <alignment horizontal="right" vertical="top"/>
    </xf>
    <xf numFmtId="49" fontId="10" fillId="0" borderId="2" xfId="0" applyNumberFormat="1" applyFont="1" applyBorder="1" applyAlignment="1" applyProtection="1">
      <alignment horizontal="center" vertical="top"/>
    </xf>
    <xf numFmtId="4" fontId="6" fillId="0" borderId="2" xfId="0" applyNumberFormat="1" applyFont="1" applyBorder="1" applyAlignment="1" applyProtection="1">
      <alignment horizontal="right" vertical="top"/>
    </xf>
    <xf numFmtId="4" fontId="5" fillId="0" borderId="0" xfId="0" applyNumberFormat="1" applyFont="1" applyBorder="1" applyAlignment="1" applyProtection="1">
      <alignment horizontal="right"/>
    </xf>
    <xf numFmtId="49" fontId="19" fillId="0" borderId="0" xfId="0" applyNumberFormat="1" applyFont="1" applyAlignment="1" applyProtection="1">
      <alignment horizontal="center" vertical="top"/>
    </xf>
    <xf numFmtId="49" fontId="11" fillId="0" borderId="0" xfId="0" applyNumberFormat="1" applyFont="1" applyFill="1" applyAlignment="1" applyProtection="1">
      <alignment horizontal="right" vertical="top"/>
    </xf>
    <xf numFmtId="49" fontId="36" fillId="0" borderId="0" xfId="0" applyNumberFormat="1" applyFont="1" applyBorder="1" applyAlignment="1" applyProtection="1">
      <alignment vertical="center"/>
    </xf>
    <xf numFmtId="49" fontId="37" fillId="0" borderId="0" xfId="0" applyNumberFormat="1" applyFont="1" applyFill="1" applyBorder="1" applyAlignment="1" applyProtection="1">
      <alignment horizontal="center" vertical="center" wrapText="1"/>
    </xf>
    <xf numFmtId="4" fontId="37" fillId="0" borderId="0" xfId="0" applyNumberFormat="1" applyFont="1" applyFill="1" applyAlignment="1" applyProtection="1">
      <alignment horizontal="right" vertical="center"/>
    </xf>
    <xf numFmtId="49" fontId="45" fillId="0" borderId="0" xfId="0" applyNumberFormat="1" applyFont="1" applyFill="1" applyAlignment="1" applyProtection="1">
      <alignment horizontal="justify" vertical="top" wrapText="1"/>
    </xf>
    <xf numFmtId="1" fontId="37" fillId="0" borderId="0" xfId="0" applyNumberFormat="1" applyFont="1" applyFill="1" applyAlignment="1" applyProtection="1">
      <alignment horizontal="right"/>
    </xf>
    <xf numFmtId="0" fontId="45" fillId="0" borderId="0" xfId="0" applyNumberFormat="1" applyFont="1" applyFill="1" applyAlignment="1" applyProtection="1">
      <alignment horizontal="justify" vertical="top" wrapText="1"/>
      <protection locked="0"/>
    </xf>
    <xf numFmtId="4" fontId="37" fillId="0" borderId="0" xfId="0" applyNumberFormat="1" applyFont="1" applyFill="1" applyBorder="1" applyAlignment="1" applyProtection="1">
      <alignment horizontal="right"/>
    </xf>
    <xf numFmtId="4" fontId="37" fillId="0" borderId="0" xfId="0" applyNumberFormat="1" applyFont="1" applyFill="1" applyAlignment="1" applyProtection="1">
      <alignment horizontal="right"/>
      <protection locked="0"/>
    </xf>
    <xf numFmtId="0" fontId="45" fillId="0" borderId="0" xfId="0" applyFont="1" applyFill="1" applyBorder="1" applyAlignment="1" applyProtection="1">
      <alignment horizontal="justify" vertical="top" wrapText="1"/>
    </xf>
    <xf numFmtId="0" fontId="37" fillId="0" borderId="0" xfId="0" applyNumberFormat="1" applyFont="1" applyFill="1" applyAlignment="1" applyProtection="1">
      <alignment horizontal="right" vertical="center"/>
    </xf>
    <xf numFmtId="49" fontId="47" fillId="0" borderId="0" xfId="0" applyNumberFormat="1" applyFont="1" applyFill="1" applyAlignment="1" applyProtection="1">
      <alignment horizontal="right" vertical="top"/>
    </xf>
    <xf numFmtId="49" fontId="39" fillId="0" borderId="0" xfId="0" applyNumberFormat="1" applyFont="1" applyFill="1" applyAlignment="1" applyProtection="1">
      <alignment horizontal="right" vertical="center"/>
    </xf>
    <xf numFmtId="49" fontId="47" fillId="0" borderId="0" xfId="0" applyNumberFormat="1" applyFont="1" applyFill="1" applyAlignment="1" applyProtection="1">
      <alignment horizontal="right" vertical="center"/>
    </xf>
    <xf numFmtId="49" fontId="39" fillId="0" borderId="0" xfId="0" applyNumberFormat="1" applyFont="1" applyFill="1" applyAlignment="1" applyProtection="1">
      <alignment horizontal="center" vertical="center"/>
    </xf>
    <xf numFmtId="49" fontId="47" fillId="0" borderId="0" xfId="0" applyNumberFormat="1" applyFont="1" applyFill="1" applyBorder="1" applyAlignment="1" applyProtection="1">
      <alignment horizontal="right" vertical="top"/>
    </xf>
    <xf numFmtId="49" fontId="35" fillId="0" borderId="0" xfId="0" applyNumberFormat="1" applyFont="1" applyFill="1" applyAlignment="1" applyProtection="1">
      <alignment horizontal="right" vertical="top"/>
    </xf>
    <xf numFmtId="49" fontId="44" fillId="0" borderId="0" xfId="1" applyNumberFormat="1" applyFont="1" applyFill="1" applyAlignment="1" applyProtection="1">
      <alignment horizontal="right" vertical="top" wrapText="1"/>
    </xf>
    <xf numFmtId="49" fontId="49" fillId="0" borderId="0" xfId="0" applyNumberFormat="1" applyFont="1" applyFill="1" applyBorder="1" applyAlignment="1" applyProtection="1">
      <alignment horizontal="center" vertical="center" wrapText="1"/>
    </xf>
    <xf numFmtId="49" fontId="47" fillId="0" borderId="0" xfId="0" applyNumberFormat="1" applyFont="1" applyFill="1" applyBorder="1" applyAlignment="1" applyProtection="1">
      <alignment horizontal="right" vertical="top" wrapText="1"/>
    </xf>
    <xf numFmtId="49" fontId="39" fillId="0" borderId="0" xfId="0" applyNumberFormat="1" applyFont="1" applyFill="1" applyAlignment="1" applyProtection="1">
      <alignment vertical="center"/>
    </xf>
    <xf numFmtId="49" fontId="39" fillId="0" borderId="0" xfId="0" applyNumberFormat="1" applyFont="1" applyAlignment="1" applyProtection="1">
      <alignment vertical="center"/>
    </xf>
    <xf numFmtId="49" fontId="39" fillId="0" borderId="0" xfId="0" applyNumberFormat="1" applyFont="1" applyBorder="1" applyAlignment="1" applyProtection="1">
      <alignment vertical="center"/>
    </xf>
    <xf numFmtId="49" fontId="37" fillId="0" borderId="0" xfId="0" applyNumberFormat="1" applyFont="1" applyFill="1" applyBorder="1" applyAlignment="1" applyProtection="1">
      <alignment horizontal="center"/>
    </xf>
    <xf numFmtId="0" fontId="44" fillId="0" borderId="0" xfId="0" applyNumberFormat="1" applyFont="1" applyFill="1" applyAlignment="1" applyProtection="1">
      <alignment horizontal="right" vertical="top" wrapText="1"/>
    </xf>
    <xf numFmtId="0" fontId="39" fillId="0" borderId="0" xfId="0" applyFont="1" applyFill="1" applyProtection="1"/>
    <xf numFmtId="0" fontId="39" fillId="0" borderId="0" xfId="0" applyFont="1" applyFill="1" applyBorder="1" applyProtection="1"/>
    <xf numFmtId="0" fontId="37" fillId="0" borderId="0" xfId="0" applyFont="1" applyFill="1" applyBorder="1" applyProtection="1"/>
    <xf numFmtId="0" fontId="39" fillId="0" borderId="0" xfId="0" applyNumberFormat="1" applyFont="1" applyAlignment="1" applyProtection="1">
      <alignment vertical="center"/>
    </xf>
    <xf numFmtId="0" fontId="47" fillId="0" borderId="0" xfId="0" applyNumberFormat="1" applyFont="1" applyFill="1" applyAlignment="1" applyProtection="1">
      <alignment horizontal="right" vertical="top"/>
    </xf>
    <xf numFmtId="0" fontId="39" fillId="0" borderId="0" xfId="0" applyFont="1" applyFill="1" applyBorder="1" applyProtection="1">
      <protection hidden="1"/>
    </xf>
    <xf numFmtId="0" fontId="36" fillId="0" borderId="0" xfId="0" applyFont="1" applyFill="1" applyProtection="1"/>
    <xf numFmtId="49" fontId="39" fillId="2" borderId="0" xfId="0" applyNumberFormat="1" applyFont="1" applyFill="1" applyAlignment="1" applyProtection="1">
      <alignment vertical="center"/>
    </xf>
    <xf numFmtId="49" fontId="44" fillId="0" borderId="0" xfId="0" applyNumberFormat="1" applyFont="1" applyAlignment="1" applyProtection="1">
      <alignment horizontal="left" vertical="center"/>
    </xf>
    <xf numFmtId="0" fontId="5" fillId="0" borderId="0" xfId="0" applyNumberFormat="1" applyFont="1" applyFill="1" applyAlignment="1" applyProtection="1">
      <alignment horizontal="left" vertical="center"/>
    </xf>
    <xf numFmtId="4" fontId="10" fillId="0" borderId="0" xfId="0" applyNumberFormat="1" applyFont="1" applyFill="1" applyAlignment="1" applyProtection="1">
      <alignment vertical="center"/>
    </xf>
    <xf numFmtId="49" fontId="27" fillId="0" borderId="0" xfId="0" applyNumberFormat="1" applyFont="1" applyFill="1" applyAlignment="1" applyProtection="1">
      <alignment horizontal="left" vertical="center" wrapText="1"/>
    </xf>
    <xf numFmtId="49" fontId="10" fillId="0" borderId="0" xfId="0" applyNumberFormat="1" applyFont="1" applyFill="1" applyAlignment="1" applyProtection="1">
      <alignment horizontal="right" vertical="top"/>
    </xf>
    <xf numFmtId="49" fontId="37" fillId="0" borderId="0" xfId="0" applyNumberFormat="1" applyFont="1" applyFill="1" applyAlignment="1" applyProtection="1">
      <alignment horizontal="right" vertical="top"/>
    </xf>
    <xf numFmtId="4" fontId="10" fillId="0" borderId="0" xfId="0" applyNumberFormat="1" applyFont="1" applyFill="1" applyAlignment="1" applyProtection="1">
      <alignment horizontal="right"/>
      <protection locked="0"/>
    </xf>
    <xf numFmtId="1" fontId="10" fillId="0" borderId="0" xfId="0" applyNumberFormat="1" applyFont="1" applyFill="1" applyAlignment="1" applyProtection="1">
      <alignment horizontal="right"/>
    </xf>
    <xf numFmtId="49" fontId="7" fillId="0" borderId="0" xfId="0" applyNumberFormat="1" applyFont="1" applyFill="1" applyAlignment="1" applyProtection="1">
      <alignment horizontal="right" vertical="top"/>
    </xf>
    <xf numFmtId="49" fontId="5" fillId="0" borderId="0" xfId="0" applyNumberFormat="1" applyFont="1" applyBorder="1" applyAlignment="1" applyProtection="1">
      <alignment vertical="center"/>
    </xf>
    <xf numFmtId="49" fontId="3" fillId="0" borderId="0" xfId="0" applyNumberFormat="1" applyFont="1" applyFill="1" applyAlignment="1" applyProtection="1">
      <alignment horizontal="right" vertical="center"/>
    </xf>
    <xf numFmtId="49" fontId="11" fillId="0" borderId="0" xfId="0" applyNumberFormat="1" applyFont="1" applyFill="1" applyAlignment="1" applyProtection="1">
      <alignment horizontal="center" vertical="center"/>
    </xf>
    <xf numFmtId="49" fontId="11" fillId="0" borderId="0" xfId="1" applyNumberFormat="1" applyFont="1" applyFill="1" applyAlignment="1" applyProtection="1">
      <alignment horizontal="center" vertical="center" wrapText="1"/>
    </xf>
    <xf numFmtId="4" fontId="51" fillId="0" borderId="0" xfId="0" applyNumberFormat="1" applyFont="1" applyFill="1" applyAlignment="1" applyProtection="1">
      <alignment horizontal="right" wrapText="1"/>
      <protection locked="0"/>
    </xf>
    <xf numFmtId="4" fontId="37" fillId="0" borderId="0" xfId="0" applyNumberFormat="1" applyFont="1" applyFill="1" applyBorder="1" applyAlignment="1" applyProtection="1">
      <alignment horizontal="right" wrapText="1"/>
      <protection locked="0"/>
    </xf>
    <xf numFmtId="4" fontId="46" fillId="0" borderId="0" xfId="0" applyNumberFormat="1" applyFont="1" applyFill="1" applyBorder="1" applyAlignment="1" applyProtection="1">
      <alignment horizontal="right" wrapText="1"/>
    </xf>
    <xf numFmtId="4" fontId="37" fillId="0" borderId="0" xfId="0" applyNumberFormat="1" applyFont="1" applyFill="1" applyBorder="1" applyAlignment="1" applyProtection="1">
      <alignment horizontal="right"/>
      <protection locked="0"/>
    </xf>
    <xf numFmtId="4" fontId="11" fillId="0" borderId="0" xfId="0" applyNumberFormat="1" applyFont="1" applyFill="1" applyAlignment="1" applyProtection="1">
      <alignment horizontal="right"/>
    </xf>
    <xf numFmtId="4" fontId="10" fillId="0" borderId="0" xfId="0" applyNumberFormat="1" applyFont="1" applyFill="1" applyAlignment="1" applyProtection="1">
      <alignment horizontal="right" wrapText="1"/>
    </xf>
    <xf numFmtId="4" fontId="12" fillId="0" borderId="0" xfId="0" applyNumberFormat="1" applyFont="1" applyFill="1" applyAlignment="1" applyProtection="1">
      <alignment horizontal="right" wrapText="1"/>
    </xf>
    <xf numFmtId="49" fontId="51" fillId="0" borderId="0" xfId="0" applyNumberFormat="1" applyFont="1" applyFill="1" applyAlignment="1" applyProtection="1">
      <alignment horizontal="justify" vertical="top" wrapText="1"/>
    </xf>
    <xf numFmtId="4" fontId="35" fillId="0" borderId="0" xfId="0" applyNumberFormat="1" applyFont="1" applyFill="1" applyAlignment="1" applyProtection="1">
      <alignment horizontal="right"/>
    </xf>
    <xf numFmtId="4" fontId="37" fillId="0" borderId="0" xfId="0" applyNumberFormat="1" applyFont="1" applyFill="1" applyAlignment="1" applyProtection="1">
      <alignment horizontal="right" wrapText="1"/>
      <protection locked="0"/>
    </xf>
    <xf numFmtId="4" fontId="37" fillId="0" borderId="0" xfId="0" applyNumberFormat="1" applyFont="1" applyFill="1" applyBorder="1" applyAlignment="1" applyProtection="1">
      <alignment horizontal="center"/>
    </xf>
    <xf numFmtId="4" fontId="51" fillId="0" borderId="0" xfId="0" applyNumberFormat="1" applyFont="1" applyFill="1" applyAlignment="1" applyProtection="1">
      <alignment horizontal="right" wrapText="1"/>
    </xf>
    <xf numFmtId="4" fontId="51" fillId="0" borderId="0" xfId="0" applyNumberFormat="1" applyFont="1" applyFill="1" applyAlignment="1" applyProtection="1">
      <alignment horizontal="justify" vertical="top" wrapText="1"/>
    </xf>
    <xf numFmtId="49" fontId="56" fillId="0" borderId="0" xfId="0" applyNumberFormat="1" applyFont="1" applyAlignment="1" applyProtection="1">
      <alignment vertical="center"/>
    </xf>
    <xf numFmtId="49" fontId="14" fillId="0" borderId="0" xfId="0" applyNumberFormat="1" applyFont="1" applyFill="1" applyAlignment="1" applyProtection="1">
      <alignment horizontal="left" vertical="center" wrapText="1"/>
    </xf>
    <xf numFmtId="49" fontId="36" fillId="0" borderId="0" xfId="0" applyNumberFormat="1" applyFont="1" applyFill="1" applyAlignment="1" applyProtection="1">
      <alignment horizontal="center" vertical="center"/>
    </xf>
    <xf numFmtId="49" fontId="44" fillId="0" borderId="0" xfId="0" applyNumberFormat="1" applyFont="1" applyFill="1" applyAlignment="1" applyProtection="1">
      <alignment horizontal="right" vertical="top"/>
    </xf>
    <xf numFmtId="0" fontId="42" fillId="0" borderId="0" xfId="0" applyFont="1" applyFill="1" applyAlignment="1" applyProtection="1">
      <alignment horizontal="right" vertical="top" wrapText="1"/>
      <protection locked="0"/>
    </xf>
    <xf numFmtId="0" fontId="45" fillId="0" borderId="0" xfId="0" applyFont="1" applyFill="1" applyAlignment="1" applyProtection="1">
      <alignment vertical="top" wrapText="1"/>
    </xf>
    <xf numFmtId="0" fontId="51" fillId="0" borderId="0" xfId="0" applyFont="1" applyFill="1" applyAlignment="1" applyProtection="1">
      <alignment vertical="top" wrapText="1"/>
    </xf>
    <xf numFmtId="0" fontId="42" fillId="0" borderId="0" xfId="0" applyFont="1" applyFill="1" applyBorder="1" applyAlignment="1" applyProtection="1">
      <alignment horizontal="right" vertical="top" wrapText="1"/>
    </xf>
    <xf numFmtId="4" fontId="51" fillId="0" borderId="0" xfId="0" applyNumberFormat="1" applyFont="1" applyFill="1" applyBorder="1" applyAlignment="1" applyProtection="1">
      <alignment horizontal="right" wrapText="1"/>
    </xf>
    <xf numFmtId="0" fontId="51" fillId="0" borderId="0" xfId="0" applyNumberFormat="1" applyFont="1" applyFill="1" applyAlignment="1" applyProtection="1">
      <alignment horizontal="left" vertical="top" wrapText="1"/>
    </xf>
    <xf numFmtId="49" fontId="47" fillId="4" borderId="0" xfId="0" applyNumberFormat="1" applyFont="1" applyFill="1" applyAlignment="1" applyProtection="1">
      <alignment horizontal="right" vertical="top"/>
    </xf>
    <xf numFmtId="0" fontId="37" fillId="4" borderId="0" xfId="0" applyNumberFormat="1" applyFont="1" applyFill="1" applyAlignment="1" applyProtection="1">
      <alignment horizontal="justify" vertical="top" wrapText="1"/>
    </xf>
    <xf numFmtId="0" fontId="47" fillId="4" borderId="0" xfId="0" applyNumberFormat="1" applyFont="1" applyFill="1" applyAlignment="1" applyProtection="1">
      <alignment horizontal="right" vertical="top"/>
    </xf>
    <xf numFmtId="0" fontId="44" fillId="4" borderId="0" xfId="0" applyNumberFormat="1" applyFont="1" applyFill="1" applyAlignment="1" applyProtection="1">
      <alignment horizontal="right" vertical="top"/>
    </xf>
    <xf numFmtId="0" fontId="39" fillId="0" borderId="0" xfId="0" applyNumberFormat="1" applyFont="1" applyFill="1" applyBorder="1" applyProtection="1">
      <protection hidden="1"/>
    </xf>
    <xf numFmtId="0" fontId="39" fillId="0" borderId="0" xfId="0" applyNumberFormat="1" applyFont="1" applyFill="1" applyAlignment="1" applyProtection="1">
      <alignment horizontal="right" vertical="center" wrapText="1"/>
    </xf>
    <xf numFmtId="4" fontId="44" fillId="0" borderId="0" xfId="0" applyNumberFormat="1" applyFont="1" applyFill="1" applyBorder="1" applyAlignment="1" applyProtection="1">
      <alignment horizontal="right"/>
    </xf>
    <xf numFmtId="49" fontId="44" fillId="0" borderId="0" xfId="0" applyNumberFormat="1" applyFont="1" applyAlignment="1" applyProtection="1">
      <alignment vertical="center"/>
    </xf>
    <xf numFmtId="49" fontId="44" fillId="0" borderId="0" xfId="0" applyNumberFormat="1" applyFont="1" applyFill="1" applyAlignment="1" applyProtection="1">
      <alignment horizontal="right" vertical="center"/>
    </xf>
    <xf numFmtId="0" fontId="44" fillId="0" borderId="0" xfId="0" applyNumberFormat="1" applyFont="1" applyFill="1" applyAlignment="1" applyProtection="1">
      <alignment horizontal="left" vertical="center"/>
    </xf>
    <xf numFmtId="49" fontId="44" fillId="0" borderId="0" xfId="0" applyNumberFormat="1" applyFont="1" applyFill="1" applyBorder="1" applyAlignment="1" applyProtection="1">
      <alignment horizontal="center" vertical="center"/>
    </xf>
    <xf numFmtId="49" fontId="35" fillId="0" borderId="0" xfId="0" applyNumberFormat="1" applyFont="1" applyAlignment="1" applyProtection="1">
      <alignment vertical="center"/>
    </xf>
    <xf numFmtId="49" fontId="3" fillId="0" borderId="0" xfId="0" applyNumberFormat="1" applyFont="1" applyFill="1" applyAlignment="1" applyProtection="1">
      <alignment horizontal="left" vertical="center"/>
    </xf>
    <xf numFmtId="0" fontId="7" fillId="0" borderId="0" xfId="0" applyNumberFormat="1" applyFont="1" applyFill="1" applyAlignment="1" applyProtection="1">
      <alignment horizontal="right" vertical="top" wrapText="1"/>
    </xf>
    <xf numFmtId="0" fontId="10" fillId="0" borderId="0" xfId="0" applyNumberFormat="1" applyFont="1" applyFill="1" applyAlignment="1" applyProtection="1">
      <alignment horizontal="right" vertical="top" wrapText="1"/>
    </xf>
    <xf numFmtId="0" fontId="40" fillId="0" borderId="0" xfId="0" applyFont="1" applyFill="1" applyBorder="1" applyAlignment="1" applyProtection="1">
      <alignment horizontal="justify" vertical="top" wrapText="1"/>
    </xf>
    <xf numFmtId="49" fontId="42" fillId="0" borderId="0" xfId="0" applyNumberFormat="1" applyFont="1" applyFill="1" applyAlignment="1" applyProtection="1">
      <alignment horizontal="justify" vertical="top" wrapText="1"/>
    </xf>
    <xf numFmtId="49" fontId="14" fillId="0" borderId="0" xfId="0" applyNumberFormat="1" applyFont="1" applyFill="1" applyAlignment="1" applyProtection="1">
      <alignment vertical="center"/>
    </xf>
    <xf numFmtId="49" fontId="5" fillId="0" borderId="0" xfId="0" applyNumberFormat="1" applyFont="1" applyFill="1" applyBorder="1" applyAlignment="1" applyProtection="1">
      <alignment horizontal="justify" vertical="top" wrapText="1"/>
    </xf>
    <xf numFmtId="4" fontId="11" fillId="0" borderId="0" xfId="0" applyNumberFormat="1" applyFont="1" applyFill="1" applyBorder="1" applyAlignment="1" applyProtection="1">
      <alignment horizontal="right"/>
    </xf>
    <xf numFmtId="49" fontId="16" fillId="0" borderId="0" xfId="0" applyNumberFormat="1" applyFont="1" applyFill="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xf>
    <xf numFmtId="49" fontId="23" fillId="0" borderId="5" xfId="0" applyNumberFormat="1" applyFont="1" applyFill="1" applyBorder="1" applyAlignment="1" applyProtection="1">
      <alignment horizontal="right" vertical="center" wrapText="1"/>
    </xf>
    <xf numFmtId="49" fontId="48" fillId="0" borderId="6" xfId="0" applyNumberFormat="1" applyFont="1" applyFill="1" applyBorder="1" applyAlignment="1" applyProtection="1">
      <alignment horizontal="right" vertical="top"/>
    </xf>
    <xf numFmtId="49" fontId="50" fillId="0" borderId="8" xfId="0" applyNumberFormat="1" applyFont="1" applyFill="1" applyBorder="1" applyAlignment="1" applyProtection="1">
      <alignment horizontal="left"/>
    </xf>
    <xf numFmtId="49" fontId="50" fillId="0" borderId="9" xfId="0" applyNumberFormat="1" applyFont="1" applyFill="1" applyBorder="1" applyAlignment="1" applyProtection="1">
      <alignment horizontal="left"/>
    </xf>
    <xf numFmtId="49" fontId="4" fillId="0" borderId="12" xfId="0" applyNumberFormat="1" applyFont="1" applyFill="1" applyBorder="1" applyAlignment="1" applyProtection="1">
      <alignment vertical="center" wrapText="1"/>
    </xf>
    <xf numFmtId="49" fontId="23" fillId="0" borderId="11" xfId="0" applyNumberFormat="1" applyFont="1" applyFill="1" applyBorder="1" applyAlignment="1" applyProtection="1">
      <alignment horizontal="right" vertical="center" wrapText="1"/>
    </xf>
    <xf numFmtId="49" fontId="23" fillId="0" borderId="11" xfId="0" applyNumberFormat="1" applyFont="1" applyFill="1" applyBorder="1" applyAlignment="1" applyProtection="1">
      <alignment vertical="center"/>
    </xf>
    <xf numFmtId="49" fontId="23" fillId="0" borderId="13" xfId="0" applyNumberFormat="1" applyFont="1" applyFill="1" applyBorder="1" applyAlignment="1" applyProtection="1">
      <alignment horizontal="left" vertical="center"/>
    </xf>
    <xf numFmtId="49" fontId="23" fillId="0" borderId="14" xfId="0" applyNumberFormat="1" applyFont="1" applyFill="1" applyBorder="1" applyAlignment="1" applyProtection="1">
      <alignment horizontal="right" vertical="center" wrapText="1"/>
    </xf>
    <xf numFmtId="49" fontId="23" fillId="0" borderId="13" xfId="0" applyNumberFormat="1" applyFont="1" applyFill="1" applyBorder="1" applyAlignment="1" applyProtection="1">
      <alignment horizontal="center" vertical="center"/>
    </xf>
    <xf numFmtId="49" fontId="58" fillId="0" borderId="10" xfId="0" applyNumberFormat="1" applyFont="1" applyFill="1" applyBorder="1" applyAlignment="1" applyProtection="1">
      <alignment horizontal="center" vertical="top" wrapText="1"/>
    </xf>
    <xf numFmtId="49" fontId="59" fillId="0" borderId="7" xfId="0" applyNumberFormat="1" applyFont="1" applyFill="1" applyBorder="1" applyAlignment="1" applyProtection="1">
      <alignment horizontal="center" wrapText="1"/>
    </xf>
    <xf numFmtId="4" fontId="37" fillId="0" borderId="0" xfId="0" applyNumberFormat="1" applyFont="1" applyFill="1" applyAlignment="1" applyProtection="1">
      <alignment vertical="center"/>
    </xf>
    <xf numFmtId="49" fontId="42" fillId="0" borderId="0" xfId="0" applyNumberFormat="1" applyFont="1" applyFill="1" applyAlignment="1" applyProtection="1">
      <alignment vertical="center"/>
    </xf>
    <xf numFmtId="49" fontId="42" fillId="0" borderId="0" xfId="0" applyNumberFormat="1" applyFont="1" applyFill="1" applyAlignment="1" applyProtection="1">
      <alignment horizontal="right" vertical="center" wrapText="1"/>
    </xf>
    <xf numFmtId="49" fontId="42" fillId="0" borderId="0" xfId="0" applyNumberFormat="1" applyFont="1" applyFill="1" applyAlignment="1" applyProtection="1">
      <alignment horizontal="left" vertical="center" wrapText="1"/>
    </xf>
    <xf numFmtId="4" fontId="37" fillId="0" borderId="0" xfId="0" applyNumberFormat="1" applyFont="1" applyFill="1" applyAlignment="1" applyProtection="1">
      <alignment horizontal="right" wrapText="1"/>
    </xf>
    <xf numFmtId="49" fontId="61" fillId="0" borderId="11" xfId="0" applyNumberFormat="1" applyFont="1" applyFill="1" applyBorder="1" applyAlignment="1" applyProtection="1">
      <alignment horizontal="left" vertical="center"/>
    </xf>
    <xf numFmtId="49" fontId="11" fillId="0" borderId="15" xfId="0" applyNumberFormat="1" applyFont="1" applyFill="1" applyBorder="1" applyAlignment="1" applyProtection="1">
      <alignment horizontal="center" vertical="center"/>
    </xf>
    <xf numFmtId="4" fontId="61" fillId="0" borderId="12" xfId="0" applyNumberFormat="1" applyFont="1" applyFill="1" applyBorder="1" applyAlignment="1" applyProtection="1">
      <alignment horizontal="right" vertical="center"/>
    </xf>
    <xf numFmtId="49" fontId="11" fillId="0" borderId="0" xfId="0" applyNumberFormat="1" applyFont="1" applyAlignment="1" applyProtection="1">
      <alignment vertical="center"/>
    </xf>
    <xf numFmtId="49" fontId="7" fillId="0" borderId="0" xfId="0" applyNumberFormat="1" applyFont="1" applyBorder="1" applyAlignment="1" applyProtection="1">
      <alignment vertical="center"/>
    </xf>
    <xf numFmtId="49" fontId="7" fillId="0" borderId="0" xfId="0" applyNumberFormat="1" applyFont="1" applyAlignment="1" applyProtection="1">
      <alignment vertical="center"/>
    </xf>
    <xf numFmtId="49" fontId="16" fillId="0" borderId="0" xfId="0" applyNumberFormat="1" applyFont="1" applyFill="1" applyBorder="1" applyAlignment="1" applyProtection="1">
      <alignment horizontal="right" vertical="center"/>
    </xf>
    <xf numFmtId="49" fontId="5" fillId="0" borderId="0" xfId="0" applyNumberFormat="1" applyFont="1" applyFill="1" applyBorder="1" applyAlignment="1" applyProtection="1">
      <alignment horizontal="justify" vertical="center" wrapText="1"/>
    </xf>
    <xf numFmtId="49" fontId="5" fillId="0" borderId="0" xfId="0" applyNumberFormat="1" applyFont="1" applyFill="1" applyBorder="1" applyAlignment="1" applyProtection="1">
      <alignment horizontal="center" vertical="center"/>
    </xf>
    <xf numFmtId="4" fontId="10" fillId="0" borderId="0" xfId="0" applyNumberFormat="1" applyFont="1" applyFill="1" applyBorder="1" applyAlignment="1" applyProtection="1">
      <alignment horizontal="right" vertical="center"/>
    </xf>
    <xf numFmtId="49" fontId="39" fillId="0" borderId="0" xfId="0" applyNumberFormat="1" applyFont="1" applyFill="1" applyBorder="1" applyAlignment="1" applyProtection="1">
      <alignment horizontal="justify" vertical="center" wrapText="1"/>
    </xf>
    <xf numFmtId="49" fontId="54" fillId="0" borderId="0" xfId="0" applyNumberFormat="1" applyFont="1" applyFill="1" applyBorder="1" applyAlignment="1" applyProtection="1">
      <alignment horizontal="left" vertical="center"/>
    </xf>
    <xf numFmtId="49" fontId="10" fillId="0" borderId="0" xfId="1" applyNumberFormat="1" applyFont="1" applyFill="1" applyAlignment="1" applyProtection="1">
      <alignment horizontal="right" vertical="top" wrapText="1"/>
    </xf>
    <xf numFmtId="4" fontId="10" fillId="0" borderId="0" xfId="0" applyNumberFormat="1" applyFont="1" applyFill="1" applyAlignment="1" applyProtection="1"/>
    <xf numFmtId="0" fontId="40" fillId="0" borderId="0" xfId="0" applyNumberFormat="1" applyFont="1" applyFill="1" applyAlignment="1" applyProtection="1">
      <alignment horizontal="justify" vertical="top" wrapText="1"/>
    </xf>
    <xf numFmtId="49" fontId="3" fillId="0" borderId="0" xfId="0" applyNumberFormat="1" applyFont="1" applyFill="1" applyAlignment="1" applyProtection="1">
      <alignment horizontal="center"/>
    </xf>
    <xf numFmtId="49" fontId="39" fillId="0" borderId="0" xfId="1" applyNumberFormat="1" applyFont="1" applyFill="1" applyAlignment="1" applyProtection="1">
      <alignment horizontal="right" vertical="top" wrapText="1"/>
    </xf>
    <xf numFmtId="4" fontId="39" fillId="0" borderId="0" xfId="0" applyNumberFormat="1" applyFont="1" applyFill="1" applyAlignment="1" applyProtection="1"/>
    <xf numFmtId="4" fontId="39" fillId="0" borderId="0" xfId="0" applyNumberFormat="1" applyFont="1" applyFill="1" applyAlignment="1" applyProtection="1">
      <alignment horizontal="right"/>
      <protection locked="0"/>
    </xf>
    <xf numFmtId="0" fontId="39" fillId="0" borderId="0" xfId="0" applyNumberFormat="1" applyFont="1" applyFill="1" applyAlignment="1" applyProtection="1">
      <alignment horizontal="justify" vertical="top" wrapText="1"/>
    </xf>
    <xf numFmtId="49" fontId="39" fillId="0" borderId="0" xfId="0" applyNumberFormat="1" applyFont="1" applyFill="1" applyAlignment="1" applyProtection="1">
      <alignment horizontal="center"/>
    </xf>
    <xf numFmtId="0" fontId="9" fillId="0" borderId="0" xfId="0" applyFont="1" applyFill="1" applyAlignment="1" applyProtection="1">
      <alignment vertical="top" wrapText="1"/>
    </xf>
    <xf numFmtId="0" fontId="27" fillId="0" borderId="0" xfId="0" applyFont="1" applyFill="1" applyAlignment="1" applyProtection="1">
      <alignment vertical="top" wrapText="1"/>
    </xf>
    <xf numFmtId="0" fontId="12" fillId="0" borderId="0" xfId="0" applyFont="1" applyFill="1" applyAlignment="1" applyProtection="1">
      <alignment vertical="top" wrapText="1"/>
    </xf>
    <xf numFmtId="0" fontId="3" fillId="0" borderId="0" xfId="0" applyFont="1" applyProtection="1"/>
    <xf numFmtId="0" fontId="3" fillId="0" borderId="0" xfId="0" applyFont="1" applyFill="1" applyBorder="1" applyProtection="1"/>
    <xf numFmtId="49" fontId="5" fillId="0" borderId="0" xfId="0" applyNumberFormat="1" applyFont="1" applyFill="1" applyAlignment="1" applyProtection="1">
      <alignment horizontal="justify" vertical="center" wrapText="1"/>
    </xf>
    <xf numFmtId="0" fontId="10" fillId="0" borderId="0" xfId="0" applyFont="1" applyFill="1" applyBorder="1" applyProtection="1"/>
    <xf numFmtId="49" fontId="16" fillId="0" borderId="0" xfId="0" applyNumberFormat="1" applyFont="1" applyFill="1" applyBorder="1" applyAlignment="1" applyProtection="1">
      <alignment horizontal="right" vertical="top"/>
    </xf>
    <xf numFmtId="0" fontId="21" fillId="0" borderId="0" xfId="0" applyNumberFormat="1" applyFont="1" applyFill="1" applyBorder="1" applyAlignment="1" applyProtection="1">
      <alignment horizontal="justify" vertical="top" wrapText="1"/>
    </xf>
    <xf numFmtId="49" fontId="21" fillId="0" borderId="0" xfId="0" applyNumberFormat="1" applyFont="1" applyFill="1" applyBorder="1" applyAlignment="1" applyProtection="1">
      <alignment horizontal="center"/>
    </xf>
    <xf numFmtId="4" fontId="10" fillId="0" borderId="0" xfId="0" applyNumberFormat="1" applyFont="1" applyFill="1" applyBorder="1" applyAlignment="1" applyProtection="1">
      <alignment horizontal="right"/>
    </xf>
    <xf numFmtId="0" fontId="10" fillId="0" borderId="0" xfId="0" applyNumberFormat="1" applyFont="1" applyFill="1" applyAlignment="1" applyProtection="1">
      <alignment horizontal="center"/>
    </xf>
    <xf numFmtId="49" fontId="7" fillId="0" borderId="0" xfId="0" applyNumberFormat="1" applyFont="1" applyFill="1" applyBorder="1" applyAlignment="1" applyProtection="1">
      <alignment horizontal="right" vertical="top"/>
    </xf>
    <xf numFmtId="49" fontId="3" fillId="0" borderId="0" xfId="0" applyNumberFormat="1" applyFont="1" applyBorder="1" applyAlignment="1" applyProtection="1">
      <alignment vertical="center"/>
    </xf>
    <xf numFmtId="49" fontId="3" fillId="0" borderId="0" xfId="0" applyNumberFormat="1" applyFont="1" applyAlignment="1" applyProtection="1">
      <alignment vertical="center"/>
    </xf>
    <xf numFmtId="49" fontId="5" fillId="0" borderId="0" xfId="0" applyNumberFormat="1" applyFont="1" applyFill="1" applyAlignment="1" applyProtection="1">
      <alignment horizontal="left" vertical="center"/>
    </xf>
    <xf numFmtId="0" fontId="3" fillId="0" borderId="0" xfId="0" applyNumberFormat="1" applyFont="1" applyFill="1" applyAlignment="1" applyProtection="1">
      <alignment horizontal="justify" vertical="center" wrapText="1"/>
    </xf>
    <xf numFmtId="0" fontId="3" fillId="0" borderId="0" xfId="0" applyNumberFormat="1" applyFont="1" applyAlignment="1" applyProtection="1">
      <alignment vertical="center"/>
    </xf>
    <xf numFmtId="0" fontId="16" fillId="0" borderId="0" xfId="0" applyNumberFormat="1" applyFont="1" applyFill="1" applyAlignment="1" applyProtection="1">
      <alignment horizontal="right" vertical="top"/>
    </xf>
    <xf numFmtId="0" fontId="10" fillId="0" borderId="0" xfId="0" applyNumberFormat="1" applyFont="1" applyFill="1" applyAlignment="1" applyProtection="1">
      <alignment horizontal="right" vertical="center"/>
    </xf>
    <xf numFmtId="0" fontId="5" fillId="0" borderId="0" xfId="0" applyNumberFormat="1" applyFont="1" applyFill="1" applyAlignment="1" applyProtection="1">
      <alignment horizontal="right" vertical="center"/>
    </xf>
    <xf numFmtId="4" fontId="10" fillId="0" borderId="0" xfId="0" applyNumberFormat="1" applyFont="1" applyFill="1" applyAlignment="1" applyProtection="1">
      <alignment horizontal="center"/>
    </xf>
    <xf numFmtId="0" fontId="10" fillId="0" borderId="0" xfId="0" applyNumberFormat="1" applyFont="1" applyFill="1" applyAlignment="1" applyProtection="1">
      <alignment horizontal="right" vertical="top"/>
    </xf>
    <xf numFmtId="4" fontId="39" fillId="0" borderId="0" xfId="0" applyNumberFormat="1" applyFont="1" applyFill="1" applyAlignment="1" applyProtection="1">
      <alignment horizontal="right"/>
    </xf>
    <xf numFmtId="49" fontId="65" fillId="0" borderId="0" xfId="0" applyNumberFormat="1" applyFont="1" applyAlignment="1" applyProtection="1">
      <alignment vertical="center"/>
    </xf>
    <xf numFmtId="0" fontId="40" fillId="0" borderId="0" xfId="0" applyNumberFormat="1" applyFont="1" applyFill="1" applyAlignment="1" applyProtection="1">
      <alignment horizontal="left" vertical="top" wrapText="1"/>
    </xf>
    <xf numFmtId="0" fontId="40" fillId="0" borderId="0" xfId="1" applyNumberFormat="1" applyFont="1" applyFill="1" applyAlignment="1" applyProtection="1">
      <alignment horizontal="justify" vertical="top" wrapText="1"/>
    </xf>
    <xf numFmtId="1" fontId="37" fillId="0" borderId="0" xfId="0" applyNumberFormat="1" applyFont="1" applyFill="1" applyBorder="1" applyAlignment="1" applyProtection="1">
      <alignment horizontal="right"/>
    </xf>
    <xf numFmtId="1" fontId="10" fillId="0" borderId="0" xfId="0" applyNumberFormat="1" applyFont="1" applyFill="1" applyAlignment="1" applyProtection="1"/>
    <xf numFmtId="49" fontId="50" fillId="0" borderId="8" xfId="0" applyNumberFormat="1" applyFont="1" applyFill="1" applyBorder="1" applyAlignment="1" applyProtection="1">
      <alignment horizontal="left" vertical="top"/>
    </xf>
    <xf numFmtId="49" fontId="50" fillId="0" borderId="9" xfId="0" applyNumberFormat="1" applyFont="1" applyFill="1" applyBorder="1" applyAlignment="1" applyProtection="1">
      <alignment horizontal="left" vertical="top"/>
    </xf>
    <xf numFmtId="49" fontId="16" fillId="0" borderId="0" xfId="0" applyNumberFormat="1" applyFont="1" applyFill="1" applyAlignment="1" applyProtection="1">
      <alignment horizontal="right" vertical="top" wrapText="1"/>
    </xf>
    <xf numFmtId="49" fontId="42" fillId="0" borderId="0" xfId="0" applyNumberFormat="1" applyFont="1" applyFill="1" applyAlignment="1" applyProtection="1">
      <alignment horizontal="right" vertical="top"/>
    </xf>
    <xf numFmtId="4" fontId="69" fillId="0" borderId="0" xfId="0" applyNumberFormat="1" applyFont="1" applyFill="1" applyAlignment="1" applyProtection="1">
      <alignment horizontal="right"/>
    </xf>
    <xf numFmtId="49" fontId="4" fillId="0" borderId="12" xfId="0" applyNumberFormat="1" applyFont="1" applyFill="1" applyBorder="1" applyAlignment="1" applyProtection="1">
      <alignment horizontal="right" vertical="center" wrapText="1"/>
    </xf>
    <xf numFmtId="49" fontId="23" fillId="0" borderId="13" xfId="0" applyNumberFormat="1" applyFont="1" applyFill="1" applyBorder="1" applyAlignment="1" applyProtection="1">
      <alignment horizontal="right" vertical="center"/>
    </xf>
    <xf numFmtId="49" fontId="14" fillId="0" borderId="0" xfId="0" applyNumberFormat="1" applyFont="1" applyFill="1" applyAlignment="1" applyProtection="1">
      <alignment horizontal="right" vertical="center"/>
    </xf>
    <xf numFmtId="4" fontId="51" fillId="0" borderId="0" xfId="0" applyNumberFormat="1" applyFont="1" applyFill="1" applyAlignment="1" applyProtection="1">
      <alignment horizontal="right" vertical="top" wrapText="1"/>
    </xf>
    <xf numFmtId="0" fontId="40" fillId="0" borderId="0" xfId="0" applyNumberFormat="1" applyFont="1" applyFill="1" applyAlignment="1" applyProtection="1">
      <alignment horizontal="right" vertical="top" wrapText="1"/>
    </xf>
    <xf numFmtId="49" fontId="37" fillId="0" borderId="0" xfId="1" applyNumberFormat="1" applyFont="1" applyFill="1" applyAlignment="1" applyProtection="1">
      <alignment horizontal="right" vertical="top" wrapText="1"/>
    </xf>
    <xf numFmtId="4" fontId="37" fillId="0" borderId="0" xfId="0" applyNumberFormat="1" applyFont="1" applyFill="1" applyAlignment="1" applyProtection="1"/>
    <xf numFmtId="49" fontId="69" fillId="0" borderId="0" xfId="1" applyNumberFormat="1" applyFont="1" applyFill="1" applyAlignment="1" applyProtection="1">
      <alignment horizontal="right" vertical="top" wrapText="1"/>
    </xf>
    <xf numFmtId="0" fontId="69" fillId="0" borderId="0" xfId="0" applyNumberFormat="1" applyFont="1" applyFill="1" applyAlignment="1" applyProtection="1">
      <alignment horizontal="justify" vertical="top" wrapText="1"/>
    </xf>
    <xf numFmtId="49" fontId="69" fillId="0" borderId="0" xfId="0" applyNumberFormat="1" applyFont="1" applyFill="1" applyAlignment="1" applyProtection="1">
      <alignment horizontal="right" vertical="top"/>
    </xf>
    <xf numFmtId="4" fontId="69" fillId="0" borderId="0" xfId="0" applyNumberFormat="1" applyFont="1" applyFill="1" applyAlignment="1" applyProtection="1"/>
    <xf numFmtId="49" fontId="24" fillId="0" borderId="0" xfId="0" applyNumberFormat="1" applyFont="1" applyFill="1" applyAlignment="1" applyProtection="1">
      <alignment horizontal="left" vertical="center" wrapText="1"/>
    </xf>
    <xf numFmtId="49" fontId="9" fillId="0" borderId="0" xfId="0" applyNumberFormat="1" applyFont="1" applyFill="1" applyAlignment="1" applyProtection="1">
      <alignment horizontal="justify" vertical="center" wrapText="1"/>
    </xf>
    <xf numFmtId="49" fontId="7" fillId="0" borderId="0" xfId="0" applyNumberFormat="1" applyFont="1" applyFill="1" applyBorder="1" applyAlignment="1" applyProtection="1">
      <alignment horizontal="right" vertical="center"/>
    </xf>
    <xf numFmtId="49" fontId="7" fillId="0" borderId="0" xfId="0" applyNumberFormat="1" applyFont="1" applyFill="1" applyBorder="1" applyAlignment="1" applyProtection="1">
      <alignment horizontal="left" vertical="center" wrapText="1"/>
    </xf>
    <xf numFmtId="49" fontId="7" fillId="0" borderId="0" xfId="0" applyNumberFormat="1" applyFont="1" applyFill="1" applyBorder="1" applyAlignment="1" applyProtection="1">
      <alignment horizontal="left" vertical="center"/>
    </xf>
    <xf numFmtId="4" fontId="7" fillId="0" borderId="0" xfId="0" applyNumberFormat="1" applyFont="1" applyFill="1" applyBorder="1" applyAlignment="1" applyProtection="1">
      <alignment horizontal="right"/>
    </xf>
    <xf numFmtId="4" fontId="7" fillId="0" borderId="0" xfId="0" applyNumberFormat="1" applyFont="1" applyFill="1" applyBorder="1" applyAlignment="1" applyProtection="1">
      <alignment horizontal="right"/>
      <protection locked="0"/>
    </xf>
    <xf numFmtId="49" fontId="7" fillId="0" borderId="0" xfId="0" applyNumberFormat="1" applyFont="1" applyFill="1" applyAlignment="1" applyProtection="1">
      <alignment horizontal="right" vertical="center"/>
    </xf>
    <xf numFmtId="0" fontId="7" fillId="0" borderId="0" xfId="0" applyNumberFormat="1" applyFont="1" applyFill="1" applyAlignment="1" applyProtection="1">
      <alignment horizontal="left" vertical="center"/>
    </xf>
    <xf numFmtId="49" fontId="7" fillId="0" borderId="0" xfId="0" applyNumberFormat="1" applyFont="1" applyFill="1" applyBorder="1" applyAlignment="1" applyProtection="1">
      <alignment horizontal="center" vertical="center"/>
    </xf>
    <xf numFmtId="49" fontId="7" fillId="0" borderId="0" xfId="0" applyNumberFormat="1" applyFont="1" applyFill="1" applyAlignment="1" applyProtection="1">
      <alignment horizontal="center" vertical="center"/>
    </xf>
    <xf numFmtId="49" fontId="24" fillId="0" borderId="6" xfId="0" applyNumberFormat="1" applyFont="1" applyFill="1" applyBorder="1" applyAlignment="1" applyProtection="1">
      <alignment horizontal="right" vertical="top"/>
    </xf>
    <xf numFmtId="49" fontId="16" fillId="0" borderId="0" xfId="0" applyNumberFormat="1" applyFont="1" applyFill="1" applyBorder="1" applyAlignment="1" applyProtection="1">
      <alignment horizontal="right" vertical="top" wrapText="1"/>
    </xf>
    <xf numFmtId="49" fontId="23" fillId="0" borderId="0" xfId="0" applyNumberFormat="1" applyFont="1" applyFill="1" applyBorder="1" applyAlignment="1" applyProtection="1">
      <alignment horizontal="center" vertical="center" wrapText="1"/>
    </xf>
    <xf numFmtId="4" fontId="26" fillId="0" borderId="0" xfId="0" applyNumberFormat="1" applyFont="1" applyFill="1" applyBorder="1" applyAlignment="1" applyProtection="1">
      <alignment horizontal="right" wrapText="1"/>
    </xf>
    <xf numFmtId="49" fontId="11" fillId="0" borderId="0" xfId="13" applyNumberFormat="1" applyFont="1" applyFill="1" applyBorder="1" applyAlignment="1" applyProtection="1">
      <alignment horizontal="left" vertical="top" wrapText="1"/>
    </xf>
    <xf numFmtId="4" fontId="69" fillId="0" borderId="0" xfId="13" applyNumberFormat="1" applyFont="1" applyFill="1" applyBorder="1" applyAlignment="1" applyProtection="1">
      <alignment horizontal="right" wrapText="1"/>
      <protection locked="0"/>
    </xf>
    <xf numFmtId="0" fontId="10" fillId="0" borderId="0" xfId="9" applyNumberFormat="1" applyFont="1" applyFill="1" applyBorder="1" applyAlignment="1" applyProtection="1">
      <alignment horizontal="justify" vertical="top" wrapText="1"/>
    </xf>
    <xf numFmtId="49" fontId="10" fillId="0" borderId="0" xfId="29" applyNumberFormat="1" applyFont="1" applyFill="1" applyBorder="1" applyAlignment="1" applyProtection="1">
      <alignment horizontal="justify" vertical="top" wrapText="1"/>
      <protection locked="0"/>
    </xf>
    <xf numFmtId="49" fontId="24" fillId="0" borderId="0" xfId="0" applyNumberFormat="1" applyFont="1" applyFill="1" applyBorder="1" applyAlignment="1" applyProtection="1">
      <alignment horizontal="left" vertical="center" wrapText="1"/>
    </xf>
    <xf numFmtId="49" fontId="24" fillId="0" borderId="0" xfId="0" applyNumberFormat="1" applyFont="1" applyFill="1" applyBorder="1" applyAlignment="1" applyProtection="1">
      <alignment horizontal="left" vertical="top"/>
    </xf>
    <xf numFmtId="4" fontId="78" fillId="0" borderId="0" xfId="0" applyNumberFormat="1" applyFont="1" applyBorder="1" applyAlignment="1" applyProtection="1">
      <alignment horizontal="right" wrapText="1"/>
      <protection locked="0"/>
    </xf>
    <xf numFmtId="49" fontId="11" fillId="0" borderId="0" xfId="0" applyNumberFormat="1" applyFont="1" applyFill="1" applyBorder="1" applyAlignment="1" applyProtection="1">
      <alignment horizontal="justify" vertical="center" wrapText="1"/>
    </xf>
    <xf numFmtId="49" fontId="11" fillId="0" borderId="0" xfId="0" applyNumberFormat="1" applyFont="1" applyFill="1" applyBorder="1" applyAlignment="1" applyProtection="1">
      <alignment horizontal="center" vertical="center"/>
    </xf>
    <xf numFmtId="4" fontId="61" fillId="0" borderId="0" xfId="0" applyNumberFormat="1" applyFont="1" applyFill="1" applyBorder="1" applyAlignment="1" applyProtection="1">
      <alignment horizontal="right" vertical="center"/>
    </xf>
    <xf numFmtId="49" fontId="10" fillId="0" borderId="0" xfId="0" applyNumberFormat="1" applyFont="1" applyFill="1" applyAlignment="1" applyProtection="1">
      <alignment horizontal="right" vertical="top" wrapText="1"/>
    </xf>
    <xf numFmtId="49" fontId="4" fillId="0" borderId="0" xfId="0" applyNumberFormat="1" applyFont="1" applyFill="1" applyBorder="1" applyAlignment="1" applyProtection="1">
      <alignment horizontal="center" wrapText="1"/>
    </xf>
    <xf numFmtId="49" fontId="5" fillId="0" borderId="0" xfId="0" applyNumberFormat="1" applyFont="1" applyFill="1" applyAlignment="1" applyProtection="1">
      <alignment horizontal="center"/>
    </xf>
    <xf numFmtId="4" fontId="11" fillId="0" borderId="0" xfId="13" applyNumberFormat="1" applyFont="1" applyFill="1" applyBorder="1" applyAlignment="1" applyProtection="1">
      <alignment horizontal="right" wrapText="1"/>
    </xf>
    <xf numFmtId="4" fontId="69" fillId="0" borderId="0" xfId="13" applyNumberFormat="1" applyFont="1" applyFill="1" applyBorder="1" applyAlignment="1" applyProtection="1">
      <alignment horizontal="right" wrapText="1"/>
    </xf>
    <xf numFmtId="49" fontId="39" fillId="0" borderId="0" xfId="0" applyNumberFormat="1" applyFont="1" applyFill="1" applyBorder="1" applyAlignment="1" applyProtection="1">
      <alignment horizontal="center"/>
    </xf>
    <xf numFmtId="49" fontId="36" fillId="0" borderId="0" xfId="0" applyNumberFormat="1" applyFont="1" applyFill="1" applyAlignment="1" applyProtection="1">
      <alignment horizontal="center"/>
    </xf>
    <xf numFmtId="49" fontId="5" fillId="0" borderId="0" xfId="0" applyNumberFormat="1" applyFont="1" applyFill="1" applyBorder="1" applyAlignment="1" applyProtection="1">
      <alignment horizontal="center"/>
    </xf>
    <xf numFmtId="49" fontId="23" fillId="0" borderId="5" xfId="0" applyNumberFormat="1" applyFont="1" applyFill="1" applyBorder="1" applyAlignment="1" applyProtection="1">
      <alignment horizontal="center" wrapText="1"/>
    </xf>
    <xf numFmtId="49" fontId="23" fillId="0" borderId="11" xfId="0" applyNumberFormat="1" applyFont="1" applyFill="1" applyBorder="1" applyAlignment="1" applyProtection="1">
      <alignment horizontal="center" wrapText="1"/>
    </xf>
    <xf numFmtId="49" fontId="23" fillId="0" borderId="14" xfId="0" applyNumberFormat="1" applyFont="1" applyFill="1" applyBorder="1" applyAlignment="1" applyProtection="1">
      <alignment horizontal="center" wrapText="1"/>
    </xf>
    <xf numFmtId="49" fontId="16" fillId="0" borderId="0" xfId="0" applyNumberFormat="1" applyFont="1" applyFill="1" applyAlignment="1" applyProtection="1">
      <alignment horizontal="center" wrapText="1"/>
    </xf>
    <xf numFmtId="49" fontId="14" fillId="0" borderId="0" xfId="0" applyNumberFormat="1" applyFont="1" applyFill="1" applyAlignment="1" applyProtection="1">
      <alignment horizontal="center"/>
    </xf>
    <xf numFmtId="49" fontId="42" fillId="0" borderId="0" xfId="0" applyNumberFormat="1" applyFont="1" applyFill="1" applyAlignment="1" applyProtection="1">
      <alignment horizontal="center" wrapText="1"/>
    </xf>
    <xf numFmtId="49" fontId="39" fillId="0" borderId="0" xfId="0" applyNumberFormat="1" applyFont="1" applyAlignment="1" applyProtection="1">
      <alignment horizontal="center"/>
    </xf>
    <xf numFmtId="0" fontId="39" fillId="0" borderId="0" xfId="0" applyFont="1" applyFill="1" applyAlignment="1" applyProtection="1">
      <alignment horizontal="center"/>
    </xf>
    <xf numFmtId="49" fontId="14" fillId="0" borderId="0" xfId="0" applyNumberFormat="1" applyFont="1" applyFill="1" applyBorder="1" applyAlignment="1" applyProtection="1">
      <alignment horizontal="center" wrapText="1"/>
    </xf>
    <xf numFmtId="49" fontId="10" fillId="0" borderId="0" xfId="0" applyNumberFormat="1" applyFont="1" applyFill="1" applyBorder="1" applyAlignment="1" applyProtection="1">
      <alignment horizontal="right" wrapText="1"/>
    </xf>
    <xf numFmtId="49" fontId="16" fillId="0" borderId="0" xfId="0" applyNumberFormat="1" applyFont="1" applyFill="1" applyAlignment="1" applyProtection="1">
      <alignment horizontal="right" wrapText="1"/>
    </xf>
    <xf numFmtId="49" fontId="14" fillId="0" borderId="0" xfId="0" applyNumberFormat="1" applyFont="1" applyFill="1" applyAlignment="1" applyProtection="1">
      <alignment horizontal="right"/>
    </xf>
    <xf numFmtId="49" fontId="39" fillId="0" borderId="0" xfId="0" applyNumberFormat="1" applyFont="1" applyAlignment="1" applyProtection="1">
      <alignment horizontal="right"/>
    </xf>
    <xf numFmtId="49" fontId="39" fillId="0" borderId="0" xfId="0" applyNumberFormat="1" applyFont="1" applyFill="1" applyAlignment="1" applyProtection="1">
      <alignment horizontal="right"/>
    </xf>
    <xf numFmtId="0" fontId="39" fillId="0" borderId="0" xfId="0" applyFont="1" applyFill="1" applyAlignment="1" applyProtection="1">
      <alignment horizontal="right"/>
    </xf>
    <xf numFmtId="49" fontId="14" fillId="0" borderId="0" xfId="0" applyNumberFormat="1" applyFont="1" applyFill="1" applyBorder="1" applyAlignment="1" applyProtection="1">
      <alignment horizontal="right" wrapText="1"/>
    </xf>
    <xf numFmtId="0" fontId="14" fillId="0" borderId="0" xfId="0" applyNumberFormat="1" applyFont="1" applyFill="1" applyAlignment="1" applyProtection="1">
      <alignment horizontal="justify" vertical="top" wrapText="1"/>
    </xf>
    <xf numFmtId="0" fontId="11" fillId="0" borderId="0" xfId="0" applyNumberFormat="1" applyFont="1" applyFill="1" applyAlignment="1" applyProtection="1">
      <alignment horizontal="justify" vertical="top" wrapText="1"/>
    </xf>
    <xf numFmtId="49" fontId="21" fillId="0" borderId="0" xfId="0" applyNumberFormat="1" applyFont="1" applyFill="1" applyBorder="1" applyAlignment="1" applyProtection="1">
      <alignment horizontal="left" vertical="center"/>
    </xf>
    <xf numFmtId="49" fontId="24" fillId="0" borderId="6" xfId="5" applyNumberFormat="1" applyFont="1" applyFill="1" applyBorder="1" applyAlignment="1" applyProtection="1">
      <alignment horizontal="right" vertical="top"/>
    </xf>
    <xf numFmtId="49" fontId="4" fillId="0" borderId="0" xfId="5" applyNumberFormat="1" applyFont="1" applyFill="1" applyBorder="1" applyAlignment="1" applyProtection="1">
      <alignment vertical="center" wrapText="1"/>
    </xf>
    <xf numFmtId="0" fontId="3" fillId="0" borderId="0" xfId="0" applyFont="1" applyFill="1" applyBorder="1"/>
    <xf numFmtId="49" fontId="71" fillId="0" borderId="8" xfId="5" applyNumberFormat="1" applyFont="1" applyFill="1" applyBorder="1" applyAlignment="1" applyProtection="1">
      <alignment horizontal="left"/>
    </xf>
    <xf numFmtId="49" fontId="23" fillId="0" borderId="5" xfId="5" applyNumberFormat="1" applyFont="1" applyFill="1" applyBorder="1" applyAlignment="1" applyProtection="1">
      <alignment vertical="center"/>
    </xf>
    <xf numFmtId="49" fontId="4" fillId="0" borderId="5" xfId="5" applyNumberFormat="1" applyFont="1" applyFill="1" applyBorder="1" applyAlignment="1" applyProtection="1">
      <alignment vertical="center" wrapText="1"/>
    </xf>
    <xf numFmtId="49" fontId="4" fillId="0" borderId="0" xfId="5" applyNumberFormat="1" applyFont="1" applyFill="1" applyBorder="1" applyAlignment="1" applyProtection="1">
      <alignment vertical="center"/>
    </xf>
    <xf numFmtId="49" fontId="71" fillId="0" borderId="9" xfId="5" applyNumberFormat="1" applyFont="1" applyFill="1" applyBorder="1" applyAlignment="1" applyProtection="1">
      <alignment horizontal="left"/>
    </xf>
    <xf numFmtId="49" fontId="23" fillId="0" borderId="5" xfId="5" applyNumberFormat="1" applyFont="1" applyFill="1" applyBorder="1" applyAlignment="1" applyProtection="1">
      <alignment horizontal="left" vertical="center"/>
    </xf>
    <xf numFmtId="49" fontId="23" fillId="0" borderId="5" xfId="5" applyNumberFormat="1" applyFont="1" applyFill="1" applyBorder="1" applyAlignment="1" applyProtection="1">
      <alignment horizontal="center" vertical="center"/>
    </xf>
    <xf numFmtId="49" fontId="16" fillId="0" borderId="0" xfId="5" applyNumberFormat="1" applyFont="1" applyFill="1" applyBorder="1" applyAlignment="1" applyProtection="1">
      <alignment horizontal="right" vertical="top" wrapText="1"/>
    </xf>
    <xf numFmtId="49" fontId="4" fillId="0" borderId="0" xfId="5" applyNumberFormat="1" applyFont="1" applyFill="1" applyBorder="1" applyAlignment="1" applyProtection="1">
      <alignment horizontal="center" vertical="center" wrapText="1"/>
    </xf>
    <xf numFmtId="49" fontId="10" fillId="0" borderId="0" xfId="5" applyNumberFormat="1" applyFont="1" applyFill="1" applyBorder="1" applyAlignment="1" applyProtection="1">
      <alignment horizontal="center" vertical="center" wrapText="1"/>
    </xf>
    <xf numFmtId="4" fontId="26" fillId="0" borderId="0" xfId="5" applyNumberFormat="1" applyFont="1" applyFill="1" applyBorder="1" applyAlignment="1" applyProtection="1">
      <alignment horizontal="right" wrapText="1"/>
    </xf>
    <xf numFmtId="49" fontId="71" fillId="0" borderId="0" xfId="5" applyNumberFormat="1" applyFont="1" applyFill="1" applyBorder="1" applyAlignment="1" applyProtection="1">
      <alignment horizontal="left"/>
    </xf>
    <xf numFmtId="49" fontId="23" fillId="0" borderId="0" xfId="5" applyNumberFormat="1" applyFont="1" applyFill="1" applyBorder="1" applyAlignment="1" applyProtection="1">
      <alignment horizontal="left" vertical="center"/>
    </xf>
    <xf numFmtId="49" fontId="23" fillId="0" borderId="0" xfId="5" applyNumberFormat="1" applyFont="1" applyFill="1" applyBorder="1" applyAlignment="1" applyProtection="1">
      <alignment horizontal="center" vertical="center"/>
    </xf>
    <xf numFmtId="49" fontId="16" fillId="0" borderId="0" xfId="5" applyNumberFormat="1" applyFont="1" applyFill="1" applyBorder="1" applyAlignment="1" applyProtection="1">
      <alignment horizontal="right" vertical="center"/>
    </xf>
    <xf numFmtId="0" fontId="5" fillId="0" borderId="0" xfId="5" applyNumberFormat="1" applyFont="1" applyFill="1" applyBorder="1" applyAlignment="1" applyProtection="1">
      <alignment horizontal="left" vertical="center"/>
    </xf>
    <xf numFmtId="49" fontId="5" fillId="0" borderId="0" xfId="5" applyNumberFormat="1" applyFont="1" applyFill="1" applyBorder="1" applyAlignment="1" applyProtection="1">
      <alignment horizontal="center" vertical="center"/>
    </xf>
    <xf numFmtId="4" fontId="10" fillId="0" borderId="0" xfId="5" applyNumberFormat="1" applyFont="1" applyFill="1" applyBorder="1" applyAlignment="1" applyProtection="1">
      <alignment vertical="center"/>
    </xf>
    <xf numFmtId="4" fontId="11" fillId="0" borderId="0" xfId="5" applyNumberFormat="1" applyFont="1" applyFill="1" applyBorder="1" applyAlignment="1" applyProtection="1">
      <alignment horizontal="right"/>
    </xf>
    <xf numFmtId="49" fontId="14" fillId="0" borderId="0" xfId="5" applyNumberFormat="1" applyFont="1" applyFill="1" applyBorder="1" applyAlignment="1" applyProtection="1">
      <alignment vertical="center"/>
    </xf>
    <xf numFmtId="49" fontId="14" fillId="0" borderId="0" xfId="5" applyNumberFormat="1" applyFont="1" applyFill="1" applyBorder="1" applyAlignment="1" applyProtection="1">
      <alignment horizontal="right" vertical="center" wrapText="1"/>
    </xf>
    <xf numFmtId="49" fontId="27" fillId="0" borderId="0" xfId="5" applyNumberFormat="1" applyFont="1" applyFill="1" applyBorder="1" applyAlignment="1" applyProtection="1">
      <alignment horizontal="left" vertical="center" wrapText="1"/>
    </xf>
    <xf numFmtId="4" fontId="10" fillId="0" borderId="0" xfId="5" applyNumberFormat="1" applyFont="1" applyFill="1" applyBorder="1" applyAlignment="1" applyProtection="1">
      <alignment horizontal="right" wrapText="1"/>
    </xf>
    <xf numFmtId="4" fontId="12" fillId="0" borderId="0" xfId="5" applyNumberFormat="1" applyFont="1" applyFill="1" applyBorder="1" applyAlignment="1" applyProtection="1">
      <alignment horizontal="right" wrapText="1"/>
    </xf>
    <xf numFmtId="1" fontId="3" fillId="0" borderId="0" xfId="0" applyNumberFormat="1" applyFont="1" applyFill="1" applyBorder="1" applyAlignment="1">
      <alignment horizontal="right"/>
    </xf>
    <xf numFmtId="4" fontId="3" fillId="0" borderId="0" xfId="0" applyNumberFormat="1" applyFont="1" applyFill="1" applyBorder="1" applyAlignment="1">
      <alignment horizontal="right"/>
    </xf>
    <xf numFmtId="4" fontId="5" fillId="0" borderId="0" xfId="37" applyNumberFormat="1" applyFont="1" applyFill="1" applyBorder="1" applyAlignment="1" applyProtection="1">
      <alignment horizontal="right" wrapText="1"/>
      <protection locked="0"/>
    </xf>
    <xf numFmtId="49" fontId="10" fillId="0" borderId="0" xfId="5" applyNumberFormat="1" applyFont="1" applyFill="1" applyAlignment="1" applyProtection="1">
      <alignment horizontal="right" vertical="top"/>
    </xf>
    <xf numFmtId="1" fontId="3" fillId="0" borderId="7" xfId="0" applyNumberFormat="1" applyFont="1" applyFill="1" applyBorder="1" applyAlignment="1">
      <alignment horizontal="right"/>
    </xf>
    <xf numFmtId="4" fontId="3" fillId="0" borderId="7" xfId="0" applyNumberFormat="1" applyFont="1" applyFill="1" applyBorder="1" applyAlignment="1">
      <alignment horizontal="right"/>
    </xf>
    <xf numFmtId="49" fontId="21" fillId="0" borderId="10" xfId="5" applyNumberFormat="1" applyFont="1" applyFill="1" applyBorder="1" applyAlignment="1" applyProtection="1">
      <alignment horizontal="left" vertical="center"/>
    </xf>
    <xf numFmtId="4" fontId="3" fillId="0" borderId="0" xfId="7" applyNumberFormat="1" applyFont="1" applyFill="1" applyBorder="1" applyAlignment="1" applyProtection="1">
      <alignment horizontal="right"/>
      <protection locked="0"/>
    </xf>
    <xf numFmtId="0" fontId="8" fillId="0" borderId="0" xfId="0" applyFont="1" applyFill="1" applyBorder="1"/>
    <xf numFmtId="49" fontId="10" fillId="0" borderId="0" xfId="5" applyNumberFormat="1" applyFont="1" applyFill="1" applyAlignment="1" applyProtection="1">
      <alignment horizontal="right" vertical="top" wrapText="1"/>
    </xf>
    <xf numFmtId="4" fontId="8" fillId="0" borderId="0" xfId="7" applyNumberFormat="1" applyFont="1" applyFill="1" applyBorder="1" applyAlignment="1" applyProtection="1">
      <alignment horizontal="right"/>
      <protection locked="0"/>
    </xf>
    <xf numFmtId="4" fontId="3" fillId="0" borderId="0" xfId="7" applyNumberFormat="1" applyFont="1" applyFill="1" applyBorder="1" applyAlignment="1" applyProtection="1">
      <alignment horizontal="right" wrapText="1"/>
      <protection locked="0"/>
    </xf>
    <xf numFmtId="4" fontId="3" fillId="0" borderId="0" xfId="40" applyNumberFormat="1" applyFont="1" applyFill="1" applyBorder="1" applyAlignment="1" applyProtection="1">
      <alignment horizontal="right"/>
      <protection locked="0"/>
    </xf>
    <xf numFmtId="49" fontId="7" fillId="0" borderId="0" xfId="41" applyNumberFormat="1" applyFont="1" applyFill="1" applyBorder="1" applyAlignment="1" applyProtection="1">
      <alignment horizontal="right" vertical="center"/>
    </xf>
    <xf numFmtId="4" fontId="16" fillId="0" borderId="0" xfId="0" applyNumberFormat="1" applyFont="1" applyFill="1" applyAlignment="1" applyProtection="1">
      <alignment horizontal="right" wrapText="1"/>
    </xf>
    <xf numFmtId="4" fontId="14" fillId="0" borderId="0" xfId="0" applyNumberFormat="1" applyFont="1" applyFill="1" applyAlignment="1" applyProtection="1">
      <alignment horizontal="right"/>
    </xf>
    <xf numFmtId="4" fontId="39" fillId="0" borderId="0" xfId="0" applyNumberFormat="1" applyFont="1" applyAlignment="1" applyProtection="1">
      <alignment horizontal="right"/>
    </xf>
    <xf numFmtId="4" fontId="17" fillId="0" borderId="0" xfId="0" applyNumberFormat="1" applyFont="1" applyBorder="1" applyAlignment="1" applyProtection="1">
      <alignment horizontal="right"/>
      <protection locked="0"/>
    </xf>
    <xf numFmtId="49" fontId="42" fillId="0" borderId="0" xfId="0" applyNumberFormat="1" applyFont="1" applyFill="1" applyAlignment="1" applyProtection="1">
      <alignment horizontal="right" vertical="top" wrapText="1"/>
    </xf>
    <xf numFmtId="49" fontId="50" fillId="0" borderId="8" xfId="0" applyNumberFormat="1" applyFont="1" applyFill="1" applyBorder="1" applyAlignment="1" applyProtection="1">
      <alignment horizontal="right" vertical="top"/>
    </xf>
    <xf numFmtId="49" fontId="50" fillId="0" borderId="9" xfId="0" applyNumberFormat="1" applyFont="1" applyFill="1" applyBorder="1" applyAlignment="1" applyProtection="1">
      <alignment horizontal="right" vertical="top"/>
    </xf>
    <xf numFmtId="49" fontId="41" fillId="0" borderId="0" xfId="0" applyNumberFormat="1" applyFont="1" applyFill="1" applyBorder="1" applyAlignment="1" applyProtection="1">
      <alignment horizontal="center" vertical="top" wrapText="1"/>
    </xf>
    <xf numFmtId="0" fontId="36" fillId="0" borderId="0" xfId="0" applyNumberFormat="1" applyFont="1" applyFill="1" applyAlignment="1" applyProtection="1">
      <alignment horizontal="left" vertical="top"/>
    </xf>
    <xf numFmtId="49" fontId="36" fillId="0" borderId="0" xfId="0" applyNumberFormat="1" applyFont="1" applyFill="1" applyAlignment="1" applyProtection="1">
      <alignment horizontal="justify" vertical="top" wrapText="1"/>
    </xf>
    <xf numFmtId="49" fontId="40" fillId="0" borderId="0" xfId="0" applyNumberFormat="1" applyFont="1" applyFill="1" applyAlignment="1" applyProtection="1">
      <alignment horizontal="justify" vertical="top" wrapText="1"/>
    </xf>
    <xf numFmtId="0" fontId="7" fillId="0" borderId="0" xfId="0" applyNumberFormat="1" applyFont="1" applyFill="1" applyAlignment="1" applyProtection="1">
      <alignment horizontal="left" vertical="top"/>
    </xf>
    <xf numFmtId="49" fontId="54" fillId="0" borderId="0" xfId="0" applyNumberFormat="1" applyFont="1" applyFill="1" applyAlignment="1" applyProtection="1">
      <alignment horizontal="right" vertical="top"/>
    </xf>
    <xf numFmtId="49" fontId="11" fillId="0" borderId="0" xfId="0" applyNumberFormat="1" applyFont="1" applyFill="1" applyBorder="1" applyAlignment="1" applyProtection="1">
      <alignment horizontal="justify" vertical="top" wrapText="1"/>
    </xf>
    <xf numFmtId="49" fontId="39" fillId="0" borderId="0" xfId="0" applyNumberFormat="1" applyFont="1" applyFill="1" applyBorder="1" applyAlignment="1" applyProtection="1">
      <alignment horizontal="justify" vertical="top" wrapText="1"/>
    </xf>
    <xf numFmtId="49" fontId="39" fillId="0" borderId="0" xfId="0" applyNumberFormat="1" applyFont="1" applyFill="1" applyAlignment="1" applyProtection="1">
      <alignment horizontal="justify" vertical="top" wrapText="1"/>
    </xf>
    <xf numFmtId="49" fontId="4" fillId="0" borderId="0" xfId="0" applyNumberFormat="1" applyFont="1" applyFill="1" applyBorder="1" applyAlignment="1" applyProtection="1">
      <alignment wrapText="1"/>
    </xf>
    <xf numFmtId="49" fontId="23" fillId="0" borderId="11" xfId="0" applyNumberFormat="1" applyFont="1" applyFill="1" applyBorder="1" applyAlignment="1" applyProtection="1"/>
    <xf numFmtId="49" fontId="4" fillId="0" borderId="12" xfId="0" applyNumberFormat="1" applyFont="1" applyFill="1" applyBorder="1" applyAlignment="1" applyProtection="1">
      <alignment wrapText="1"/>
    </xf>
    <xf numFmtId="49" fontId="4" fillId="0" borderId="0" xfId="0" applyNumberFormat="1" applyFont="1" applyFill="1" applyBorder="1" applyAlignment="1" applyProtection="1"/>
    <xf numFmtId="49" fontId="23" fillId="0" borderId="13" xfId="0" applyNumberFormat="1" applyFont="1" applyFill="1" applyBorder="1" applyAlignment="1" applyProtection="1">
      <alignment horizontal="left"/>
    </xf>
    <xf numFmtId="49" fontId="23" fillId="0" borderId="13" xfId="0" applyNumberFormat="1" applyFont="1" applyFill="1" applyBorder="1" applyAlignment="1" applyProtection="1">
      <alignment horizontal="center"/>
    </xf>
    <xf numFmtId="49" fontId="49" fillId="0" borderId="0" xfId="0" applyNumberFormat="1" applyFont="1" applyFill="1" applyBorder="1" applyAlignment="1" applyProtection="1">
      <alignment horizontal="center" wrapText="1"/>
    </xf>
    <xf numFmtId="49" fontId="37" fillId="0" borderId="0" xfId="0" applyNumberFormat="1" applyFont="1" applyFill="1" applyBorder="1" applyAlignment="1" applyProtection="1">
      <alignment horizontal="center" wrapText="1"/>
    </xf>
    <xf numFmtId="49" fontId="42" fillId="0" borderId="0" xfId="0" applyNumberFormat="1" applyFont="1" applyFill="1" applyAlignment="1" applyProtection="1">
      <alignment horizontal="center"/>
    </xf>
    <xf numFmtId="49" fontId="42" fillId="0" borderId="0" xfId="0" applyNumberFormat="1" applyFont="1" applyFill="1" applyAlignment="1" applyProtection="1"/>
    <xf numFmtId="49" fontId="45" fillId="0" borderId="0" xfId="0" applyNumberFormat="1" applyFont="1" applyFill="1" applyAlignment="1" applyProtection="1">
      <alignment horizontal="left" wrapText="1"/>
    </xf>
    <xf numFmtId="49" fontId="45" fillId="0" borderId="0" xfId="0" applyNumberFormat="1" applyFont="1" applyFill="1" applyAlignment="1" applyProtection="1">
      <alignment horizontal="justify" wrapText="1"/>
    </xf>
    <xf numFmtId="4" fontId="51" fillId="0" borderId="0" xfId="0" applyNumberFormat="1" applyFont="1" applyFill="1" applyAlignment="1" applyProtection="1">
      <alignment horizontal="justify" wrapText="1"/>
    </xf>
    <xf numFmtId="49" fontId="51" fillId="0" borderId="0" xfId="0" applyNumberFormat="1" applyFont="1" applyFill="1" applyAlignment="1" applyProtection="1">
      <alignment horizontal="justify" wrapText="1"/>
    </xf>
    <xf numFmtId="49" fontId="7" fillId="0" borderId="0" xfId="0" applyNumberFormat="1" applyFont="1" applyFill="1" applyBorder="1" applyAlignment="1" applyProtection="1">
      <alignment horizontal="center"/>
    </xf>
    <xf numFmtId="49" fontId="7" fillId="0" borderId="0" xfId="0" applyNumberFormat="1" applyFont="1" applyFill="1" applyAlignment="1" applyProtection="1">
      <alignment horizontal="center"/>
    </xf>
    <xf numFmtId="49" fontId="11" fillId="0" borderId="0" xfId="0" applyNumberFormat="1" applyFont="1" applyFill="1" applyBorder="1" applyAlignment="1" applyProtection="1">
      <alignment horizontal="center"/>
    </xf>
    <xf numFmtId="4" fontId="61" fillId="0" borderId="0" xfId="0" applyNumberFormat="1" applyFont="1" applyFill="1" applyBorder="1" applyAlignment="1" applyProtection="1">
      <alignment horizontal="right"/>
    </xf>
    <xf numFmtId="4" fontId="0" fillId="0" borderId="0" xfId="0" applyNumberFormat="1" applyBorder="1" applyAlignment="1" applyProtection="1">
      <alignment horizontal="right" wrapText="1"/>
      <protection locked="0"/>
    </xf>
    <xf numFmtId="4" fontId="79" fillId="0" borderId="0" xfId="0" applyNumberFormat="1" applyFont="1" applyBorder="1" applyAlignment="1" applyProtection="1">
      <alignment horizontal="right" wrapText="1"/>
      <protection locked="0"/>
    </xf>
    <xf numFmtId="49" fontId="47" fillId="0" borderId="7" xfId="0" applyNumberFormat="1" applyFont="1" applyFill="1" applyBorder="1" applyAlignment="1" applyProtection="1">
      <alignment horizontal="right" vertical="top"/>
    </xf>
    <xf numFmtId="49" fontId="21" fillId="0" borderId="10" xfId="0" applyNumberFormat="1" applyFont="1" applyFill="1" applyBorder="1" applyAlignment="1" applyProtection="1">
      <alignment horizontal="left" vertical="center"/>
    </xf>
    <xf numFmtId="49" fontId="21" fillId="0" borderId="10" xfId="0" applyNumberFormat="1" applyFont="1" applyFill="1" applyBorder="1" applyAlignment="1" applyProtection="1">
      <alignment horizontal="left" vertical="center" wrapText="1"/>
    </xf>
    <xf numFmtId="49" fontId="36" fillId="0" borderId="10" xfId="0" applyNumberFormat="1" applyFont="1" applyFill="1" applyBorder="1" applyAlignment="1" applyProtection="1">
      <alignment horizontal="right" vertical="center"/>
    </xf>
    <xf numFmtId="4" fontId="37" fillId="0" borderId="10" xfId="0" applyNumberFormat="1" applyFont="1" applyFill="1" applyBorder="1" applyAlignment="1" applyProtection="1">
      <alignment horizontal="right" vertical="center"/>
    </xf>
    <xf numFmtId="4" fontId="35" fillId="0" borderId="10" xfId="0" applyNumberFormat="1" applyFont="1" applyFill="1" applyBorder="1" applyAlignment="1" applyProtection="1">
      <alignment horizontal="right"/>
    </xf>
    <xf numFmtId="49" fontId="21" fillId="0" borderId="7" xfId="0" applyNumberFormat="1" applyFont="1" applyFill="1" applyBorder="1" applyAlignment="1" applyProtection="1">
      <alignment horizontal="justify" vertical="center" wrapText="1"/>
    </xf>
    <xf numFmtId="49" fontId="10" fillId="0" borderId="7" xfId="0" applyNumberFormat="1" applyFont="1" applyFill="1" applyBorder="1" applyAlignment="1" applyProtection="1">
      <alignment horizontal="center"/>
    </xf>
    <xf numFmtId="4" fontId="12" fillId="0" borderId="7" xfId="0" applyNumberFormat="1" applyFont="1" applyFill="1" applyBorder="1" applyAlignment="1" applyProtection="1">
      <protection locked="0"/>
    </xf>
    <xf numFmtId="4" fontId="12" fillId="0" borderId="7" xfId="0" applyNumberFormat="1" applyFont="1" applyFill="1" applyBorder="1" applyAlignment="1" applyProtection="1"/>
    <xf numFmtId="49" fontId="37" fillId="0" borderId="10" xfId="0" applyNumberFormat="1" applyFont="1" applyFill="1" applyBorder="1" applyAlignment="1" applyProtection="1">
      <alignment horizontal="center"/>
    </xf>
    <xf numFmtId="4" fontId="10" fillId="0" borderId="0" xfId="45" applyNumberFormat="1" applyFont="1" applyBorder="1" applyAlignment="1" applyProtection="1">
      <alignment horizontal="center" wrapText="1"/>
      <protection locked="0"/>
    </xf>
    <xf numFmtId="49" fontId="21" fillId="0" borderId="10" xfId="0" applyNumberFormat="1" applyFont="1" applyFill="1" applyBorder="1" applyAlignment="1" applyProtection="1">
      <alignment horizontal="justify" vertical="top" wrapText="1"/>
    </xf>
    <xf numFmtId="4" fontId="10" fillId="0" borderId="0" xfId="45" applyNumberFormat="1" applyFont="1" applyBorder="1" applyAlignment="1" applyProtection="1">
      <alignment horizontal="center" vertical="center" wrapText="1"/>
      <protection locked="0"/>
    </xf>
    <xf numFmtId="49" fontId="39" fillId="0" borderId="0" xfId="0" applyNumberFormat="1" applyFont="1" applyFill="1" applyBorder="1" applyAlignment="1" applyProtection="1">
      <alignment horizontal="left" vertical="center"/>
    </xf>
    <xf numFmtId="49" fontId="14" fillId="0" borderId="0" xfId="0" applyNumberFormat="1" applyFont="1" applyFill="1" applyAlignment="1" applyProtection="1">
      <alignment vertical="top"/>
    </xf>
    <xf numFmtId="49" fontId="14" fillId="0" borderId="0" xfId="0" applyNumberFormat="1" applyFont="1" applyFill="1" applyAlignment="1" applyProtection="1">
      <alignment horizontal="right" vertical="top" wrapText="1"/>
    </xf>
    <xf numFmtId="49" fontId="21" fillId="0" borderId="10" xfId="0" applyNumberFormat="1" applyFont="1" applyFill="1" applyBorder="1" applyAlignment="1" applyProtection="1">
      <alignment horizontal="left" vertical="top"/>
    </xf>
    <xf numFmtId="49" fontId="14" fillId="0" borderId="0" xfId="0" applyNumberFormat="1" applyFont="1" applyFill="1" applyAlignment="1" applyProtection="1">
      <alignment horizontal="left" vertical="top" wrapText="1"/>
    </xf>
    <xf numFmtId="49" fontId="21" fillId="0" borderId="10" xfId="0" applyNumberFormat="1" applyFont="1" applyFill="1" applyBorder="1" applyAlignment="1" applyProtection="1">
      <alignment vertical="top"/>
    </xf>
    <xf numFmtId="49" fontId="21" fillId="0" borderId="7" xfId="0" applyNumberFormat="1" applyFont="1" applyFill="1" applyBorder="1" applyAlignment="1" applyProtection="1">
      <alignment horizontal="justify" vertical="top" wrapText="1"/>
    </xf>
    <xf numFmtId="49" fontId="21" fillId="0" borderId="10" xfId="0" applyNumberFormat="1" applyFont="1" applyFill="1" applyBorder="1" applyAlignment="1" applyProtection="1">
      <alignment horizontal="left" vertical="top" wrapText="1"/>
    </xf>
    <xf numFmtId="0" fontId="10" fillId="0" borderId="0" xfId="41" applyFont="1" applyBorder="1" applyAlignment="1" applyProtection="1">
      <alignment horizontal="left" vertical="top" wrapText="1"/>
    </xf>
    <xf numFmtId="0" fontId="10" fillId="0" borderId="0" xfId="41" applyFont="1" applyBorder="1" applyAlignment="1" applyProtection="1">
      <alignment horizontal="justify" vertical="top" wrapText="1"/>
    </xf>
    <xf numFmtId="49" fontId="61" fillId="0" borderId="0" xfId="0" applyNumberFormat="1" applyFont="1" applyFill="1" applyAlignment="1" applyProtection="1">
      <alignment horizontal="left" vertical="top" wrapText="1"/>
    </xf>
    <xf numFmtId="49" fontId="14" fillId="0" borderId="0" xfId="0" applyNumberFormat="1" applyFont="1" applyFill="1" applyAlignment="1" applyProtection="1"/>
    <xf numFmtId="49" fontId="14" fillId="0" borderId="0" xfId="0" applyNumberFormat="1" applyFont="1" applyFill="1" applyAlignment="1" applyProtection="1">
      <alignment horizontal="left" wrapText="1"/>
    </xf>
    <xf numFmtId="49" fontId="36" fillId="0" borderId="10" xfId="0" applyNumberFormat="1" applyFont="1" applyFill="1" applyBorder="1" applyAlignment="1" applyProtection="1">
      <alignment horizontal="right"/>
    </xf>
    <xf numFmtId="49" fontId="21" fillId="0" borderId="10" xfId="0" applyNumberFormat="1" applyFont="1" applyFill="1" applyBorder="1" applyAlignment="1" applyProtection="1">
      <alignment horizontal="justify" wrapText="1"/>
    </xf>
    <xf numFmtId="49" fontId="7" fillId="0" borderId="0" xfId="0" applyNumberFormat="1" applyFont="1" applyFill="1" applyBorder="1" applyAlignment="1" applyProtection="1">
      <alignment horizontal="left"/>
    </xf>
    <xf numFmtId="49" fontId="55" fillId="0" borderId="0" xfId="0" applyNumberFormat="1" applyFont="1" applyAlignment="1" applyProtection="1">
      <alignment vertical="center"/>
    </xf>
    <xf numFmtId="49" fontId="54" fillId="0" borderId="11" xfId="0" applyNumberFormat="1" applyFont="1" applyFill="1" applyBorder="1" applyAlignment="1" applyProtection="1">
      <alignment horizontal="left" vertical="top"/>
    </xf>
    <xf numFmtId="49" fontId="16" fillId="0" borderId="7" xfId="0" applyNumberFormat="1" applyFont="1" applyFill="1" applyBorder="1" applyAlignment="1" applyProtection="1">
      <alignment horizontal="right" vertical="top"/>
    </xf>
    <xf numFmtId="49" fontId="54" fillId="0" borderId="0" xfId="0" applyNumberFormat="1" applyFont="1" applyFill="1" applyAlignment="1" applyProtection="1">
      <alignment horizontal="left" vertical="center" wrapText="1"/>
    </xf>
    <xf numFmtId="49" fontId="61" fillId="0" borderId="0" xfId="0" applyNumberFormat="1" applyFont="1" applyFill="1" applyBorder="1" applyAlignment="1" applyProtection="1">
      <alignment horizontal="left" vertical="center"/>
    </xf>
    <xf numFmtId="49" fontId="5" fillId="0" borderId="10" xfId="0" applyNumberFormat="1" applyFont="1" applyFill="1" applyBorder="1" applyAlignment="1" applyProtection="1">
      <alignment horizontal="right" vertical="center"/>
    </xf>
    <xf numFmtId="4" fontId="10" fillId="0" borderId="10" xfId="0" applyNumberFormat="1" applyFont="1" applyFill="1" applyBorder="1" applyAlignment="1" applyProtection="1">
      <alignment horizontal="right" vertical="center"/>
    </xf>
    <xf numFmtId="4" fontId="10" fillId="0" borderId="10" xfId="0" applyNumberFormat="1" applyFont="1" applyFill="1" applyBorder="1" applyAlignment="1" applyProtection="1">
      <alignment horizontal="right"/>
      <protection locked="0"/>
    </xf>
    <xf numFmtId="4" fontId="11" fillId="0" borderId="10" xfId="0" applyNumberFormat="1" applyFont="1" applyFill="1" applyBorder="1" applyAlignment="1" applyProtection="1">
      <alignment horizontal="right"/>
    </xf>
    <xf numFmtId="49" fontId="10" fillId="0" borderId="0" xfId="0" applyNumberFormat="1" applyFont="1" applyFill="1" applyAlignment="1" applyProtection="1">
      <alignment horizontal="left" vertical="top"/>
    </xf>
    <xf numFmtId="4" fontId="11" fillId="0" borderId="7" xfId="0" applyNumberFormat="1" applyFont="1" applyFill="1" applyBorder="1" applyAlignment="1" applyProtection="1"/>
    <xf numFmtId="49" fontId="10" fillId="0" borderId="10" xfId="0" applyNumberFormat="1" applyFont="1" applyFill="1" applyBorder="1" applyAlignment="1" applyProtection="1">
      <alignment horizontal="center"/>
    </xf>
    <xf numFmtId="0" fontId="10" fillId="0" borderId="0" xfId="0" applyNumberFormat="1" applyFont="1" applyFill="1" applyAlignment="1" applyProtection="1">
      <alignment horizontal="justify" vertical="top" wrapText="1"/>
      <protection locked="0"/>
    </xf>
    <xf numFmtId="49" fontId="54" fillId="0" borderId="11" xfId="0" applyNumberFormat="1" applyFont="1" applyFill="1" applyBorder="1" applyAlignment="1" applyProtection="1">
      <alignment horizontal="left" vertical="center"/>
    </xf>
    <xf numFmtId="4" fontId="21" fillId="0" borderId="0" xfId="0" applyNumberFormat="1" applyFont="1" applyFill="1" applyBorder="1" applyAlignment="1" applyProtection="1">
      <alignment horizontal="right"/>
    </xf>
    <xf numFmtId="4" fontId="23" fillId="0" borderId="11" xfId="0" applyNumberFormat="1" applyFont="1" applyFill="1" applyBorder="1" applyAlignment="1" applyProtection="1">
      <alignment vertical="center"/>
    </xf>
    <xf numFmtId="4" fontId="23" fillId="0" borderId="13" xfId="0" applyNumberFormat="1" applyFont="1" applyFill="1" applyBorder="1" applyAlignment="1" applyProtection="1">
      <alignment horizontal="left" vertical="center"/>
    </xf>
    <xf numFmtId="4" fontId="37" fillId="0" borderId="0" xfId="0" applyNumberFormat="1" applyFont="1" applyFill="1" applyBorder="1" applyAlignment="1" applyProtection="1">
      <alignment horizontal="center" vertical="center" wrapText="1"/>
    </xf>
    <xf numFmtId="4" fontId="42" fillId="0" borderId="0" xfId="0" applyNumberFormat="1" applyFont="1" applyFill="1" applyAlignment="1" applyProtection="1">
      <alignment vertical="center"/>
    </xf>
    <xf numFmtId="4" fontId="45" fillId="0" borderId="0" xfId="0" applyNumberFormat="1" applyFont="1" applyFill="1" applyAlignment="1" applyProtection="1">
      <alignment horizontal="left" vertical="center" wrapText="1"/>
    </xf>
    <xf numFmtId="4" fontId="42" fillId="0" borderId="0" xfId="0" applyNumberFormat="1" applyFont="1" applyFill="1" applyAlignment="1" applyProtection="1">
      <alignment horizontal="justify" vertical="top" wrapText="1"/>
    </xf>
    <xf numFmtId="4" fontId="45" fillId="0" borderId="0" xfId="0" applyNumberFormat="1" applyFont="1" applyFill="1" applyAlignment="1" applyProtection="1">
      <alignment horizontal="justify" vertical="top" wrapText="1"/>
    </xf>
    <xf numFmtId="49" fontId="54" fillId="0" borderId="0" xfId="0" applyNumberFormat="1" applyFont="1" applyFill="1" applyBorder="1" applyAlignment="1" applyProtection="1">
      <alignment horizontal="center" vertical="center"/>
    </xf>
    <xf numFmtId="0" fontId="59" fillId="0" borderId="16" xfId="5" applyNumberFormat="1" applyFont="1" applyFill="1" applyBorder="1" applyAlignment="1" applyProtection="1">
      <alignment horizontal="center" wrapText="1"/>
    </xf>
    <xf numFmtId="0" fontId="60" fillId="0" borderId="17" xfId="5" applyNumberFormat="1" applyFont="1" applyFill="1" applyBorder="1" applyAlignment="1" applyProtection="1">
      <alignment horizontal="center" vertical="top" wrapText="1"/>
    </xf>
    <xf numFmtId="0" fontId="23" fillId="0" borderId="0" xfId="5" applyNumberFormat="1" applyFont="1" applyFill="1" applyBorder="1" applyAlignment="1" applyProtection="1">
      <alignment horizontal="center" vertical="center" wrapText="1"/>
    </xf>
    <xf numFmtId="0" fontId="58" fillId="0" borderId="0" xfId="5" applyNumberFormat="1" applyFont="1" applyFill="1" applyBorder="1" applyAlignment="1" applyProtection="1">
      <alignment horizontal="center" vertical="top" wrapText="1"/>
    </xf>
    <xf numFmtId="0" fontId="14" fillId="0" borderId="0" xfId="5" applyNumberFormat="1" applyFont="1" applyFill="1" applyBorder="1" applyAlignment="1" applyProtection="1">
      <alignment vertical="center"/>
    </xf>
    <xf numFmtId="0" fontId="14" fillId="0" borderId="0" xfId="5" applyNumberFormat="1" applyFont="1" applyFill="1" applyBorder="1" applyAlignment="1" applyProtection="1">
      <alignment horizontal="left" vertical="center" wrapText="1"/>
    </xf>
    <xf numFmtId="0" fontId="21" fillId="0" borderId="7" xfId="5" applyNumberFormat="1" applyFont="1" applyFill="1" applyBorder="1" applyAlignment="1" applyProtection="1">
      <alignment horizontal="justify" vertical="center" wrapText="1"/>
    </xf>
    <xf numFmtId="0" fontId="21" fillId="0" borderId="10" xfId="5" applyNumberFormat="1" applyFont="1" applyFill="1" applyBorder="1" applyAlignment="1" applyProtection="1">
      <alignment horizontal="left" vertical="center" wrapText="1"/>
    </xf>
    <xf numFmtId="0" fontId="21" fillId="0" borderId="10" xfId="5" applyNumberFormat="1" applyFont="1" applyFill="1" applyBorder="1" applyAlignment="1" applyProtection="1">
      <alignment horizontal="left" vertical="center"/>
    </xf>
    <xf numFmtId="0" fontId="61" fillId="0" borderId="0" xfId="41" applyNumberFormat="1" applyFont="1" applyFill="1" applyAlignment="1" applyProtection="1">
      <alignment horizontal="left" vertical="center" wrapText="1"/>
    </xf>
    <xf numFmtId="49" fontId="42" fillId="0" borderId="0" xfId="0" applyNumberFormat="1" applyFont="1" applyFill="1" applyAlignment="1" applyProtection="1">
      <alignment horizontal="justify" vertical="top" wrapText="1"/>
    </xf>
    <xf numFmtId="0" fontId="37" fillId="0" borderId="0" xfId="0" applyNumberFormat="1" applyFont="1" applyAlignment="1" applyProtection="1">
      <alignment horizontal="justify" vertical="top" wrapText="1"/>
    </xf>
    <xf numFmtId="0" fontId="40" fillId="0" borderId="0" xfId="0" applyNumberFormat="1" applyFont="1" applyFill="1" applyAlignment="1" applyProtection="1">
      <alignment horizontal="justify" wrapText="1"/>
    </xf>
    <xf numFmtId="49" fontId="60" fillId="0" borderId="0" xfId="0" applyNumberFormat="1" applyFont="1" applyFill="1" applyBorder="1" applyAlignment="1" applyProtection="1">
      <alignment horizontal="justify" vertical="top" wrapText="1"/>
    </xf>
    <xf numFmtId="49" fontId="41" fillId="0" borderId="0" xfId="0" applyNumberFormat="1" applyFont="1" applyFill="1" applyBorder="1" applyAlignment="1" applyProtection="1">
      <alignment horizontal="justify" vertical="top" wrapText="1"/>
    </xf>
    <xf numFmtId="0" fontId="36" fillId="0" borderId="0" xfId="0" applyNumberFormat="1" applyFont="1" applyFill="1" applyAlignment="1" applyProtection="1">
      <alignment horizontal="justify" vertical="top"/>
    </xf>
    <xf numFmtId="49" fontId="42" fillId="0" borderId="0" xfId="0" applyNumberFormat="1" applyFont="1" applyFill="1" applyAlignment="1" applyProtection="1">
      <alignment horizontal="justify" vertical="top"/>
    </xf>
    <xf numFmtId="49" fontId="7" fillId="0" borderId="0" xfId="0" applyNumberFormat="1" applyFont="1" applyFill="1" applyBorder="1" applyAlignment="1" applyProtection="1">
      <alignment horizontal="justify" vertical="top" wrapText="1"/>
    </xf>
    <xf numFmtId="0" fontId="7" fillId="0" borderId="0" xfId="0" applyNumberFormat="1" applyFont="1" applyFill="1" applyAlignment="1" applyProtection="1">
      <alignment horizontal="justify" vertical="top"/>
    </xf>
    <xf numFmtId="4" fontId="17" fillId="0" borderId="0" xfId="0" applyNumberFormat="1" applyFont="1" applyBorder="1" applyAlignment="1" applyProtection="1">
      <alignment horizontal="right" wrapText="1"/>
      <protection locked="0"/>
    </xf>
    <xf numFmtId="49" fontId="21" fillId="0" borderId="0" xfId="0" applyNumberFormat="1" applyFont="1" applyFill="1" applyBorder="1" applyAlignment="1" applyProtection="1">
      <alignment horizontal="left" vertical="center" wrapText="1"/>
    </xf>
    <xf numFmtId="49" fontId="21" fillId="0" borderId="0" xfId="0" applyNumberFormat="1" applyFont="1" applyFill="1" applyBorder="1" applyAlignment="1" applyProtection="1">
      <alignment horizontal="right" vertical="center"/>
    </xf>
    <xf numFmtId="49" fontId="21" fillId="0" borderId="10" xfId="0" applyNumberFormat="1" applyFont="1" applyFill="1" applyBorder="1" applyAlignment="1" applyProtection="1">
      <alignment horizontal="right" vertical="center"/>
    </xf>
    <xf numFmtId="0" fontId="5" fillId="0" borderId="10" xfId="0" applyFont="1" applyFill="1" applyBorder="1" applyAlignment="1">
      <alignment horizontal="right" vertical="center" wrapText="1"/>
    </xf>
    <xf numFmtId="4" fontId="11" fillId="0" borderId="7" xfId="36" applyNumberFormat="1" applyFont="1" applyFill="1" applyBorder="1" applyAlignment="1">
      <alignment horizontal="right"/>
    </xf>
    <xf numFmtId="0" fontId="21" fillId="0" borderId="10" xfId="0" applyFont="1" applyFill="1" applyBorder="1" applyAlignment="1">
      <alignment horizontal="right" vertical="center" wrapText="1"/>
    </xf>
    <xf numFmtId="49" fontId="7" fillId="0" borderId="0" xfId="0" applyNumberFormat="1" applyFont="1" applyFill="1" applyBorder="1" applyAlignment="1" applyProtection="1">
      <alignment horizontal="left" vertical="top"/>
    </xf>
    <xf numFmtId="0" fontId="5" fillId="0" borderId="0" xfId="5" applyNumberFormat="1" applyFont="1" applyFill="1" applyBorder="1" applyAlignment="1" applyProtection="1">
      <alignment horizontal="justify" vertical="center"/>
    </xf>
    <xf numFmtId="49" fontId="14" fillId="0" borderId="0" xfId="5" applyNumberFormat="1" applyFont="1" applyFill="1" applyBorder="1" applyAlignment="1" applyProtection="1">
      <alignment horizontal="justify" vertical="center"/>
    </xf>
    <xf numFmtId="49" fontId="14" fillId="0" borderId="0" xfId="5" applyNumberFormat="1" applyFont="1" applyFill="1" applyBorder="1" applyAlignment="1" applyProtection="1">
      <alignment horizontal="justify" vertical="center" wrapText="1"/>
    </xf>
    <xf numFmtId="49" fontId="21" fillId="0" borderId="10" xfId="0" applyNumberFormat="1" applyFont="1" applyFill="1" applyBorder="1" applyAlignment="1" applyProtection="1">
      <alignment horizontal="justify" vertical="center" wrapText="1"/>
    </xf>
    <xf numFmtId="0" fontId="8" fillId="0" borderId="0" xfId="36" applyNumberFormat="1" applyFont="1" applyFill="1" applyBorder="1" applyAlignment="1">
      <alignment horizontal="justify" vertical="top" wrapText="1"/>
    </xf>
    <xf numFmtId="49" fontId="61" fillId="0" borderId="0" xfId="41" applyNumberFormat="1" applyFont="1" applyFill="1" applyAlignment="1" applyProtection="1">
      <alignment horizontal="justify" vertical="center" wrapText="1"/>
    </xf>
    <xf numFmtId="49" fontId="23" fillId="0" borderId="0" xfId="5" applyNumberFormat="1" applyFont="1" applyFill="1" applyBorder="1" applyAlignment="1" applyProtection="1">
      <alignment horizontal="center" vertical="center" wrapText="1"/>
    </xf>
    <xf numFmtId="49" fontId="14" fillId="0" borderId="0" xfId="5" applyNumberFormat="1" applyFont="1" applyFill="1" applyBorder="1" applyAlignment="1" applyProtection="1">
      <alignment horizontal="center" vertical="center"/>
    </xf>
    <xf numFmtId="49" fontId="14" fillId="0" borderId="0" xfId="5" applyNumberFormat="1" applyFont="1" applyFill="1" applyBorder="1" applyAlignment="1" applyProtection="1">
      <alignment horizontal="center" vertical="center" wrapText="1"/>
    </xf>
    <xf numFmtId="0" fontId="8" fillId="0" borderId="0" xfId="0" applyNumberFormat="1" applyFont="1" applyFill="1" applyBorder="1" applyAlignment="1">
      <alignment horizontal="center"/>
    </xf>
    <xf numFmtId="0" fontId="3" fillId="0" borderId="7" xfId="0" applyFont="1" applyFill="1" applyBorder="1" applyAlignment="1">
      <alignment horizontal="center"/>
    </xf>
    <xf numFmtId="49" fontId="61" fillId="0" borderId="0" xfId="0" applyNumberFormat="1" applyFont="1" applyFill="1" applyAlignment="1" applyProtection="1">
      <alignment horizontal="justify" vertical="top"/>
    </xf>
    <xf numFmtId="49" fontId="37" fillId="0" borderId="10" xfId="0" applyNumberFormat="1" applyFont="1" applyFill="1" applyBorder="1" applyAlignment="1" applyProtection="1">
      <alignment horizontal="right" vertical="top"/>
    </xf>
    <xf numFmtId="49" fontId="23" fillId="0" borderId="5" xfId="5" applyNumberFormat="1" applyFont="1" applyFill="1" applyBorder="1" applyAlignment="1" applyProtection="1">
      <alignment horizontal="center" vertical="center" wrapText="1"/>
    </xf>
    <xf numFmtId="49" fontId="88" fillId="0" borderId="0" xfId="43" applyNumberFormat="1" applyFont="1" applyFill="1" applyBorder="1" applyAlignment="1" applyProtection="1">
      <alignment horizontal="center"/>
    </xf>
    <xf numFmtId="49" fontId="58" fillId="0" borderId="10" xfId="0" applyNumberFormat="1" applyFont="1" applyFill="1" applyBorder="1" applyAlignment="1" applyProtection="1">
      <alignment horizontal="center" vertical="center" wrapText="1"/>
    </xf>
    <xf numFmtId="49" fontId="59" fillId="0" borderId="7" xfId="0" applyNumberFormat="1" applyFont="1" applyFill="1" applyBorder="1" applyAlignment="1" applyProtection="1">
      <alignment horizontal="center" vertical="center" wrapText="1"/>
    </xf>
    <xf numFmtId="49" fontId="60" fillId="0" borderId="0" xfId="0" applyNumberFormat="1" applyFont="1" applyFill="1" applyBorder="1" applyAlignment="1" applyProtection="1">
      <alignment horizontal="center" vertical="center" wrapText="1"/>
    </xf>
    <xf numFmtId="0" fontId="59" fillId="0" borderId="16" xfId="5" applyNumberFormat="1" applyFont="1" applyFill="1" applyBorder="1" applyAlignment="1" applyProtection="1">
      <alignment horizontal="center" vertical="center" wrapText="1"/>
    </xf>
    <xf numFmtId="0" fontId="60" fillId="0" borderId="17" xfId="5"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16" fillId="0" borderId="0" xfId="0" applyNumberFormat="1" applyFont="1" applyFill="1" applyAlignment="1" applyProtection="1">
      <alignment vertical="center"/>
    </xf>
    <xf numFmtId="49" fontId="55" fillId="0" borderId="15" xfId="0" applyNumberFormat="1" applyFont="1" applyFill="1" applyBorder="1" applyAlignment="1" applyProtection="1">
      <alignment horizontal="justify" vertical="center" wrapText="1"/>
    </xf>
    <xf numFmtId="49" fontId="55" fillId="0" borderId="15" xfId="0" applyNumberFormat="1" applyFont="1" applyFill="1" applyBorder="1" applyAlignment="1" applyProtection="1">
      <alignment horizontal="center" vertical="center"/>
    </xf>
    <xf numFmtId="4" fontId="55" fillId="0" borderId="15" xfId="0" applyNumberFormat="1" applyFont="1" applyFill="1" applyBorder="1" applyAlignment="1" applyProtection="1">
      <alignment horizontal="right" vertical="center"/>
    </xf>
    <xf numFmtId="4" fontId="55" fillId="0" borderId="15" xfId="0" applyNumberFormat="1" applyFont="1" applyFill="1" applyBorder="1" applyAlignment="1" applyProtection="1">
      <alignment horizontal="right"/>
      <protection locked="0"/>
    </xf>
    <xf numFmtId="4" fontId="55" fillId="0" borderId="12" xfId="0" applyNumberFormat="1" applyFont="1" applyFill="1" applyBorder="1" applyAlignment="1" applyProtection="1">
      <alignment horizontal="right"/>
    </xf>
    <xf numFmtId="49" fontId="97" fillId="0" borderId="0" xfId="0" applyNumberFormat="1" applyFont="1" applyFill="1" applyBorder="1" applyAlignment="1" applyProtection="1">
      <alignment horizontal="center" vertical="center"/>
    </xf>
    <xf numFmtId="49" fontId="55" fillId="0" borderId="15" xfId="0" applyNumberFormat="1" applyFont="1" applyFill="1" applyBorder="1" applyAlignment="1" applyProtection="1">
      <alignment horizontal="center"/>
    </xf>
    <xf numFmtId="4" fontId="55" fillId="0" borderId="15" xfId="0" applyNumberFormat="1" applyFont="1" applyFill="1" applyBorder="1" applyAlignment="1" applyProtection="1">
      <alignment horizontal="right"/>
    </xf>
    <xf numFmtId="0" fontId="58" fillId="0" borderId="13" xfId="5" applyNumberFormat="1" applyFont="1" applyFill="1" applyBorder="1" applyAlignment="1" applyProtection="1">
      <alignment horizontal="center" vertical="center" wrapText="1"/>
    </xf>
    <xf numFmtId="49" fontId="54" fillId="0" borderId="11" xfId="5" applyNumberFormat="1" applyFont="1" applyFill="1" applyBorder="1" applyAlignment="1" applyProtection="1">
      <alignment horizontal="left" vertical="center"/>
    </xf>
    <xf numFmtId="0" fontId="55" fillId="0" borderId="15" xfId="5" applyNumberFormat="1" applyFont="1" applyFill="1" applyBorder="1" applyAlignment="1" applyProtection="1">
      <alignment horizontal="justify" vertical="center" wrapText="1"/>
    </xf>
    <xf numFmtId="49" fontId="55" fillId="0" borderId="15" xfId="5" applyNumberFormat="1" applyFont="1" applyFill="1" applyBorder="1" applyAlignment="1" applyProtection="1">
      <alignment horizontal="center" vertical="center"/>
    </xf>
    <xf numFmtId="4" fontId="55" fillId="0" borderId="15" xfId="5" applyNumberFormat="1" applyFont="1" applyFill="1" applyBorder="1" applyAlignment="1" applyProtection="1">
      <alignment horizontal="right" vertical="center"/>
    </xf>
    <xf numFmtId="4" fontId="55" fillId="0" borderId="12" xfId="5" applyNumberFormat="1" applyFont="1" applyFill="1" applyBorder="1" applyAlignment="1" applyProtection="1">
      <alignment horizontal="right"/>
    </xf>
    <xf numFmtId="49" fontId="55" fillId="0" borderId="15" xfId="5" applyNumberFormat="1" applyFont="1" applyFill="1" applyBorder="1" applyAlignment="1" applyProtection="1">
      <alignment horizontal="justify" vertical="center" wrapText="1"/>
    </xf>
    <xf numFmtId="49" fontId="58" fillId="0" borderId="10" xfId="0" applyNumberFormat="1" applyFont="1" applyFill="1" applyBorder="1" applyAlignment="1" applyProtection="1">
      <alignment horizontal="center" wrapText="1"/>
    </xf>
    <xf numFmtId="49" fontId="56" fillId="0" borderId="15" xfId="0" applyNumberFormat="1" applyFont="1" applyFill="1" applyBorder="1" applyAlignment="1" applyProtection="1">
      <alignment horizontal="justify" vertical="top" wrapText="1"/>
    </xf>
    <xf numFmtId="49" fontId="56" fillId="0" borderId="15" xfId="0" applyNumberFormat="1" applyFont="1" applyFill="1" applyBorder="1" applyAlignment="1" applyProtection="1">
      <alignment horizontal="center"/>
    </xf>
    <xf numFmtId="4" fontId="56" fillId="0" borderId="15" xfId="0" applyNumberFormat="1" applyFont="1" applyFill="1" applyBorder="1" applyAlignment="1" applyProtection="1">
      <alignment horizontal="right"/>
    </xf>
    <xf numFmtId="4" fontId="56" fillId="0" borderId="12" xfId="0" applyNumberFormat="1" applyFont="1" applyFill="1" applyBorder="1" applyAlignment="1" applyProtection="1">
      <alignment horizontal="right"/>
    </xf>
    <xf numFmtId="49" fontId="55" fillId="0" borderId="15" xfId="0" applyNumberFormat="1" applyFont="1" applyFill="1" applyBorder="1" applyAlignment="1" applyProtection="1">
      <alignment horizontal="justify" vertical="top" wrapText="1"/>
    </xf>
    <xf numFmtId="4" fontId="56" fillId="0" borderId="15" xfId="0" applyNumberFormat="1" applyFont="1" applyFill="1" applyBorder="1" applyAlignment="1" applyProtection="1">
      <alignment horizontal="right" vertical="center"/>
    </xf>
    <xf numFmtId="49" fontId="16" fillId="0" borderId="0" xfId="0" applyNumberFormat="1" applyFont="1" applyFill="1" applyAlignment="1" applyProtection="1">
      <alignment vertical="top"/>
    </xf>
    <xf numFmtId="0" fontId="21" fillId="0" borderId="7" xfId="5" applyNumberFormat="1" applyFont="1" applyFill="1" applyBorder="1" applyAlignment="1" applyProtection="1">
      <alignment horizontal="right" vertical="center" wrapText="1"/>
    </xf>
    <xf numFmtId="49" fontId="21" fillId="0" borderId="0" xfId="0" applyNumberFormat="1" applyFont="1" applyFill="1" applyAlignment="1" applyProtection="1">
      <alignment horizontal="right" vertical="center"/>
    </xf>
    <xf numFmtId="0" fontId="21" fillId="0" borderId="0" xfId="0" applyNumberFormat="1" applyFont="1" applyFill="1" applyAlignment="1" applyProtection="1">
      <alignment horizontal="left" vertical="center"/>
    </xf>
    <xf numFmtId="49" fontId="21" fillId="0" borderId="0" xfId="0" applyNumberFormat="1" applyFont="1" applyFill="1" applyBorder="1" applyAlignment="1" applyProtection="1">
      <alignment horizontal="center" vertical="center"/>
    </xf>
    <xf numFmtId="49" fontId="95" fillId="0" borderId="3" xfId="0" applyNumberFormat="1" applyFont="1" applyFill="1" applyBorder="1" applyAlignment="1" applyProtection="1">
      <alignment horizontal="left" vertical="center"/>
    </xf>
    <xf numFmtId="49" fontId="95" fillId="0" borderId="1" xfId="0" applyNumberFormat="1" applyFont="1" applyFill="1" applyBorder="1" applyAlignment="1" applyProtection="1">
      <alignment horizontal="right" vertical="center" wrapText="1"/>
    </xf>
    <xf numFmtId="49" fontId="21" fillId="0" borderId="1" xfId="0" applyNumberFormat="1" applyFont="1" applyFill="1" applyBorder="1" applyAlignment="1" applyProtection="1">
      <alignment horizontal="center" vertical="center"/>
    </xf>
    <xf numFmtId="4" fontId="63" fillId="0" borderId="1" xfId="0" applyNumberFormat="1" applyFont="1" applyFill="1" applyBorder="1" applyAlignment="1" applyProtection="1">
      <alignment horizontal="right" vertical="center"/>
    </xf>
    <xf numFmtId="4" fontId="95" fillId="0" borderId="4" xfId="0" applyNumberFormat="1" applyFont="1" applyFill="1" applyBorder="1" applyAlignment="1" applyProtection="1">
      <alignment horizontal="right" vertical="center"/>
    </xf>
    <xf numFmtId="49" fontId="21" fillId="0" borderId="0" xfId="0" applyNumberFormat="1" applyFont="1" applyAlignment="1" applyProtection="1">
      <alignment vertical="center"/>
    </xf>
    <xf numFmtId="49" fontId="16" fillId="0" borderId="0" xfId="0" applyNumberFormat="1" applyFont="1" applyFill="1" applyAlignment="1" applyProtection="1">
      <alignment horizontal="justify" vertical="center" wrapText="1"/>
    </xf>
    <xf numFmtId="49" fontId="16" fillId="0" borderId="0" xfId="0" applyNumberFormat="1" applyFont="1" applyFill="1" applyAlignment="1" applyProtection="1">
      <alignment horizontal="center" vertical="center"/>
    </xf>
    <xf numFmtId="4" fontId="16" fillId="0" borderId="0" xfId="0" applyNumberFormat="1" applyFont="1" applyFill="1" applyAlignment="1" applyProtection="1">
      <alignment horizontal="right" vertical="center"/>
    </xf>
    <xf numFmtId="49" fontId="16" fillId="0" borderId="0" xfId="0" applyNumberFormat="1" applyFont="1" applyAlignment="1" applyProtection="1">
      <alignment vertical="center"/>
    </xf>
    <xf numFmtId="49" fontId="98" fillId="0" borderId="3" xfId="0" applyNumberFormat="1" applyFont="1" applyFill="1" applyBorder="1" applyAlignment="1" applyProtection="1">
      <alignment horizontal="left" vertical="center"/>
    </xf>
    <xf numFmtId="49" fontId="98" fillId="0" borderId="1" xfId="0" applyNumberFormat="1" applyFont="1" applyFill="1" applyBorder="1" applyAlignment="1" applyProtection="1">
      <alignment horizontal="right" vertical="center" wrapText="1"/>
    </xf>
    <xf numFmtId="49" fontId="63" fillId="0" borderId="1" xfId="0" applyNumberFormat="1" applyFont="1" applyFill="1" applyBorder="1" applyAlignment="1" applyProtection="1">
      <alignment horizontal="center" vertical="center"/>
    </xf>
    <xf numFmtId="4" fontId="98" fillId="0" borderId="4" xfId="0" applyNumberFormat="1" applyFont="1" applyFill="1" applyBorder="1" applyAlignment="1" applyProtection="1">
      <alignment horizontal="right" vertical="center"/>
    </xf>
    <xf numFmtId="49" fontId="63" fillId="0" borderId="0" xfId="0" applyNumberFormat="1" applyFont="1" applyAlignment="1" applyProtection="1">
      <alignment vertical="center"/>
    </xf>
    <xf numFmtId="49" fontId="61" fillId="0" borderId="11" xfId="0" applyNumberFormat="1" applyFont="1" applyFill="1" applyBorder="1" applyAlignment="1" applyProtection="1">
      <alignment horizontal="right" vertical="center"/>
    </xf>
    <xf numFmtId="49" fontId="61" fillId="0" borderId="15" xfId="0" applyNumberFormat="1" applyFont="1" applyFill="1" applyBorder="1" applyAlignment="1" applyProtection="1">
      <alignment horizontal="right" vertical="center"/>
    </xf>
    <xf numFmtId="49" fontId="16" fillId="0" borderId="0" xfId="0" applyNumberFormat="1" applyFont="1" applyFill="1" applyAlignment="1" applyProtection="1">
      <alignment horizontal="right" vertical="center" wrapText="1"/>
    </xf>
    <xf numFmtId="49" fontId="21" fillId="0" borderId="10" xfId="5" applyNumberFormat="1" applyFont="1" applyFill="1" applyBorder="1" applyAlignment="1" applyProtection="1">
      <alignment horizontal="right" vertical="center"/>
    </xf>
    <xf numFmtId="49" fontId="11" fillId="0" borderId="0" xfId="13" applyNumberFormat="1" applyFont="1" applyFill="1" applyBorder="1" applyAlignment="1" applyProtection="1">
      <alignment horizontal="right" vertical="top" wrapText="1"/>
    </xf>
    <xf numFmtId="49" fontId="16" fillId="0" borderId="0" xfId="0" applyNumberFormat="1" applyFont="1" applyFill="1" applyAlignment="1" applyProtection="1">
      <alignment horizontal="left" vertical="center"/>
    </xf>
    <xf numFmtId="0" fontId="21" fillId="0" borderId="7" xfId="5" applyNumberFormat="1" applyFont="1" applyFill="1" applyBorder="1" applyAlignment="1" applyProtection="1">
      <alignment horizontal="left" vertical="center"/>
    </xf>
    <xf numFmtId="0" fontId="5" fillId="0" borderId="0" xfId="0" applyFont="1" applyFill="1" applyAlignment="1" applyProtection="1">
      <alignment horizontal="justify" vertical="top" wrapText="1"/>
    </xf>
    <xf numFmtId="0" fontId="5" fillId="0" borderId="0" xfId="0" applyFont="1" applyFill="1" applyBorder="1" applyAlignment="1" applyProtection="1">
      <alignment horizontal="justify" vertical="top" wrapText="1"/>
    </xf>
    <xf numFmtId="0" fontId="40" fillId="0" borderId="0" xfId="0" applyNumberFormat="1" applyFont="1" applyFill="1" applyAlignment="1" applyProtection="1">
      <alignment horizontal="justify" vertical="top" wrapText="1"/>
    </xf>
    <xf numFmtId="49" fontId="97" fillId="0" borderId="0" xfId="0" applyNumberFormat="1" applyFont="1" applyFill="1" applyBorder="1" applyAlignment="1" applyProtection="1">
      <alignment horizontal="center" vertical="center"/>
    </xf>
    <xf numFmtId="49" fontId="14" fillId="0" borderId="0" xfId="0" applyNumberFormat="1" applyFont="1" applyFill="1" applyAlignment="1" applyProtection="1">
      <alignment horizontal="center" vertical="center"/>
    </xf>
    <xf numFmtId="49" fontId="16" fillId="0" borderId="0" xfId="0" applyNumberFormat="1" applyFont="1" applyFill="1" applyAlignment="1" applyProtection="1">
      <alignment horizontal="justify" vertical="top" wrapText="1"/>
    </xf>
    <xf numFmtId="0" fontId="9" fillId="0" borderId="0" xfId="0" applyNumberFormat="1" applyFont="1" applyFill="1" applyAlignment="1" applyProtection="1">
      <alignment horizontal="justify" vertical="top" wrapText="1"/>
    </xf>
    <xf numFmtId="0" fontId="14" fillId="0" borderId="0" xfId="0" applyNumberFormat="1" applyFont="1" applyFill="1" applyAlignment="1" applyProtection="1">
      <alignment horizontal="justify" vertical="top" wrapText="1"/>
    </xf>
    <xf numFmtId="49" fontId="97" fillId="0" borderId="0" xfId="0" applyNumberFormat="1" applyFont="1" applyFill="1" applyBorder="1" applyAlignment="1" applyProtection="1">
      <alignment horizontal="center" vertical="center"/>
    </xf>
    <xf numFmtId="0" fontId="9" fillId="0" borderId="0" xfId="1" applyNumberFormat="1" applyFont="1" applyFill="1" applyAlignment="1" applyProtection="1">
      <alignment horizontal="justify" vertical="top" wrapText="1"/>
    </xf>
    <xf numFmtId="0" fontId="5" fillId="0" borderId="0" xfId="0" applyFont="1" applyFill="1" applyAlignment="1" applyProtection="1">
      <alignment horizontal="justify" vertical="top" wrapText="1"/>
    </xf>
    <xf numFmtId="49" fontId="4" fillId="0" borderId="0" xfId="0" applyNumberFormat="1" applyFont="1" applyFill="1" applyBorder="1" applyAlignment="1" applyProtection="1">
      <alignment horizontal="center" vertical="center" wrapText="1"/>
    </xf>
    <xf numFmtId="49" fontId="71" fillId="0" borderId="8" xfId="0" applyNumberFormat="1" applyFont="1" applyFill="1" applyBorder="1" applyAlignment="1" applyProtection="1">
      <alignment horizontal="left"/>
    </xf>
    <xf numFmtId="49" fontId="71" fillId="0" borderId="9" xfId="0" applyNumberFormat="1" applyFont="1" applyFill="1" applyBorder="1" applyAlignment="1" applyProtection="1">
      <alignment horizontal="left"/>
    </xf>
    <xf numFmtId="49" fontId="10" fillId="0" borderId="0" xfId="0" applyNumberFormat="1" applyFont="1" applyFill="1" applyBorder="1" applyAlignment="1" applyProtection="1">
      <alignment horizontal="center" vertical="center" wrapText="1"/>
    </xf>
    <xf numFmtId="49" fontId="3" fillId="0" borderId="0" xfId="0" applyNumberFormat="1" applyFont="1" applyFill="1" applyAlignment="1" applyProtection="1">
      <alignment horizontal="justify" vertical="center" wrapText="1"/>
    </xf>
    <xf numFmtId="49" fontId="3" fillId="0" borderId="0" xfId="0" applyNumberFormat="1" applyFont="1" applyFill="1" applyAlignment="1" applyProtection="1">
      <alignment horizontal="center" vertical="center"/>
    </xf>
    <xf numFmtId="49" fontId="3" fillId="0" borderId="0" xfId="0" applyNumberFormat="1" applyFont="1" applyFill="1" applyBorder="1" applyAlignment="1" applyProtection="1">
      <alignment horizontal="justify" vertical="center" wrapText="1"/>
    </xf>
    <xf numFmtId="49" fontId="3" fillId="0" borderId="0" xfId="0" applyNumberFormat="1" applyFont="1" applyFill="1" applyAlignment="1" applyProtection="1">
      <alignment vertical="center"/>
    </xf>
    <xf numFmtId="49" fontId="3" fillId="2" borderId="0" xfId="0" applyNumberFormat="1" applyFont="1" applyFill="1" applyAlignment="1" applyProtection="1">
      <alignment vertical="center"/>
    </xf>
    <xf numFmtId="49" fontId="7" fillId="0" borderId="0" xfId="0" applyNumberFormat="1" applyFont="1" applyAlignment="1" applyProtection="1">
      <alignment horizontal="left" vertical="center"/>
    </xf>
    <xf numFmtId="49" fontId="37" fillId="0" borderId="0" xfId="0" applyNumberFormat="1" applyFont="1" applyFill="1" applyBorder="1" applyAlignment="1" applyProtection="1">
      <alignment horizontal="right" vertical="center" wrapText="1"/>
    </xf>
    <xf numFmtId="49" fontId="97" fillId="0" borderId="0" xfId="0" applyNumberFormat="1" applyFont="1" applyFill="1" applyBorder="1" applyAlignment="1" applyProtection="1">
      <alignment horizontal="right" vertical="center"/>
    </xf>
    <xf numFmtId="49" fontId="27" fillId="0" borderId="0" xfId="0" applyNumberFormat="1" applyFont="1" applyFill="1" applyAlignment="1" applyProtection="1">
      <alignment horizontal="right" vertical="center" wrapText="1"/>
    </xf>
    <xf numFmtId="4" fontId="12" fillId="0" borderId="7" xfId="0" applyNumberFormat="1" applyFont="1" applyFill="1" applyBorder="1" applyAlignment="1" applyProtection="1">
      <alignment horizontal="right"/>
    </xf>
    <xf numFmtId="49" fontId="23" fillId="0" borderId="11" xfId="0" applyNumberFormat="1" applyFont="1" applyFill="1" applyBorder="1" applyAlignment="1" applyProtection="1">
      <alignment horizontal="left" vertical="center"/>
    </xf>
    <xf numFmtId="49" fontId="37" fillId="0" borderId="7" xfId="0" applyNumberFormat="1" applyFont="1" applyFill="1" applyBorder="1" applyAlignment="1" applyProtection="1">
      <alignment horizontal="center"/>
    </xf>
    <xf numFmtId="4" fontId="37" fillId="0" borderId="7" xfId="0" applyNumberFormat="1" applyFont="1" applyFill="1" applyBorder="1" applyAlignment="1" applyProtection="1">
      <alignment horizontal="right"/>
    </xf>
    <xf numFmtId="4" fontId="37" fillId="0" borderId="10" xfId="0" applyNumberFormat="1" applyFont="1" applyFill="1" applyBorder="1" applyAlignment="1" applyProtection="1">
      <alignment horizontal="right"/>
    </xf>
    <xf numFmtId="0" fontId="10" fillId="0" borderId="0" xfId="0" applyFont="1" applyFill="1" applyAlignment="1" applyProtection="1">
      <alignment wrapText="1"/>
    </xf>
    <xf numFmtId="49" fontId="10" fillId="0" borderId="0" xfId="0" applyNumberFormat="1" applyFont="1" applyFill="1" applyAlignment="1" applyProtection="1">
      <alignment horizontal="center" vertical="top"/>
    </xf>
    <xf numFmtId="49" fontId="5" fillId="0" borderId="0" xfId="0" applyNumberFormat="1" applyFont="1" applyAlignment="1" applyProtection="1">
      <alignment vertical="top"/>
    </xf>
    <xf numFmtId="49" fontId="23" fillId="0" borderId="10" xfId="0" applyNumberFormat="1" applyFont="1" applyFill="1" applyBorder="1" applyAlignment="1" applyProtection="1">
      <alignment horizontal="left" vertical="top" wrapText="1"/>
    </xf>
    <xf numFmtId="49" fontId="23" fillId="0" borderId="0" xfId="0" applyNumberFormat="1" applyFont="1" applyFill="1" applyBorder="1" applyAlignment="1" applyProtection="1">
      <alignment horizontal="right" vertical="center" wrapText="1"/>
    </xf>
    <xf numFmtId="4" fontId="23" fillId="0" borderId="0" xfId="0" applyNumberFormat="1" applyFont="1" applyFill="1" applyBorder="1" applyAlignment="1" applyProtection="1">
      <alignment vertical="center"/>
    </xf>
    <xf numFmtId="49" fontId="23" fillId="0" borderId="10" xfId="0" applyNumberFormat="1" applyFont="1" applyFill="1" applyBorder="1" applyAlignment="1" applyProtection="1">
      <alignment horizontal="right" vertical="center" wrapText="1"/>
    </xf>
    <xf numFmtId="4" fontId="23" fillId="0" borderId="10" xfId="0" applyNumberFormat="1" applyFont="1" applyFill="1" applyBorder="1" applyAlignment="1" applyProtection="1">
      <alignment horizontal="left" vertical="center"/>
    </xf>
    <xf numFmtId="49" fontId="23" fillId="0" borderId="10" xfId="0" applyNumberFormat="1" applyFont="1" applyFill="1" applyBorder="1" applyAlignment="1" applyProtection="1">
      <alignment horizontal="center" vertical="center"/>
    </xf>
    <xf numFmtId="4" fontId="46" fillId="0" borderId="17" xfId="0" applyNumberFormat="1" applyFont="1" applyFill="1" applyBorder="1" applyAlignment="1" applyProtection="1">
      <alignment horizontal="right" wrapText="1"/>
    </xf>
    <xf numFmtId="4" fontId="37" fillId="0" borderId="17" xfId="0" applyNumberFormat="1" applyFont="1" applyFill="1" applyBorder="1" applyAlignment="1" applyProtection="1">
      <alignment horizontal="right"/>
    </xf>
    <xf numFmtId="49" fontId="39" fillId="0" borderId="10" xfId="0" applyNumberFormat="1" applyFont="1" applyFill="1" applyBorder="1" applyAlignment="1" applyProtection="1">
      <alignment horizontal="center" vertical="center"/>
    </xf>
    <xf numFmtId="4" fontId="37" fillId="0" borderId="16" xfId="0" applyNumberFormat="1" applyFont="1" applyFill="1" applyBorder="1" applyAlignment="1" applyProtection="1">
      <alignment horizontal="right"/>
    </xf>
    <xf numFmtId="4" fontId="37" fillId="0" borderId="13" xfId="0" applyNumberFormat="1" applyFont="1" applyFill="1" applyBorder="1" applyAlignment="1" applyProtection="1">
      <alignment horizontal="right"/>
    </xf>
    <xf numFmtId="4" fontId="10" fillId="0" borderId="6" xfId="0" applyNumberFormat="1" applyFont="1" applyFill="1" applyBorder="1" applyAlignment="1" applyProtection="1">
      <alignment horizontal="right" vertical="center"/>
    </xf>
    <xf numFmtId="4" fontId="10" fillId="0" borderId="7" xfId="0" applyNumberFormat="1" applyFont="1" applyFill="1" applyBorder="1" applyAlignment="1" applyProtection="1">
      <alignment horizontal="right" vertical="center"/>
    </xf>
    <xf numFmtId="4" fontId="10" fillId="0" borderId="8" xfId="0" applyNumberFormat="1" applyFont="1" applyFill="1" applyBorder="1" applyAlignment="1" applyProtection="1">
      <alignment horizontal="left" vertical="center"/>
    </xf>
    <xf numFmtId="49" fontId="10" fillId="0" borderId="8" xfId="0" applyNumberFormat="1" applyFont="1" applyFill="1" applyBorder="1" applyAlignment="1" applyProtection="1">
      <alignment horizontal="left" vertical="center"/>
    </xf>
    <xf numFmtId="4" fontId="61" fillId="0" borderId="9" xfId="0" applyNumberFormat="1" applyFont="1" applyFill="1" applyBorder="1" applyAlignment="1" applyProtection="1">
      <alignment horizontal="left" vertical="center"/>
    </xf>
    <xf numFmtId="4" fontId="3" fillId="0" borderId="0"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horizontal="left" vertical="center"/>
    </xf>
    <xf numFmtId="49" fontId="3" fillId="0" borderId="0" xfId="0" applyNumberFormat="1" applyFont="1" applyFill="1" applyAlignment="1" applyProtection="1">
      <alignment horizontal="right" vertical="center" wrapText="1"/>
    </xf>
    <xf numFmtId="49" fontId="3" fillId="0" borderId="0" xfId="0" applyNumberFormat="1" applyFont="1" applyFill="1" applyBorder="1" applyAlignment="1" applyProtection="1">
      <alignment horizontal="left"/>
    </xf>
    <xf numFmtId="49" fontId="3" fillId="0" borderId="0" xfId="0" applyNumberFormat="1" applyFont="1" applyFill="1" applyAlignment="1" applyProtection="1">
      <alignment horizontal="right"/>
    </xf>
    <xf numFmtId="49" fontId="3" fillId="0" borderId="0" xfId="0" applyNumberFormat="1" applyFont="1" applyFill="1" applyAlignment="1" applyProtection="1">
      <alignment horizontal="right" wrapText="1"/>
    </xf>
    <xf numFmtId="4" fontId="10" fillId="0" borderId="0"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horizontal="left" vertical="center"/>
    </xf>
    <xf numFmtId="4" fontId="61" fillId="0" borderId="10"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horizontal="left" wrapText="1"/>
    </xf>
    <xf numFmtId="49" fontId="3" fillId="0" borderId="17" xfId="0" applyNumberFormat="1" applyFont="1" applyFill="1" applyBorder="1" applyAlignment="1" applyProtection="1">
      <alignment horizontal="left"/>
    </xf>
    <xf numFmtId="4" fontId="3" fillId="0" borderId="10" xfId="0" applyNumberFormat="1" applyFont="1" applyFill="1" applyBorder="1" applyAlignment="1" applyProtection="1">
      <alignment horizontal="right"/>
      <protection locked="0"/>
    </xf>
    <xf numFmtId="49" fontId="23" fillId="0" borderId="10" xfId="0" applyNumberFormat="1" applyFont="1" applyFill="1" applyBorder="1" applyAlignment="1" applyProtection="1">
      <alignment horizontal="left" vertical="top"/>
    </xf>
    <xf numFmtId="0" fontId="45" fillId="0" borderId="0" xfId="0" applyNumberFormat="1" applyFont="1" applyFill="1" applyAlignment="1" applyProtection="1">
      <alignment horizontal="justify" vertical="top" wrapText="1"/>
    </xf>
    <xf numFmtId="0" fontId="53" fillId="0" borderId="0" xfId="0" applyNumberFormat="1" applyFont="1" applyFill="1" applyAlignment="1" applyProtection="1">
      <alignment horizontal="justify" vertical="top" wrapText="1"/>
    </xf>
    <xf numFmtId="0" fontId="5" fillId="0" borderId="10" xfId="0" applyFont="1" applyFill="1" applyBorder="1" applyAlignment="1" applyProtection="1">
      <alignment horizontal="right" vertical="center" wrapText="1"/>
    </xf>
    <xf numFmtId="0" fontId="8" fillId="0" borderId="0" xfId="36" applyNumberFormat="1" applyFont="1" applyFill="1" applyBorder="1" applyAlignment="1" applyProtection="1">
      <alignment horizontal="justify" vertical="top" wrapText="1"/>
    </xf>
    <xf numFmtId="0" fontId="8"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right"/>
    </xf>
    <xf numFmtId="0" fontId="3" fillId="0" borderId="7" xfId="0" applyFont="1" applyFill="1" applyBorder="1" applyAlignment="1" applyProtection="1">
      <alignment horizontal="center"/>
    </xf>
    <xf numFmtId="4" fontId="11" fillId="0" borderId="7" xfId="36" applyNumberFormat="1" applyFont="1" applyFill="1" applyBorder="1" applyAlignment="1" applyProtection="1">
      <alignment horizontal="right"/>
    </xf>
    <xf numFmtId="4" fontId="3" fillId="0" borderId="0" xfId="7" applyNumberFormat="1" applyFont="1" applyFill="1" applyBorder="1" applyAlignment="1" applyProtection="1">
      <alignment horizontal="right"/>
    </xf>
    <xf numFmtId="4" fontId="3" fillId="0" borderId="0" xfId="0" applyNumberFormat="1" applyFont="1" applyFill="1" applyBorder="1" applyAlignment="1" applyProtection="1">
      <alignment horizontal="right"/>
      <protection locked="0"/>
    </xf>
    <xf numFmtId="4" fontId="11" fillId="0" borderId="7" xfId="36" applyNumberFormat="1" applyFont="1" applyFill="1" applyBorder="1" applyAlignment="1" applyProtection="1">
      <alignment horizontal="right"/>
      <protection locked="0"/>
    </xf>
    <xf numFmtId="0" fontId="21" fillId="0" borderId="10" xfId="0" applyFont="1" applyFill="1" applyBorder="1" applyAlignment="1" applyProtection="1">
      <alignment horizontal="right" vertical="center" wrapText="1"/>
    </xf>
    <xf numFmtId="4" fontId="3" fillId="0" borderId="0" xfId="0" applyNumberFormat="1" applyFont="1" applyFill="1" applyBorder="1" applyAlignment="1" applyProtection="1">
      <alignment horizontal="right"/>
    </xf>
    <xf numFmtId="1" fontId="3" fillId="0" borderId="7" xfId="0" applyNumberFormat="1" applyFont="1" applyFill="1" applyBorder="1" applyAlignment="1" applyProtection="1">
      <alignment horizontal="right"/>
    </xf>
    <xf numFmtId="4" fontId="3" fillId="0" borderId="7" xfId="0" applyNumberFormat="1" applyFont="1" applyFill="1" applyBorder="1" applyAlignment="1" applyProtection="1">
      <alignment horizontal="right"/>
    </xf>
    <xf numFmtId="0" fontId="52" fillId="0" borderId="0" xfId="0" applyNumberFormat="1" applyFont="1" applyFill="1" applyAlignment="1" applyProtection="1">
      <alignment horizontal="justify" vertical="top" wrapText="1"/>
    </xf>
    <xf numFmtId="0" fontId="43" fillId="0" borderId="0" xfId="0" applyNumberFormat="1" applyFont="1" applyFill="1" applyAlignment="1" applyProtection="1">
      <alignment horizontal="justify" vertical="top" wrapText="1"/>
    </xf>
    <xf numFmtId="0" fontId="10" fillId="0" borderId="0" xfId="0" applyNumberFormat="1" applyFont="1" applyAlignment="1" applyProtection="1">
      <alignment horizontal="justify" vertical="top" wrapText="1"/>
      <protection locked="0"/>
    </xf>
    <xf numFmtId="0" fontId="9" fillId="0" borderId="0" xfId="0" applyFont="1" applyFill="1" applyAlignment="1" applyProtection="1">
      <alignment horizontal="justify" vertical="top" wrapText="1"/>
    </xf>
    <xf numFmtId="0" fontId="27" fillId="0" borderId="0" xfId="0" applyFont="1" applyFill="1" applyAlignment="1" applyProtection="1">
      <alignment horizontal="justify" vertical="top" wrapText="1"/>
    </xf>
    <xf numFmtId="0" fontId="10" fillId="0" borderId="0" xfId="0" applyNumberFormat="1" applyFont="1" applyBorder="1" applyAlignment="1" applyProtection="1">
      <alignment horizontal="justify" vertical="top" wrapText="1"/>
    </xf>
    <xf numFmtId="0" fontId="10" fillId="0" borderId="0" xfId="0" applyNumberFormat="1" applyFont="1" applyBorder="1" applyAlignment="1" applyProtection="1">
      <alignment horizontal="justify" vertical="top"/>
    </xf>
    <xf numFmtId="49" fontId="10" fillId="0" borderId="0" xfId="0" applyNumberFormat="1" applyFont="1" applyBorder="1" applyAlignment="1" applyProtection="1">
      <alignment horizontal="justify" vertical="top" wrapText="1"/>
    </xf>
    <xf numFmtId="49" fontId="37" fillId="0" borderId="0" xfId="0" applyNumberFormat="1" applyFont="1" applyBorder="1" applyAlignment="1" applyProtection="1">
      <alignment horizontal="justify" vertical="top" wrapText="1"/>
    </xf>
    <xf numFmtId="4" fontId="11" fillId="0" borderId="7" xfId="0" applyNumberFormat="1" applyFont="1" applyFill="1" applyBorder="1" applyAlignment="1" applyProtection="1">
      <protection locked="0"/>
    </xf>
    <xf numFmtId="49" fontId="10" fillId="0" borderId="0" xfId="0" applyNumberFormat="1" applyFont="1" applyBorder="1" applyAlignment="1" applyProtection="1">
      <alignment horizontal="justify" vertical="top" wrapText="1"/>
      <protection locked="0"/>
    </xf>
    <xf numFmtId="4" fontId="10" fillId="0" borderId="10" xfId="0" applyNumberFormat="1" applyFont="1" applyFill="1" applyBorder="1" applyAlignment="1" applyProtection="1">
      <alignment horizontal="right"/>
    </xf>
    <xf numFmtId="4" fontId="10" fillId="0" borderId="0" xfId="0" applyNumberFormat="1" applyFont="1" applyBorder="1" applyAlignment="1" applyProtection="1">
      <alignment horizontal="right"/>
    </xf>
    <xf numFmtId="4" fontId="69" fillId="0" borderId="0" xfId="0" applyNumberFormat="1" applyFont="1" applyBorder="1" applyAlignment="1" applyProtection="1">
      <alignment horizontal="right"/>
    </xf>
    <xf numFmtId="4" fontId="69" fillId="0" borderId="0" xfId="0" applyNumberFormat="1" applyFont="1" applyFill="1" applyAlignment="1" applyProtection="1">
      <alignment horizontal="right" wrapText="1"/>
    </xf>
    <xf numFmtId="4" fontId="39" fillId="0" borderId="0" xfId="0" applyNumberFormat="1" applyFont="1" applyFill="1" applyAlignment="1" applyProtection="1">
      <alignment horizontal="right" wrapText="1"/>
    </xf>
    <xf numFmtId="0" fontId="5" fillId="0" borderId="0" xfId="0" applyFont="1" applyFill="1" applyAlignment="1" applyProtection="1">
      <alignment horizontal="justify" vertical="top" wrapText="1"/>
      <protection locked="0"/>
    </xf>
    <xf numFmtId="4" fontId="35" fillId="0" borderId="0" xfId="0" applyNumberFormat="1" applyFont="1" applyFill="1" applyAlignment="1" applyProtection="1">
      <alignment horizontal="left"/>
    </xf>
    <xf numFmtId="0" fontId="101" fillId="0" borderId="0" xfId="0" applyFont="1" applyBorder="1" applyAlignment="1" applyProtection="1">
      <alignment horizontal="center" vertical="top"/>
    </xf>
    <xf numFmtId="0" fontId="70" fillId="0" borderId="0" xfId="0" applyFont="1" applyBorder="1" applyAlignment="1" applyProtection="1">
      <alignment horizontal="justify" vertical="top" wrapText="1"/>
    </xf>
    <xf numFmtId="4" fontId="70" fillId="0" borderId="0" xfId="7" applyNumberFormat="1" applyFont="1" applyBorder="1" applyAlignment="1" applyProtection="1">
      <alignment horizontal="right"/>
    </xf>
    <xf numFmtId="4" fontId="70" fillId="0" borderId="0" xfId="7" applyNumberFormat="1" applyFont="1" applyBorder="1" applyAlignment="1" applyProtection="1"/>
    <xf numFmtId="4" fontId="37" fillId="0" borderId="0" xfId="0" applyNumberFormat="1" applyFont="1" applyFill="1" applyBorder="1" applyAlignment="1" applyProtection="1">
      <alignment horizontal="right" wrapText="1"/>
    </xf>
    <xf numFmtId="0" fontId="29" fillId="0" borderId="2" xfId="0" applyFont="1" applyBorder="1" applyAlignment="1" applyProtection="1">
      <alignment horizontal="left" vertical="top"/>
    </xf>
    <xf numFmtId="0" fontId="8" fillId="0" borderId="2" xfId="0" applyFont="1" applyBorder="1" applyAlignment="1" applyProtection="1">
      <alignment horizontal="left" vertical="top"/>
    </xf>
    <xf numFmtId="0" fontId="8" fillId="0" borderId="0" xfId="0" applyFont="1" applyAlignment="1" applyProtection="1">
      <alignment horizontal="left"/>
    </xf>
    <xf numFmtId="49" fontId="8" fillId="0" borderId="0" xfId="0" applyNumberFormat="1" applyFont="1" applyAlignment="1" applyProtection="1">
      <alignment horizontal="left" vertical="center"/>
    </xf>
    <xf numFmtId="0" fontId="26" fillId="0" borderId="0" xfId="0" applyFont="1" applyAlignment="1" applyProtection="1">
      <alignment horizontal="justify" vertical="top"/>
    </xf>
    <xf numFmtId="0" fontId="8" fillId="0" borderId="0" xfId="0" applyFont="1" applyAlignment="1" applyProtection="1">
      <alignment horizontal="justify" vertical="top"/>
    </xf>
    <xf numFmtId="0" fontId="8" fillId="0" borderId="0" xfId="0" applyFont="1" applyProtection="1"/>
    <xf numFmtId="49" fontId="8" fillId="0" borderId="0" xfId="0" applyNumberFormat="1" applyFont="1" applyAlignment="1" applyProtection="1">
      <alignment vertical="center"/>
    </xf>
    <xf numFmtId="0" fontId="8" fillId="0" borderId="0" xfId="0" applyFont="1" applyAlignment="1" applyProtection="1">
      <alignment horizontal="right" vertical="top"/>
    </xf>
    <xf numFmtId="0" fontId="8" fillId="0" borderId="0" xfId="0" applyFont="1" applyAlignment="1" applyProtection="1">
      <alignment horizontal="justify" vertical="top" wrapText="1"/>
    </xf>
    <xf numFmtId="49" fontId="8" fillId="0" borderId="0" xfId="0" applyNumberFormat="1" applyFont="1" applyAlignment="1" applyProtection="1">
      <alignment horizontal="justify" vertical="top"/>
    </xf>
    <xf numFmtId="0" fontId="8" fillId="0" borderId="0" xfId="0" applyFont="1" applyAlignment="1" applyProtection="1">
      <alignment vertical="top"/>
    </xf>
    <xf numFmtId="0" fontId="28" fillId="0" borderId="2" xfId="0" applyFont="1" applyBorder="1" applyAlignment="1" applyProtection="1">
      <alignment horizontal="left" vertical="top"/>
    </xf>
    <xf numFmtId="0" fontId="7" fillId="0" borderId="2" xfId="0" applyFont="1" applyBorder="1" applyAlignment="1" applyProtection="1">
      <alignment horizontal="justify" vertical="top"/>
    </xf>
    <xf numFmtId="0" fontId="6" fillId="0" borderId="0" xfId="0" applyFont="1" applyAlignment="1" applyProtection="1">
      <alignment horizontal="justify" vertical="top"/>
    </xf>
    <xf numFmtId="0" fontId="17" fillId="0" borderId="0" xfId="0" applyFont="1" applyAlignment="1" applyProtection="1">
      <alignment horizontal="justify" vertical="top" wrapText="1"/>
    </xf>
    <xf numFmtId="49" fontId="6" fillId="0" borderId="0" xfId="0" applyNumberFormat="1" applyFont="1" applyAlignment="1" applyProtection="1">
      <alignment horizontal="justify" vertical="top"/>
    </xf>
    <xf numFmtId="49" fontId="6" fillId="0" borderId="0" xfId="0" applyNumberFormat="1" applyFont="1" applyAlignment="1" applyProtection="1">
      <alignment horizontal="justify" vertical="top" wrapText="1"/>
    </xf>
    <xf numFmtId="4" fontId="6" fillId="0" borderId="0" xfId="0" applyNumberFormat="1" applyFont="1" applyAlignment="1" applyProtection="1">
      <alignment horizontal="justify" vertical="top"/>
    </xf>
    <xf numFmtId="0" fontId="6" fillId="0" borderId="0" xfId="0" applyNumberFormat="1" applyFont="1" applyAlignment="1" applyProtection="1">
      <alignment vertical="top" wrapText="1"/>
    </xf>
    <xf numFmtId="0" fontId="5" fillId="0" borderId="0" xfId="0" applyNumberFormat="1" applyFont="1" applyAlignment="1" applyProtection="1">
      <alignment horizontal="left" vertical="top"/>
    </xf>
    <xf numFmtId="0" fontId="5" fillId="0" borderId="0" xfId="0" applyNumberFormat="1" applyFont="1" applyAlignment="1" applyProtection="1">
      <alignment vertical="top" wrapText="1"/>
    </xf>
    <xf numFmtId="0" fontId="6" fillId="0" borderId="0" xfId="0" applyNumberFormat="1" applyFont="1" applyAlignment="1" applyProtection="1">
      <alignment horizontal="justify" vertical="top" wrapText="1"/>
    </xf>
    <xf numFmtId="0" fontId="28" fillId="0" borderId="2" xfId="0" applyFont="1" applyBorder="1" applyAlignment="1" applyProtection="1">
      <alignment horizontal="justify" vertical="top"/>
    </xf>
    <xf numFmtId="0" fontId="17" fillId="0" borderId="2" xfId="0" applyFont="1" applyBorder="1" applyAlignment="1" applyProtection="1">
      <alignment horizontal="justify" vertical="top"/>
    </xf>
    <xf numFmtId="4" fontId="6" fillId="0" borderId="2" xfId="0" applyNumberFormat="1" applyFont="1" applyBorder="1" applyAlignment="1" applyProtection="1">
      <alignment horizontal="justify" vertical="top"/>
    </xf>
    <xf numFmtId="49" fontId="6" fillId="0" borderId="0" xfId="0" applyNumberFormat="1" applyFont="1" applyBorder="1" applyAlignment="1" applyProtection="1">
      <alignment vertical="center"/>
    </xf>
    <xf numFmtId="0" fontId="17" fillId="0" borderId="0" xfId="0" applyFont="1" applyAlignment="1" applyProtection="1">
      <alignment horizontal="justify" vertical="top"/>
    </xf>
    <xf numFmtId="0" fontId="17" fillId="0" borderId="0" xfId="0" applyFont="1" applyAlignment="1" applyProtection="1">
      <alignment horizontal="right" vertical="top"/>
    </xf>
    <xf numFmtId="0" fontId="17" fillId="0" borderId="0" xfId="0" applyFont="1" applyAlignment="1" applyProtection="1">
      <alignment horizontal="left" vertical="top"/>
    </xf>
    <xf numFmtId="49" fontId="29" fillId="0" borderId="0" xfId="0" applyNumberFormat="1" applyFont="1" applyAlignment="1" applyProtection="1">
      <alignment horizontal="left" vertical="top"/>
    </xf>
    <xf numFmtId="49" fontId="17" fillId="0" borderId="0" xfId="0" applyNumberFormat="1" applyFont="1" applyAlignment="1" applyProtection="1">
      <alignment horizontal="left" vertical="top"/>
    </xf>
    <xf numFmtId="49" fontId="17" fillId="0" borderId="0" xfId="0" applyNumberFormat="1" applyFont="1" applyAlignment="1" applyProtection="1">
      <alignment horizontal="justify" vertical="top"/>
    </xf>
    <xf numFmtId="4" fontId="17" fillId="0" borderId="0" xfId="0" applyNumberFormat="1" applyFont="1" applyAlignment="1" applyProtection="1">
      <alignment horizontal="justify" vertical="top"/>
    </xf>
    <xf numFmtId="4" fontId="5" fillId="0" borderId="2" xfId="0" applyNumberFormat="1" applyFont="1" applyBorder="1" applyAlignment="1" applyProtection="1">
      <alignment horizontal="right" vertical="top"/>
    </xf>
    <xf numFmtId="0" fontId="9" fillId="0" borderId="0" xfId="0" applyNumberFormat="1" applyFont="1" applyAlignment="1" applyProtection="1">
      <alignment horizontal="justify" vertical="top" wrapText="1"/>
    </xf>
    <xf numFmtId="0" fontId="5" fillId="0" borderId="0" xfId="0" applyNumberFormat="1" applyFont="1" applyAlignment="1" applyProtection="1">
      <alignment horizontal="left" vertical="top" wrapText="1"/>
    </xf>
    <xf numFmtId="0" fontId="6" fillId="0" borderId="0" xfId="0" applyNumberFormat="1" applyFont="1" applyAlignment="1" applyProtection="1">
      <alignment horizontal="left" vertical="top"/>
    </xf>
    <xf numFmtId="0" fontId="6" fillId="0" borderId="0" xfId="0" applyNumberFormat="1" applyFont="1" applyAlignment="1" applyProtection="1">
      <alignment horizontal="left" vertical="top" wrapText="1"/>
    </xf>
    <xf numFmtId="0" fontId="6" fillId="0" borderId="0" xfId="0" applyNumberFormat="1" applyFont="1" applyAlignment="1" applyProtection="1">
      <alignment vertical="top"/>
    </xf>
    <xf numFmtId="49" fontId="6" fillId="0" borderId="0" xfId="0" applyNumberFormat="1" applyFont="1" applyAlignment="1" applyProtection="1">
      <alignment vertical="top"/>
    </xf>
    <xf numFmtId="49" fontId="6" fillId="0" borderId="0" xfId="0" applyNumberFormat="1" applyFont="1" applyAlignment="1" applyProtection="1">
      <alignment vertical="top" wrapText="1"/>
    </xf>
    <xf numFmtId="4" fontId="30" fillId="0" borderId="2" xfId="0" applyNumberFormat="1" applyFont="1" applyBorder="1" applyAlignment="1" applyProtection="1">
      <alignment horizontal="justify" vertical="top"/>
    </xf>
    <xf numFmtId="0" fontId="31" fillId="0" borderId="0" xfId="0" applyFont="1" applyAlignment="1" applyProtection="1">
      <alignment vertical="top"/>
    </xf>
    <xf numFmtId="0" fontId="5" fillId="0" borderId="0" xfId="0" applyFont="1" applyAlignment="1" applyProtection="1">
      <alignment vertical="top"/>
    </xf>
    <xf numFmtId="0" fontId="0" fillId="0" borderId="0" xfId="0" applyProtection="1"/>
    <xf numFmtId="0" fontId="31" fillId="0" borderId="0" xfId="0" applyFont="1" applyAlignment="1" applyProtection="1">
      <alignment horizontal="left" vertical="top"/>
    </xf>
    <xf numFmtId="0" fontId="31" fillId="0" borderId="0" xfId="0" applyFont="1" applyAlignment="1" applyProtection="1">
      <alignment vertical="top" wrapText="1"/>
    </xf>
    <xf numFmtId="49" fontId="8" fillId="0" borderId="0" xfId="0" applyNumberFormat="1" applyFont="1" applyAlignment="1" applyProtection="1">
      <alignment horizontal="right" vertical="top"/>
    </xf>
    <xf numFmtId="49" fontId="8" fillId="0" borderId="0" xfId="0" applyNumberFormat="1" applyFont="1" applyAlignment="1" applyProtection="1">
      <alignment horizontal="left" vertical="top"/>
    </xf>
    <xf numFmtId="49" fontId="8" fillId="0" borderId="0" xfId="0" applyNumberFormat="1" applyFont="1" applyAlignment="1" applyProtection="1">
      <alignment horizontal="center" vertical="top"/>
    </xf>
    <xf numFmtId="4" fontId="8" fillId="0" borderId="0" xfId="0" applyNumberFormat="1" applyFont="1" applyAlignment="1" applyProtection="1">
      <alignment horizontal="right" vertical="top"/>
    </xf>
    <xf numFmtId="49" fontId="8" fillId="0" borderId="0" xfId="0" applyNumberFormat="1" applyFont="1" applyAlignment="1" applyProtection="1">
      <alignment vertical="top"/>
    </xf>
    <xf numFmtId="0" fontId="11" fillId="0" borderId="0" xfId="0" applyFont="1" applyAlignment="1" applyProtection="1">
      <alignment horizontal="left"/>
    </xf>
    <xf numFmtId="0" fontId="6" fillId="0" borderId="0" xfId="0" applyFont="1" applyAlignment="1" applyProtection="1">
      <alignment horizontal="justify" vertical="top" wrapText="1"/>
    </xf>
    <xf numFmtId="0" fontId="8" fillId="0" borderId="0" xfId="0" applyNumberFormat="1" applyFont="1" applyAlignment="1" applyProtection="1">
      <alignment horizontal="right" vertical="top" wrapText="1"/>
    </xf>
    <xf numFmtId="0" fontId="8" fillId="0" borderId="0" xfId="0" applyNumberFormat="1" applyFont="1" applyAlignment="1" applyProtection="1">
      <alignment vertical="top"/>
    </xf>
    <xf numFmtId="0" fontId="8" fillId="0" borderId="0" xfId="0" applyNumberFormat="1" applyFont="1" applyAlignment="1" applyProtection="1">
      <alignment vertical="top" wrapText="1"/>
    </xf>
    <xf numFmtId="0" fontId="17" fillId="0" borderId="0" xfId="0" applyFont="1" applyAlignment="1" applyProtection="1">
      <alignment horizontal="right" vertical="top" wrapText="1"/>
    </xf>
    <xf numFmtId="0" fontId="8" fillId="0" borderId="0" xfId="0" applyFont="1" applyAlignment="1" applyProtection="1">
      <alignment horizontal="left" vertical="top"/>
    </xf>
    <xf numFmtId="0" fontId="17" fillId="0" borderId="0" xfId="0" applyFont="1" applyAlignment="1" applyProtection="1">
      <alignment horizontal="left" vertical="top" wrapText="1"/>
    </xf>
    <xf numFmtId="0" fontId="28" fillId="0" borderId="0" xfId="0" applyFont="1" applyAlignment="1" applyProtection="1">
      <alignment horizontal="justify" vertical="top"/>
    </xf>
    <xf numFmtId="0" fontId="7" fillId="0" borderId="0" xfId="0" applyFont="1" applyAlignment="1" applyProtection="1">
      <alignment horizontal="justify" vertical="top"/>
    </xf>
    <xf numFmtId="4" fontId="30" fillId="0" borderId="0" xfId="0" applyNumberFormat="1" applyFont="1" applyAlignment="1" applyProtection="1">
      <alignment horizontal="justify" vertical="top"/>
    </xf>
    <xf numFmtId="49" fontId="6" fillId="3" borderId="0" xfId="0" applyNumberFormat="1" applyFont="1" applyFill="1" applyAlignment="1" applyProtection="1">
      <alignment vertical="center"/>
    </xf>
    <xf numFmtId="0" fontId="8" fillId="0" borderId="0" xfId="0" applyFont="1" applyAlignment="1" applyProtection="1">
      <alignment horizontal="justify" wrapText="1"/>
    </xf>
    <xf numFmtId="49" fontId="29" fillId="0" borderId="2" xfId="0" applyNumberFormat="1" applyFont="1" applyBorder="1" applyAlignment="1" applyProtection="1">
      <alignment horizontal="left" vertical="top"/>
    </xf>
    <xf numFmtId="49" fontId="29" fillId="0" borderId="2" xfId="0" applyNumberFormat="1" applyFont="1" applyBorder="1" applyAlignment="1" applyProtection="1">
      <alignment horizontal="justify" vertical="top"/>
    </xf>
    <xf numFmtId="49" fontId="29" fillId="0" borderId="0" xfId="0" applyNumberFormat="1" applyFont="1" applyBorder="1" applyAlignment="1" applyProtection="1">
      <alignment horizontal="justify" vertical="top"/>
    </xf>
    <xf numFmtId="0" fontId="17" fillId="0" borderId="0" xfId="0" applyFont="1" applyBorder="1" applyAlignment="1" applyProtection="1">
      <alignment horizontal="justify" vertical="top"/>
    </xf>
    <xf numFmtId="4" fontId="6" fillId="0" borderId="0" xfId="0" applyNumberFormat="1" applyFont="1" applyBorder="1" applyAlignment="1" applyProtection="1">
      <alignment horizontal="justify" vertical="top"/>
    </xf>
    <xf numFmtId="49" fontId="17" fillId="0" borderId="0" xfId="0" applyNumberFormat="1" applyFont="1" applyAlignment="1" applyProtection="1">
      <alignment horizontal="justify" vertical="top" wrapText="1"/>
    </xf>
    <xf numFmtId="4" fontId="28" fillId="0" borderId="2" xfId="0" applyNumberFormat="1" applyFont="1" applyBorder="1" applyAlignment="1" applyProtection="1">
      <alignment horizontal="justify" vertical="top"/>
    </xf>
    <xf numFmtId="49" fontId="28" fillId="0" borderId="0" xfId="0" applyNumberFormat="1" applyFont="1" applyAlignment="1" applyProtection="1">
      <alignment vertical="center"/>
    </xf>
    <xf numFmtId="49" fontId="28" fillId="0" borderId="0" xfId="0" applyNumberFormat="1" applyFont="1" applyAlignment="1" applyProtection="1">
      <alignment horizontal="justify" vertical="top"/>
    </xf>
    <xf numFmtId="0" fontId="28" fillId="0" borderId="0" xfId="0" applyFont="1" applyAlignment="1" applyProtection="1">
      <alignment horizontal="left" vertical="top"/>
    </xf>
    <xf numFmtId="4" fontId="28" fillId="0" borderId="0" xfId="0" applyNumberFormat="1" applyFont="1" applyAlignment="1" applyProtection="1">
      <alignment horizontal="justify" vertical="top"/>
    </xf>
    <xf numFmtId="0" fontId="28" fillId="0" borderId="0" xfId="0" applyFont="1" applyBorder="1" applyAlignment="1" applyProtection="1">
      <alignment horizontal="justify" vertical="top"/>
    </xf>
    <xf numFmtId="0" fontId="7" fillId="0" borderId="0" xfId="0" applyFont="1" applyBorder="1" applyAlignment="1" applyProtection="1">
      <alignment horizontal="justify" vertical="top"/>
    </xf>
    <xf numFmtId="4" fontId="7" fillId="0" borderId="0" xfId="0" applyNumberFormat="1" applyFont="1" applyAlignment="1" applyProtection="1">
      <alignment vertical="center"/>
    </xf>
    <xf numFmtId="0" fontId="34" fillId="0" borderId="0" xfId="0" applyFont="1" applyAlignment="1" applyProtection="1">
      <alignment horizontal="justify" vertical="top"/>
    </xf>
    <xf numFmtId="0" fontId="17" fillId="0" borderId="0" xfId="0" applyNumberFormat="1" applyFont="1" applyAlignment="1" applyProtection="1">
      <alignment horizontal="justify" vertical="top" wrapText="1"/>
    </xf>
    <xf numFmtId="0" fontId="17" fillId="0" borderId="0" xfId="0" applyNumberFormat="1" applyFont="1" applyAlignment="1" applyProtection="1">
      <alignment horizontal="right" wrapText="1"/>
    </xf>
    <xf numFmtId="0" fontId="17" fillId="0" borderId="0" xfId="0" applyNumberFormat="1" applyFont="1" applyAlignment="1" applyProtection="1">
      <alignment horizontal="left" wrapText="1"/>
    </xf>
    <xf numFmtId="49" fontId="17" fillId="0" borderId="0" xfId="0" applyNumberFormat="1" applyFont="1" applyAlignment="1" applyProtection="1">
      <alignment horizontal="left" vertical="top" wrapText="1"/>
    </xf>
    <xf numFmtId="49" fontId="8" fillId="0" borderId="0" xfId="0" applyNumberFormat="1" applyFont="1" applyAlignment="1" applyProtection="1">
      <alignment horizontal="left" vertical="top" wrapText="1"/>
    </xf>
    <xf numFmtId="0" fontId="8" fillId="0" borderId="0" xfId="0" applyFont="1" applyAlignment="1" applyProtection="1">
      <alignment horizontal="right"/>
    </xf>
    <xf numFmtId="49" fontId="8" fillId="0" borderId="0" xfId="0" applyNumberFormat="1" applyFont="1" applyAlignment="1" applyProtection="1">
      <alignment horizontal="justify" vertical="top" wrapText="1"/>
    </xf>
    <xf numFmtId="4" fontId="6" fillId="0" borderId="0" xfId="0" applyNumberFormat="1" applyFont="1" applyAlignment="1" applyProtection="1">
      <alignment horizontal="left"/>
    </xf>
    <xf numFmtId="0" fontId="8" fillId="0" borderId="0" xfId="0" applyFont="1" applyAlignment="1" applyProtection="1">
      <alignment horizontal="right" wrapText="1"/>
    </xf>
    <xf numFmtId="0" fontId="8" fillId="0" borderId="0" xfId="0" applyFont="1" applyAlignment="1" applyProtection="1">
      <alignment horizontal="left" wrapText="1"/>
    </xf>
    <xf numFmtId="4" fontId="8" fillId="0" borderId="0" xfId="0" applyNumberFormat="1" applyFont="1" applyAlignment="1" applyProtection="1">
      <alignment horizontal="justify" vertical="top"/>
    </xf>
    <xf numFmtId="4" fontId="3" fillId="0" borderId="10" xfId="0" applyNumberFormat="1" applyFont="1" applyFill="1" applyBorder="1" applyAlignment="1" applyProtection="1">
      <alignment horizontal="right" vertical="top"/>
    </xf>
    <xf numFmtId="4" fontId="10" fillId="0" borderId="0" xfId="0" applyNumberFormat="1" applyFont="1" applyFill="1" applyBorder="1" applyAlignment="1" applyProtection="1">
      <alignment horizontal="right" wrapText="1"/>
    </xf>
    <xf numFmtId="4" fontId="63" fillId="0" borderId="1" xfId="0" applyNumberFormat="1" applyFont="1" applyFill="1" applyBorder="1" applyAlignment="1" applyProtection="1">
      <alignment horizontal="right"/>
    </xf>
    <xf numFmtId="9" fontId="16" fillId="0" borderId="0" xfId="2" applyFont="1" applyFill="1" applyAlignment="1" applyProtection="1">
      <alignment horizontal="right" vertical="center"/>
    </xf>
    <xf numFmtId="0" fontId="8" fillId="0" borderId="0" xfId="36"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right"/>
    </xf>
    <xf numFmtId="0" fontId="8" fillId="0" borderId="0" xfId="0" applyFont="1" applyFill="1" applyBorder="1" applyProtection="1"/>
    <xf numFmtId="0" fontId="3" fillId="0" borderId="7" xfId="0" applyFont="1" applyFill="1" applyBorder="1" applyAlignment="1" applyProtection="1">
      <alignment horizontal="right"/>
    </xf>
    <xf numFmtId="4" fontId="77" fillId="0" borderId="0" xfId="0" applyNumberFormat="1" applyFont="1" applyAlignment="1" applyProtection="1">
      <alignment horizontal="right" vertical="top" wrapText="1"/>
    </xf>
    <xf numFmtId="4" fontId="78" fillId="0" borderId="0" xfId="0" applyNumberFormat="1" applyFont="1" applyAlignment="1" applyProtection="1">
      <alignment horizontal="justify" vertical="top" wrapText="1"/>
    </xf>
    <xf numFmtId="4" fontId="78" fillId="0" borderId="0" xfId="0" applyNumberFormat="1" applyFont="1" applyAlignment="1" applyProtection="1">
      <alignment horizontal="center" wrapText="1"/>
    </xf>
    <xf numFmtId="4" fontId="78" fillId="0" borderId="0" xfId="0" applyNumberFormat="1" applyFont="1" applyAlignment="1" applyProtection="1">
      <alignment horizontal="right" wrapText="1"/>
    </xf>
    <xf numFmtId="4" fontId="79" fillId="0" borderId="0" xfId="0" applyNumberFormat="1" applyFont="1" applyAlignment="1" applyProtection="1">
      <alignment horizontal="right" wrapText="1"/>
    </xf>
    <xf numFmtId="4" fontId="77" fillId="0" borderId="0" xfId="0" applyNumberFormat="1" applyFont="1" applyBorder="1" applyAlignment="1" applyProtection="1">
      <alignment horizontal="right" vertical="top" wrapText="1"/>
    </xf>
    <xf numFmtId="4" fontId="78" fillId="0" borderId="0" xfId="0" applyNumberFormat="1" applyFont="1" applyBorder="1" applyAlignment="1" applyProtection="1">
      <alignment horizontal="justify" vertical="top" wrapText="1"/>
    </xf>
    <xf numFmtId="4" fontId="78" fillId="0" borderId="0" xfId="0" applyNumberFormat="1" applyFont="1" applyBorder="1" applyAlignment="1" applyProtection="1">
      <alignment horizontal="center" wrapText="1"/>
    </xf>
    <xf numFmtId="4" fontId="78" fillId="0" borderId="0" xfId="0" applyNumberFormat="1" applyFont="1" applyBorder="1" applyAlignment="1" applyProtection="1">
      <alignment horizontal="right" wrapText="1"/>
    </xf>
    <xf numFmtId="4" fontId="79" fillId="0" borderId="0" xfId="0" applyNumberFormat="1" applyFont="1" applyBorder="1" applyAlignment="1" applyProtection="1">
      <alignment horizontal="right" wrapText="1"/>
    </xf>
    <xf numFmtId="4" fontId="5" fillId="0" borderId="0" xfId="0" applyNumberFormat="1" applyFont="1" applyBorder="1" applyAlignment="1" applyProtection="1">
      <alignment horizontal="right" vertical="top" wrapText="1"/>
    </xf>
    <xf numFmtId="4" fontId="5" fillId="0" borderId="0" xfId="0" applyNumberFormat="1" applyFont="1" applyBorder="1" applyAlignment="1" applyProtection="1">
      <alignment horizontal="justify" vertical="top" wrapText="1"/>
    </xf>
    <xf numFmtId="4" fontId="5" fillId="0" borderId="0" xfId="0" applyNumberFormat="1" applyFont="1" applyBorder="1" applyAlignment="1" applyProtection="1">
      <alignment horizontal="center" wrapText="1"/>
    </xf>
    <xf numFmtId="4" fontId="5" fillId="0" borderId="0" xfId="0" applyNumberFormat="1" applyFont="1" applyBorder="1" applyAlignment="1" applyProtection="1">
      <alignment wrapText="1"/>
    </xf>
    <xf numFmtId="4" fontId="0" fillId="0" borderId="0" xfId="0" applyNumberFormat="1" applyBorder="1" applyAlignment="1" applyProtection="1">
      <alignment horizontal="right" vertical="top" wrapText="1"/>
    </xf>
    <xf numFmtId="4" fontId="0" fillId="0" borderId="0" xfId="0" applyNumberFormat="1" applyBorder="1" applyAlignment="1" applyProtection="1">
      <alignment horizontal="justify" vertical="top" wrapText="1"/>
    </xf>
    <xf numFmtId="4" fontId="0" fillId="0" borderId="0" xfId="0" applyNumberFormat="1" applyBorder="1" applyAlignment="1" applyProtection="1">
      <alignment horizontal="center" wrapText="1"/>
    </xf>
    <xf numFmtId="4" fontId="0" fillId="0" borderId="0" xfId="0" applyNumberFormat="1" applyBorder="1" applyAlignment="1" applyProtection="1">
      <alignment wrapText="1"/>
    </xf>
    <xf numFmtId="0" fontId="0" fillId="0" borderId="0" xfId="0" applyBorder="1" applyProtection="1"/>
    <xf numFmtId="4" fontId="3" fillId="0" borderId="0" xfId="0" applyNumberFormat="1" applyFont="1" applyBorder="1" applyAlignment="1" applyProtection="1">
      <alignment horizontal="center" wrapText="1"/>
    </xf>
    <xf numFmtId="0" fontId="5" fillId="0" borderId="0" xfId="0" applyFont="1" applyBorder="1" applyAlignment="1" applyProtection="1">
      <alignment horizontal="right" vertical="top" wrapText="1"/>
    </xf>
    <xf numFmtId="0" fontId="5" fillId="0" borderId="0" xfId="0" applyFont="1" applyBorder="1" applyAlignment="1" applyProtection="1">
      <alignment horizontal="justify" vertical="top" wrapText="1"/>
    </xf>
    <xf numFmtId="0" fontId="79" fillId="0" borderId="0" xfId="0" applyFont="1" applyBorder="1" applyAlignment="1" applyProtection="1">
      <alignment horizontal="center" wrapText="1"/>
    </xf>
    <xf numFmtId="0" fontId="3" fillId="0" borderId="0" xfId="0" applyFont="1" applyBorder="1" applyAlignment="1" applyProtection="1">
      <alignment horizontal="justify" vertical="top" wrapText="1"/>
    </xf>
    <xf numFmtId="0" fontId="0" fillId="0" borderId="0" xfId="0" applyBorder="1" applyAlignment="1" applyProtection="1">
      <alignment horizontal="justify" vertical="top"/>
    </xf>
    <xf numFmtId="0" fontId="0" fillId="0" borderId="0" xfId="0" applyBorder="1" applyAlignment="1" applyProtection="1">
      <alignment horizontal="justify" vertical="top" wrapText="1"/>
    </xf>
    <xf numFmtId="0" fontId="79" fillId="0" borderId="0" xfId="0" applyFont="1" applyBorder="1" applyAlignment="1" applyProtection="1">
      <alignment horizontal="justify" vertical="top" wrapText="1"/>
    </xf>
    <xf numFmtId="4" fontId="0" fillId="0" borderId="0" xfId="0" applyNumberFormat="1" applyBorder="1" applyAlignment="1" applyProtection="1">
      <alignment horizontal="right" wrapText="1"/>
    </xf>
    <xf numFmtId="0" fontId="0" fillId="0" borderId="0" xfId="0" applyBorder="1" applyAlignment="1" applyProtection="1">
      <alignment horizontal="center" wrapText="1"/>
    </xf>
    <xf numFmtId="0" fontId="94" fillId="0" borderId="0" xfId="0" applyFont="1" applyBorder="1" applyAlignment="1" applyProtection="1">
      <alignment horizontal="justify" vertical="top" wrapText="1"/>
    </xf>
    <xf numFmtId="0" fontId="17" fillId="0" borderId="0" xfId="0" applyFont="1" applyBorder="1" applyAlignment="1" applyProtection="1">
      <alignment horizontal="center"/>
    </xf>
    <xf numFmtId="4" fontId="17" fillId="0" borderId="0" xfId="0" applyNumberFormat="1" applyFont="1" applyBorder="1" applyAlignment="1" applyProtection="1">
      <alignment horizontal="right"/>
    </xf>
    <xf numFmtId="0" fontId="17" fillId="0" borderId="0" xfId="0" applyFont="1" applyBorder="1" applyAlignment="1" applyProtection="1">
      <alignment horizontal="justify" vertical="top" wrapText="1"/>
    </xf>
    <xf numFmtId="0" fontId="17" fillId="0" borderId="0" xfId="0" applyFont="1" applyBorder="1" applyAlignment="1" applyProtection="1">
      <alignment horizontal="center" wrapText="1"/>
    </xf>
    <xf numFmtId="4" fontId="17" fillId="0" borderId="0" xfId="0" applyNumberFormat="1" applyFont="1" applyBorder="1" applyAlignment="1" applyProtection="1">
      <alignment horizontal="right" wrapText="1"/>
    </xf>
    <xf numFmtId="4" fontId="79" fillId="0" borderId="0" xfId="0" applyNumberFormat="1" applyFont="1" applyBorder="1" applyAlignment="1" applyProtection="1">
      <alignment horizontal="center" wrapText="1"/>
    </xf>
    <xf numFmtId="16" fontId="5" fillId="0" borderId="0" xfId="0" applyNumberFormat="1" applyFont="1" applyBorder="1" applyAlignment="1" applyProtection="1">
      <alignment horizontal="right" vertical="top" wrapText="1"/>
    </xf>
    <xf numFmtId="0" fontId="78" fillId="0" borderId="0" xfId="0" applyFont="1" applyBorder="1" applyAlignment="1" applyProtection="1">
      <alignment horizontal="right" vertical="top" wrapText="1"/>
    </xf>
    <xf numFmtId="0" fontId="5" fillId="0" borderId="0" xfId="0" applyFont="1" applyBorder="1" applyAlignment="1" applyProtection="1">
      <alignment horizontal="right" vertical="top"/>
    </xf>
    <xf numFmtId="0" fontId="5" fillId="0" borderId="0" xfId="0" applyFont="1" applyFill="1" applyBorder="1" applyAlignment="1" applyProtection="1">
      <alignment horizontal="right" vertical="center" wrapText="1"/>
    </xf>
    <xf numFmtId="4" fontId="5" fillId="0" borderId="0" xfId="1" applyNumberFormat="1" applyFont="1" applyBorder="1" applyAlignment="1" applyProtection="1">
      <alignment horizontal="right" vertical="top" wrapText="1"/>
    </xf>
    <xf numFmtId="4" fontId="3" fillId="0" borderId="0" xfId="0" applyNumberFormat="1" applyFont="1" applyBorder="1" applyAlignment="1" applyProtection="1">
      <alignment horizontal="justify" vertical="top" wrapText="1"/>
    </xf>
    <xf numFmtId="0" fontId="5" fillId="0" borderId="0" xfId="0" applyFont="1" applyBorder="1" applyAlignment="1" applyProtection="1">
      <alignment horizontal="justify" vertical="top"/>
    </xf>
    <xf numFmtId="0" fontId="0" fillId="0" borderId="0" xfId="0" applyFont="1" applyBorder="1" applyAlignment="1" applyProtection="1">
      <alignment horizontal="justify" vertical="top" wrapText="1"/>
    </xf>
    <xf numFmtId="0" fontId="3" fillId="0" borderId="0" xfId="0" applyFont="1" applyBorder="1" applyAlignment="1" applyProtection="1">
      <alignment horizontal="justify" vertical="top"/>
    </xf>
    <xf numFmtId="0" fontId="34" fillId="0" borderId="0" xfId="0" applyFont="1" applyBorder="1" applyAlignment="1" applyProtection="1">
      <alignment horizontal="right" vertical="top"/>
    </xf>
    <xf numFmtId="49" fontId="34" fillId="0" borderId="0" xfId="0" applyNumberFormat="1" applyFont="1" applyBorder="1" applyAlignment="1" applyProtection="1">
      <alignment horizontal="right" vertical="top"/>
    </xf>
    <xf numFmtId="4" fontId="0" fillId="0" borderId="0" xfId="0" applyNumberFormat="1" applyAlignment="1" applyProtection="1">
      <alignment horizontal="right" vertical="top" wrapText="1"/>
    </xf>
    <xf numFmtId="4" fontId="3" fillId="0" borderId="0" xfId="0" applyNumberFormat="1" applyFont="1" applyAlignment="1" applyProtection="1">
      <alignment horizontal="justify" vertical="top" wrapText="1"/>
    </xf>
    <xf numFmtId="4" fontId="0" fillId="0" borderId="0" xfId="0" applyNumberFormat="1" applyAlignment="1" applyProtection="1">
      <alignment horizontal="center" wrapText="1"/>
    </xf>
    <xf numFmtId="4" fontId="0" fillId="0" borderId="0" xfId="0" applyNumberFormat="1" applyAlignment="1" applyProtection="1">
      <alignment wrapText="1"/>
    </xf>
    <xf numFmtId="4" fontId="0" fillId="0" borderId="0" xfId="0" applyNumberFormat="1" applyAlignment="1" applyProtection="1">
      <alignment horizontal="justify" vertical="top" wrapText="1"/>
    </xf>
    <xf numFmtId="4" fontId="3" fillId="0" borderId="0" xfId="0" applyNumberFormat="1" applyFont="1" applyAlignment="1" applyProtection="1">
      <alignment horizontal="center" wrapText="1"/>
    </xf>
    <xf numFmtId="4" fontId="5" fillId="0" borderId="0" xfId="0" applyNumberFormat="1" applyFont="1" applyBorder="1" applyAlignment="1" applyProtection="1">
      <alignment horizontal="right" vertical="top"/>
    </xf>
    <xf numFmtId="4" fontId="5" fillId="0" borderId="0" xfId="0" applyNumberFormat="1" applyFont="1" applyBorder="1" applyAlignment="1" applyProtection="1">
      <alignment horizontal="justify" vertical="top"/>
    </xf>
    <xf numFmtId="4" fontId="0" fillId="0" borderId="0" xfId="0" applyNumberFormat="1" applyBorder="1" applyAlignment="1" applyProtection="1">
      <alignment horizontal="center"/>
    </xf>
    <xf numFmtId="4" fontId="79" fillId="0" borderId="0" xfId="38" applyNumberFormat="1" applyFont="1" applyBorder="1" applyAlignment="1" applyProtection="1"/>
    <xf numFmtId="4" fontId="0" fillId="0" borderId="0" xfId="0" applyNumberFormat="1" applyBorder="1" applyAlignment="1" applyProtection="1">
      <alignment horizontal="right" vertical="top"/>
    </xf>
    <xf numFmtId="4" fontId="0" fillId="0" borderId="0" xfId="0" applyNumberFormat="1" applyBorder="1" applyAlignment="1" applyProtection="1">
      <alignment horizontal="justify" vertical="top"/>
    </xf>
    <xf numFmtId="4" fontId="3" fillId="0" borderId="0" xfId="0" applyNumberFormat="1" applyFont="1" applyBorder="1" applyAlignment="1" applyProtection="1">
      <alignment horizontal="justify" vertical="top"/>
    </xf>
    <xf numFmtId="4" fontId="17" fillId="0" borderId="0" xfId="0" applyNumberFormat="1" applyFont="1" applyBorder="1" applyAlignment="1" applyProtection="1">
      <alignment horizontal="right" vertical="top"/>
    </xf>
    <xf numFmtId="4" fontId="17" fillId="0" borderId="0" xfId="0" applyNumberFormat="1" applyFont="1" applyBorder="1" applyAlignment="1" applyProtection="1">
      <alignment horizontal="justify" vertical="top" wrapText="1"/>
    </xf>
    <xf numFmtId="4" fontId="17" fillId="0" borderId="0" xfId="0" applyNumberFormat="1" applyFont="1" applyBorder="1" applyAlignment="1" applyProtection="1">
      <alignment horizontal="center"/>
    </xf>
    <xf numFmtId="4" fontId="0" fillId="0" borderId="0" xfId="0" applyNumberFormat="1" applyBorder="1" applyAlignment="1" applyProtection="1">
      <alignment horizontal="right"/>
    </xf>
    <xf numFmtId="4" fontId="83" fillId="0" borderId="0" xfId="0" applyNumberFormat="1" applyFont="1" applyBorder="1" applyAlignment="1" applyProtection="1">
      <alignment horizontal="right"/>
    </xf>
    <xf numFmtId="4" fontId="0" fillId="0" borderId="0" xfId="0" applyNumberFormat="1" applyBorder="1" applyAlignment="1" applyProtection="1">
      <alignment wrapText="1"/>
      <protection locked="0"/>
    </xf>
    <xf numFmtId="4" fontId="5" fillId="0" borderId="0" xfId="0" applyNumberFormat="1" applyFont="1" applyBorder="1" applyAlignment="1" applyProtection="1">
      <alignment wrapText="1"/>
      <protection locked="0"/>
    </xf>
    <xf numFmtId="4" fontId="0" fillId="0" borderId="0" xfId="0" applyNumberFormat="1" applyAlignment="1" applyProtection="1">
      <alignment wrapText="1"/>
      <protection locked="0"/>
    </xf>
    <xf numFmtId="4" fontId="3" fillId="0" borderId="0" xfId="0" applyNumberFormat="1" applyFont="1" applyBorder="1" applyAlignment="1" applyProtection="1">
      <alignment horizontal="justify" vertical="top" wrapText="1"/>
      <protection locked="0"/>
    </xf>
    <xf numFmtId="0" fontId="10" fillId="0" borderId="0" xfId="0" applyFont="1" applyBorder="1" applyAlignment="1" applyProtection="1">
      <alignment horizontal="justify" vertical="top"/>
    </xf>
    <xf numFmtId="0" fontId="76" fillId="0" borderId="0" xfId="0" applyFont="1" applyBorder="1" applyAlignment="1" applyProtection="1">
      <alignment horizontal="justify" vertical="top"/>
    </xf>
    <xf numFmtId="0" fontId="10" fillId="0" borderId="0" xfId="0" applyFont="1" applyBorder="1" applyAlignment="1" applyProtection="1">
      <alignment horizontal="left" vertical="top" wrapText="1"/>
    </xf>
    <xf numFmtId="0" fontId="10" fillId="0" borderId="0" xfId="45" applyFont="1" applyBorder="1" applyAlignment="1" applyProtection="1">
      <alignment horizontal="center" wrapText="1"/>
    </xf>
    <xf numFmtId="4" fontId="10" fillId="0" borderId="0" xfId="45" applyNumberFormat="1" applyFont="1" applyBorder="1" applyAlignment="1" applyProtection="1">
      <alignment horizontal="right" wrapText="1"/>
    </xf>
    <xf numFmtId="0" fontId="10" fillId="0" borderId="0" xfId="45" applyFont="1" applyBorder="1" applyAlignment="1" applyProtection="1">
      <alignment horizontal="justify" vertical="top" wrapText="1"/>
    </xf>
    <xf numFmtId="4" fontId="10" fillId="0" borderId="0" xfId="45" applyNumberFormat="1" applyFont="1" applyBorder="1" applyAlignment="1" applyProtection="1">
      <alignment horizontal="right" vertical="center" wrapText="1"/>
    </xf>
    <xf numFmtId="0" fontId="10" fillId="0" borderId="0" xfId="0" applyFont="1" applyBorder="1" applyAlignment="1" applyProtection="1">
      <alignment horizontal="justify" vertical="top" wrapText="1"/>
    </xf>
    <xf numFmtId="0" fontId="10" fillId="0" borderId="0" xfId="45" applyFont="1" applyBorder="1" applyAlignment="1" applyProtection="1">
      <alignment horizontal="left" vertical="top" wrapText="1"/>
    </xf>
    <xf numFmtId="0" fontId="10" fillId="0" borderId="0" xfId="41" applyFont="1" applyBorder="1" applyAlignment="1" applyProtection="1">
      <alignment horizontal="center" wrapText="1"/>
    </xf>
    <xf numFmtId="4" fontId="10" fillId="0" borderId="0" xfId="41" applyNumberFormat="1" applyFont="1" applyBorder="1" applyAlignment="1" applyProtection="1">
      <alignment horizontal="right" wrapText="1"/>
    </xf>
    <xf numFmtId="0" fontId="10" fillId="0" borderId="0" xfId="5" applyFont="1" applyBorder="1" applyAlignment="1" applyProtection="1">
      <alignment horizontal="center" wrapText="1"/>
    </xf>
    <xf numFmtId="4" fontId="10" fillId="0" borderId="0" xfId="5" applyNumberFormat="1" applyFont="1" applyBorder="1" applyAlignment="1" applyProtection="1">
      <alignment horizontal="right" wrapText="1"/>
    </xf>
    <xf numFmtId="0" fontId="10" fillId="0" borderId="0" xfId="5" applyFont="1" applyBorder="1" applyAlignment="1" applyProtection="1">
      <alignment horizontal="justify" vertical="top" wrapText="1"/>
    </xf>
    <xf numFmtId="0" fontId="10" fillId="0" borderId="0" xfId="5" applyFont="1" applyBorder="1" applyAlignment="1" applyProtection="1">
      <alignment horizontal="center"/>
    </xf>
    <xf numFmtId="0" fontId="10" fillId="0" borderId="0" xfId="5" applyFont="1" applyBorder="1" applyAlignment="1" applyProtection="1">
      <alignment horizontal="justify" vertical="top"/>
    </xf>
    <xf numFmtId="0" fontId="10" fillId="0" borderId="0" xfId="46" applyFont="1" applyBorder="1" applyAlignment="1" applyProtection="1">
      <alignment horizontal="left" vertical="top" wrapText="1"/>
    </xf>
    <xf numFmtId="0" fontId="10" fillId="0" borderId="0" xfId="46" applyFont="1" applyBorder="1" applyAlignment="1" applyProtection="1">
      <alignment horizontal="center" wrapText="1"/>
    </xf>
    <xf numFmtId="4" fontId="10" fillId="0" borderId="0" xfId="46" applyNumberFormat="1" applyFont="1" applyBorder="1" applyAlignment="1" applyProtection="1">
      <alignment horizontal="right" wrapText="1"/>
    </xf>
    <xf numFmtId="0" fontId="10" fillId="0" borderId="0" xfId="0" applyFont="1" applyBorder="1" applyAlignment="1" applyProtection="1">
      <alignment horizontal="center" wrapText="1"/>
    </xf>
    <xf numFmtId="4" fontId="10" fillId="0" borderId="0" xfId="0" applyNumberFormat="1" applyFont="1" applyBorder="1" applyAlignment="1" applyProtection="1">
      <alignment horizontal="right" wrapText="1"/>
    </xf>
    <xf numFmtId="0" fontId="10" fillId="0" borderId="0" xfId="46" applyFont="1" applyBorder="1" applyAlignment="1" applyProtection="1">
      <alignment horizontal="justify" vertical="top" wrapText="1"/>
    </xf>
    <xf numFmtId="0" fontId="10" fillId="0" borderId="0" xfId="47" applyFont="1" applyBorder="1" applyAlignment="1" applyProtection="1">
      <alignment horizontal="justify" vertical="top" wrapText="1"/>
    </xf>
    <xf numFmtId="0" fontId="10" fillId="0" borderId="0" xfId="48" applyFont="1" applyBorder="1" applyAlignment="1" applyProtection="1">
      <alignment horizontal="justify" vertical="top" wrapText="1"/>
    </xf>
    <xf numFmtId="0" fontId="10" fillId="0" borderId="0" xfId="48" applyFont="1" applyBorder="1" applyAlignment="1" applyProtection="1">
      <alignment vertical="top"/>
    </xf>
    <xf numFmtId="0" fontId="10" fillId="0" borderId="0" xfId="41" applyFont="1" applyBorder="1" applyAlignment="1" applyProtection="1">
      <alignment horizontal="justify" vertical="top"/>
    </xf>
    <xf numFmtId="0" fontId="10" fillId="0" borderId="0" xfId="41" applyFont="1" applyBorder="1" applyAlignment="1" applyProtection="1">
      <alignment horizontal="center"/>
    </xf>
    <xf numFmtId="0" fontId="10" fillId="0" borderId="0" xfId="49" applyFont="1" applyBorder="1" applyAlignment="1" applyProtection="1">
      <alignment horizontal="justify" vertical="top" wrapText="1"/>
    </xf>
    <xf numFmtId="0" fontId="10" fillId="0" borderId="0" xfId="50" applyFont="1" applyBorder="1" applyAlignment="1" applyProtection="1">
      <alignment horizontal="justify" vertical="top" wrapText="1"/>
    </xf>
    <xf numFmtId="0" fontId="10" fillId="0" borderId="0" xfId="50" applyFont="1" applyBorder="1" applyAlignment="1" applyProtection="1">
      <alignment horizontal="center" wrapText="1"/>
    </xf>
    <xf numFmtId="4" fontId="91" fillId="0" borderId="0" xfId="50" applyNumberFormat="1" applyFont="1" applyBorder="1" applyAlignment="1" applyProtection="1">
      <alignment horizontal="right" wrapText="1"/>
    </xf>
    <xf numFmtId="0" fontId="10" fillId="0" borderId="0" xfId="50" applyFont="1" applyBorder="1" applyAlignment="1" applyProtection="1">
      <alignment horizontal="left" vertical="top" wrapText="1"/>
    </xf>
    <xf numFmtId="4" fontId="10" fillId="0" borderId="0" xfId="50" applyNumberFormat="1" applyFont="1" applyBorder="1" applyAlignment="1" applyProtection="1">
      <alignment horizontal="right" wrapText="1"/>
    </xf>
    <xf numFmtId="0" fontId="53" fillId="0" borderId="10" xfId="0" applyNumberFormat="1" applyFont="1" applyFill="1" applyBorder="1" applyAlignment="1" applyProtection="1">
      <alignment horizontal="justify" vertical="top" wrapText="1"/>
    </xf>
    <xf numFmtId="0" fontId="40" fillId="0" borderId="10" xfId="0" applyNumberFormat="1" applyFont="1" applyFill="1" applyBorder="1" applyAlignment="1" applyProtection="1">
      <alignment horizontal="justify" wrapText="1"/>
    </xf>
    <xf numFmtId="0" fontId="10" fillId="0" borderId="0" xfId="51" applyFont="1" applyBorder="1" applyAlignment="1" applyProtection="1">
      <alignment horizontal="center" wrapText="1"/>
    </xf>
    <xf numFmtId="4" fontId="10" fillId="0" borderId="0" xfId="51" applyNumberFormat="1" applyFont="1" applyBorder="1" applyAlignment="1" applyProtection="1">
      <alignment horizontal="right" wrapText="1"/>
    </xf>
    <xf numFmtId="49" fontId="10" fillId="0" borderId="0" xfId="45" applyNumberFormat="1" applyFont="1" applyBorder="1" applyAlignment="1" applyProtection="1">
      <alignment horizontal="justify" vertical="top" wrapText="1"/>
    </xf>
    <xf numFmtId="3" fontId="10" fillId="0" borderId="0" xfId="45" applyNumberFormat="1" applyFont="1" applyBorder="1" applyAlignment="1" applyProtection="1">
      <alignment horizontal="left" vertical="top" wrapText="1"/>
    </xf>
    <xf numFmtId="0" fontId="3" fillId="0" borderId="0" xfId="51" applyFont="1" applyBorder="1" applyAlignment="1" applyProtection="1">
      <alignment horizontal="center" wrapText="1"/>
    </xf>
    <xf numFmtId="0" fontId="3" fillId="0" borderId="0" xfId="51" applyFont="1" applyBorder="1" applyAlignment="1" applyProtection="1">
      <alignment horizontal="right" wrapText="1"/>
    </xf>
    <xf numFmtId="0" fontId="10" fillId="0" borderId="0" xfId="51" applyFont="1" applyBorder="1" applyAlignment="1" applyProtection="1">
      <alignment horizontal="justify" vertical="top" wrapText="1"/>
    </xf>
    <xf numFmtId="16" fontId="10" fillId="0" borderId="0" xfId="45" applyNumberFormat="1" applyFont="1" applyBorder="1" applyAlignment="1" applyProtection="1">
      <alignment horizontal="justify" vertical="top" wrapText="1"/>
    </xf>
    <xf numFmtId="0" fontId="10" fillId="0" borderId="0" xfId="52" applyFont="1" applyBorder="1" applyAlignment="1" applyProtection="1">
      <alignment horizontal="justify" vertical="top" wrapText="1"/>
    </xf>
    <xf numFmtId="0" fontId="10" fillId="0" borderId="0" xfId="52" applyFont="1" applyBorder="1" applyAlignment="1" applyProtection="1">
      <alignment horizontal="center" wrapText="1"/>
    </xf>
    <xf numFmtId="4" fontId="10" fillId="0" borderId="0" xfId="52" applyNumberFormat="1" applyFont="1" applyBorder="1" applyAlignment="1" applyProtection="1">
      <alignment horizontal="right" wrapText="1"/>
    </xf>
    <xf numFmtId="0" fontId="10" fillId="0" borderId="0" xfId="53" applyFont="1" applyBorder="1" applyAlignment="1" applyProtection="1">
      <alignment horizontal="justify" vertical="top" wrapText="1"/>
    </xf>
    <xf numFmtId="4" fontId="10" fillId="0" borderId="0" xfId="41" applyNumberFormat="1" applyFont="1" applyBorder="1" applyAlignment="1" applyProtection="1">
      <alignment horizontal="right" vertical="center" wrapText="1"/>
    </xf>
    <xf numFmtId="0" fontId="10" fillId="0" borderId="0" xfId="1" applyFont="1" applyBorder="1" applyAlignment="1" applyProtection="1">
      <alignment horizontal="center" wrapText="1"/>
    </xf>
    <xf numFmtId="4" fontId="10" fillId="0" borderId="0" xfId="1" applyNumberFormat="1" applyFont="1" applyBorder="1" applyAlignment="1" applyProtection="1">
      <alignment horizontal="right" vertical="center" wrapText="1"/>
    </xf>
    <xf numFmtId="0" fontId="76" fillId="0" borderId="0" xfId="41" applyFont="1" applyBorder="1" applyAlignment="1" applyProtection="1">
      <alignment horizontal="justify" vertical="top"/>
    </xf>
    <xf numFmtId="0" fontId="73" fillId="0" borderId="0" xfId="0" applyFont="1" applyBorder="1" applyAlignment="1" applyProtection="1">
      <alignment vertical="top" wrapText="1"/>
    </xf>
    <xf numFmtId="4" fontId="10" fillId="0" borderId="0" xfId="41" applyNumberFormat="1" applyFont="1" applyFill="1" applyBorder="1" applyAlignment="1" applyProtection="1">
      <alignment horizontal="right" vertical="center" wrapText="1"/>
    </xf>
    <xf numFmtId="0" fontId="69" fillId="0" borderId="0" xfId="0" applyFont="1" applyBorder="1" applyAlignment="1" applyProtection="1">
      <alignment vertical="top" wrapText="1"/>
    </xf>
    <xf numFmtId="0" fontId="37" fillId="0" borderId="0" xfId="41" applyFont="1" applyBorder="1" applyAlignment="1" applyProtection="1">
      <alignment horizontal="justify" vertical="top"/>
    </xf>
    <xf numFmtId="0" fontId="11" fillId="0" borderId="0" xfId="0" applyFont="1" applyBorder="1" applyAlignment="1" applyProtection="1">
      <alignment horizontal="justify" vertical="top"/>
    </xf>
    <xf numFmtId="0" fontId="10" fillId="0" borderId="0" xfId="41" applyFont="1" applyBorder="1" applyAlignment="1" applyProtection="1">
      <alignment vertical="top"/>
    </xf>
    <xf numFmtId="0" fontId="11" fillId="0" borderId="0" xfId="41" applyFont="1" applyBorder="1" applyAlignment="1" applyProtection="1">
      <alignment horizontal="justify" vertical="top"/>
    </xf>
    <xf numFmtId="0" fontId="10" fillId="0" borderId="0" xfId="41" applyFont="1" applyFill="1" applyBorder="1" applyAlignment="1" applyProtection="1">
      <alignment horizontal="justify" vertical="top"/>
    </xf>
    <xf numFmtId="0" fontId="10" fillId="0" borderId="0" xfId="45" applyFont="1" applyFill="1" applyBorder="1" applyAlignment="1" applyProtection="1">
      <alignment horizontal="justify" vertical="top" wrapText="1"/>
    </xf>
    <xf numFmtId="0" fontId="10" fillId="0" borderId="0" xfId="45" applyFont="1" applyFill="1" applyBorder="1" applyAlignment="1" applyProtection="1">
      <alignment horizontal="center" wrapText="1"/>
    </xf>
    <xf numFmtId="4" fontId="10" fillId="0" borderId="0" xfId="45" applyNumberFormat="1" applyFont="1" applyFill="1" applyBorder="1" applyAlignment="1" applyProtection="1">
      <alignment horizontal="right" wrapText="1"/>
    </xf>
    <xf numFmtId="0" fontId="10" fillId="0" borderId="0" xfId="48" applyFont="1" applyBorder="1" applyAlignment="1" applyProtection="1">
      <alignment horizontal="center" wrapText="1"/>
    </xf>
    <xf numFmtId="4" fontId="10" fillId="0" borderId="0" xfId="48" applyNumberFormat="1" applyFont="1" applyBorder="1" applyAlignment="1" applyProtection="1">
      <alignment horizontal="right" wrapText="1"/>
    </xf>
    <xf numFmtId="0" fontId="10" fillId="0" borderId="0" xfId="48" applyFont="1" applyBorder="1" applyAlignment="1" applyProtection="1">
      <alignment horizontal="left" vertical="top" wrapText="1"/>
    </xf>
    <xf numFmtId="0" fontId="10" fillId="0" borderId="0" xfId="54" applyFont="1" applyBorder="1" applyAlignment="1" applyProtection="1">
      <alignment horizontal="center" wrapText="1"/>
    </xf>
    <xf numFmtId="4" fontId="10" fillId="0" borderId="0" xfId="54" applyNumberFormat="1" applyFont="1" applyBorder="1" applyAlignment="1" applyProtection="1">
      <alignment horizontal="right" wrapText="1"/>
    </xf>
    <xf numFmtId="0" fontId="10" fillId="0" borderId="0" xfId="55" applyFont="1" applyBorder="1" applyAlignment="1" applyProtection="1">
      <alignment horizontal="justify" vertical="top" wrapText="1"/>
    </xf>
    <xf numFmtId="0" fontId="10" fillId="0" borderId="0" xfId="54" applyFont="1" applyBorder="1" applyAlignment="1" applyProtection="1">
      <alignment horizontal="justify" vertical="top" wrapText="1"/>
    </xf>
    <xf numFmtId="2" fontId="10" fillId="0" borderId="0" xfId="56" applyNumberFormat="1" applyFont="1" applyBorder="1" applyAlignment="1" applyProtection="1">
      <alignment horizontal="center"/>
    </xf>
    <xf numFmtId="2" fontId="10" fillId="0" borderId="0" xfId="56" applyNumberFormat="1" applyFont="1" applyBorder="1" applyAlignment="1" applyProtection="1">
      <alignment horizontal="right" vertical="center"/>
    </xf>
    <xf numFmtId="0" fontId="10" fillId="0" borderId="0" xfId="54" applyFont="1" applyBorder="1" applyAlignment="1" applyProtection="1">
      <alignment vertical="top"/>
    </xf>
    <xf numFmtId="0" fontId="10" fillId="0" borderId="0" xfId="54" applyFont="1" applyBorder="1" applyAlignment="1" applyProtection="1">
      <alignment horizontal="justify" vertical="top"/>
    </xf>
    <xf numFmtId="0" fontId="10" fillId="0" borderId="0" xfId="56" applyFont="1" applyBorder="1" applyAlignment="1" applyProtection="1">
      <alignment horizontal="right"/>
    </xf>
    <xf numFmtId="0" fontId="10" fillId="0" borderId="0" xfId="56" applyFont="1" applyBorder="1" applyAlignment="1" applyProtection="1">
      <alignment horizontal="right" vertical="top"/>
    </xf>
    <xf numFmtId="0" fontId="69" fillId="0" borderId="0" xfId="48" applyFont="1" applyBorder="1" applyAlignment="1" applyProtection="1">
      <alignment vertical="top"/>
    </xf>
    <xf numFmtId="0" fontId="11" fillId="0" borderId="0" xfId="48" applyFont="1" applyBorder="1" applyAlignment="1" applyProtection="1">
      <alignment vertical="top"/>
    </xf>
    <xf numFmtId="0" fontId="10" fillId="0" borderId="0" xfId="48" quotePrefix="1" applyFont="1" applyBorder="1" applyAlignment="1" applyProtection="1">
      <alignment vertical="top"/>
    </xf>
    <xf numFmtId="0" fontId="11" fillId="0" borderId="0" xfId="48" quotePrefix="1" applyFont="1" applyBorder="1" applyAlignment="1" applyProtection="1">
      <alignment vertical="top"/>
    </xf>
    <xf numFmtId="0" fontId="76" fillId="0" borderId="0" xfId="48" quotePrefix="1" applyFont="1" applyBorder="1" applyAlignment="1" applyProtection="1">
      <alignment vertical="top"/>
    </xf>
    <xf numFmtId="0" fontId="10" fillId="0" borderId="0" xfId="48" quotePrefix="1" applyFont="1" applyBorder="1" applyAlignment="1" applyProtection="1">
      <alignment vertical="top" wrapText="1"/>
    </xf>
    <xf numFmtId="0" fontId="10" fillId="0" borderId="0" xfId="48" applyFont="1" applyFill="1" applyBorder="1" applyAlignment="1" applyProtection="1">
      <alignment vertical="top"/>
    </xf>
    <xf numFmtId="2" fontId="10" fillId="0" borderId="0" xfId="56" applyNumberFormat="1" applyFont="1" applyBorder="1" applyAlignment="1" applyProtection="1">
      <alignment horizontal="right"/>
    </xf>
    <xf numFmtId="0" fontId="37" fillId="0" borderId="0" xfId="56" applyFont="1" applyBorder="1" applyAlignment="1" applyProtection="1">
      <alignment horizontal="right"/>
    </xf>
    <xf numFmtId="0" fontId="10" fillId="0" borderId="0" xfId="48" applyFont="1" applyBorder="1" applyAlignment="1" applyProtection="1">
      <alignment vertical="top" wrapText="1"/>
    </xf>
    <xf numFmtId="0" fontId="10" fillId="0" borderId="0" xfId="48" quotePrefix="1" applyFont="1" applyBorder="1" applyAlignment="1" applyProtection="1">
      <alignment horizontal="justify" vertical="top" wrapText="1"/>
    </xf>
    <xf numFmtId="0" fontId="10" fillId="0" borderId="0" xfId="45" applyFont="1" applyBorder="1" applyAlignment="1" applyProtection="1">
      <alignment horizontal="right"/>
    </xf>
    <xf numFmtId="0" fontId="10" fillId="0" borderId="0" xfId="45" applyFont="1" applyBorder="1" applyAlignment="1" applyProtection="1">
      <alignment horizontal="center"/>
    </xf>
    <xf numFmtId="2" fontId="10" fillId="0" borderId="0" xfId="45" applyNumberFormat="1" applyFont="1" applyBorder="1" applyAlignment="1" applyProtection="1">
      <alignment horizontal="right"/>
    </xf>
    <xf numFmtId="0" fontId="10" fillId="0" borderId="0" xfId="57" applyFont="1" applyBorder="1" applyAlignment="1" applyProtection="1">
      <alignment horizontal="center" wrapText="1"/>
    </xf>
    <xf numFmtId="4" fontId="10" fillId="0" borderId="0" xfId="57" applyNumberFormat="1" applyFont="1" applyBorder="1" applyAlignment="1" applyProtection="1">
      <alignment horizontal="right" wrapText="1"/>
    </xf>
    <xf numFmtId="0" fontId="10" fillId="0" borderId="0" xfId="58" applyFont="1" applyBorder="1" applyAlignment="1" applyProtection="1">
      <alignment horizontal="center" wrapText="1"/>
    </xf>
    <xf numFmtId="4" fontId="10" fillId="0" borderId="0" xfId="58" applyNumberFormat="1" applyFont="1" applyBorder="1" applyAlignment="1" applyProtection="1">
      <alignment horizontal="right" wrapText="1"/>
    </xf>
    <xf numFmtId="0" fontId="37" fillId="0" borderId="0" xfId="41" applyFont="1" applyBorder="1" applyAlignment="1" applyProtection="1">
      <alignment horizontal="center" wrapText="1"/>
    </xf>
    <xf numFmtId="4" fontId="37" fillId="0" borderId="0" xfId="41" applyNumberFormat="1" applyFont="1" applyBorder="1" applyAlignment="1" applyProtection="1">
      <alignment horizontal="right" wrapText="1"/>
    </xf>
    <xf numFmtId="0" fontId="10" fillId="0" borderId="0" xfId="41" applyFont="1" applyFill="1" applyBorder="1" applyAlignment="1" applyProtection="1">
      <alignment horizontal="justify" vertical="top" wrapText="1"/>
    </xf>
    <xf numFmtId="0" fontId="10" fillId="0" borderId="0" xfId="41" applyFont="1" applyFill="1" applyBorder="1" applyAlignment="1" applyProtection="1">
      <alignment horizontal="center" wrapText="1"/>
    </xf>
    <xf numFmtId="4" fontId="10" fillId="0" borderId="0" xfId="41" applyNumberFormat="1" applyFont="1" applyFill="1" applyBorder="1" applyAlignment="1" applyProtection="1">
      <alignment horizontal="right" wrapText="1"/>
    </xf>
    <xf numFmtId="0" fontId="10" fillId="0" borderId="0" xfId="56" applyFont="1" applyBorder="1" applyAlignment="1" applyProtection="1">
      <alignment horizontal="justify" vertical="top"/>
    </xf>
    <xf numFmtId="0" fontId="11" fillId="0" borderId="0" xfId="56" applyFont="1" applyBorder="1" applyAlignment="1" applyProtection="1">
      <alignment horizontal="justify" vertical="top"/>
    </xf>
    <xf numFmtId="0" fontId="3" fillId="0" borderId="0" xfId="56" applyFont="1" applyBorder="1" applyAlignment="1" applyProtection="1">
      <alignment horizontal="right"/>
    </xf>
    <xf numFmtId="0" fontId="3" fillId="0" borderId="0" xfId="56" applyFont="1" applyBorder="1" applyAlignment="1" applyProtection="1">
      <alignment horizontal="right" vertical="top"/>
    </xf>
    <xf numFmtId="0" fontId="10" fillId="0" borderId="0" xfId="45" applyFont="1" applyBorder="1" applyAlignment="1" applyProtection="1">
      <alignment vertical="top"/>
    </xf>
    <xf numFmtId="0" fontId="10" fillId="0" borderId="0" xfId="49" quotePrefix="1" applyFont="1" applyBorder="1" applyAlignment="1" applyProtection="1">
      <alignment horizontal="justify" vertical="top" wrapText="1"/>
    </xf>
    <xf numFmtId="0" fontId="11" fillId="0" borderId="0" xfId="49" applyFont="1" applyBorder="1" applyAlignment="1" applyProtection="1">
      <alignment horizontal="justify" vertical="top" wrapText="1"/>
    </xf>
    <xf numFmtId="0" fontId="11" fillId="0" borderId="0" xfId="41" applyFont="1" applyBorder="1" applyAlignment="1" applyProtection="1">
      <alignment horizontal="justify" vertical="top" wrapText="1"/>
    </xf>
    <xf numFmtId="0" fontId="10" fillId="0" borderId="0" xfId="41" applyFont="1" applyBorder="1" applyAlignment="1" applyProtection="1">
      <alignment horizontal="right"/>
    </xf>
    <xf numFmtId="1" fontId="10" fillId="0" borderId="0" xfId="0" applyNumberFormat="1" applyFont="1" applyBorder="1" applyAlignment="1" applyProtection="1">
      <alignment horizontal="right" wrapText="1"/>
    </xf>
    <xf numFmtId="0" fontId="10" fillId="0" borderId="0" xfId="0" applyFont="1" applyBorder="1" applyAlignment="1" applyProtection="1">
      <alignment vertical="top" wrapText="1"/>
    </xf>
    <xf numFmtId="0" fontId="10" fillId="0" borderId="0" xfId="0" applyFont="1" applyBorder="1" applyAlignment="1" applyProtection="1">
      <alignment horizontal="center"/>
    </xf>
    <xf numFmtId="1" fontId="10" fillId="0" borderId="0" xfId="0" applyNumberFormat="1" applyFont="1" applyBorder="1" applyAlignment="1" applyProtection="1">
      <alignment horizontal="right"/>
    </xf>
    <xf numFmtId="0" fontId="10" fillId="0" borderId="0" xfId="0" quotePrefix="1" applyFont="1" applyBorder="1" applyAlignment="1" applyProtection="1">
      <alignment horizontal="justify" vertical="top" wrapText="1"/>
    </xf>
    <xf numFmtId="2" fontId="10" fillId="0" borderId="0" xfId="0" applyNumberFormat="1" applyFont="1" applyBorder="1" applyAlignment="1" applyProtection="1">
      <alignment horizontal="right" wrapText="1"/>
    </xf>
    <xf numFmtId="0" fontId="10" fillId="0" borderId="0" xfId="0" quotePrefix="1" applyFont="1" applyBorder="1" applyAlignment="1" applyProtection="1">
      <alignment vertical="top" wrapText="1"/>
    </xf>
    <xf numFmtId="0" fontId="10" fillId="0" borderId="0" xfId="0" quotePrefix="1" applyFont="1" applyBorder="1" applyAlignment="1" applyProtection="1">
      <alignment horizontal="left" vertical="top" wrapText="1"/>
    </xf>
    <xf numFmtId="2" fontId="10" fillId="0" borderId="0" xfId="60" applyNumberFormat="1" applyFont="1" applyBorder="1" applyAlignment="1" applyProtection="1">
      <alignment horizontal="right"/>
    </xf>
    <xf numFmtId="4" fontId="10" fillId="0" borderId="0" xfId="0" quotePrefix="1" applyNumberFormat="1" applyFont="1" applyBorder="1" applyAlignment="1" applyProtection="1">
      <alignment horizontal="left" vertical="top" wrapText="1"/>
    </xf>
    <xf numFmtId="2" fontId="10" fillId="0" borderId="0" xfId="0" applyNumberFormat="1" applyFont="1" applyBorder="1" applyAlignment="1" applyProtection="1">
      <alignment horizontal="right"/>
    </xf>
    <xf numFmtId="0" fontId="11" fillId="0" borderId="0" xfId="0" applyFont="1" applyBorder="1" applyAlignment="1" applyProtection="1">
      <alignment horizontal="center" wrapText="1"/>
    </xf>
    <xf numFmtId="2" fontId="11" fillId="0" borderId="0" xfId="0" applyNumberFormat="1" applyFont="1" applyBorder="1" applyAlignment="1" applyProtection="1">
      <alignment horizontal="right" wrapText="1"/>
    </xf>
    <xf numFmtId="4" fontId="11" fillId="0" borderId="0" xfId="45" applyNumberFormat="1" applyFont="1" applyBorder="1" applyAlignment="1" applyProtection="1">
      <alignment horizontal="center" wrapText="1"/>
    </xf>
    <xf numFmtId="0" fontId="10" fillId="0" borderId="0" xfId="0" quotePrefix="1" applyFont="1" applyFill="1" applyBorder="1" applyAlignment="1" applyProtection="1">
      <alignment horizontal="left" vertical="top" wrapText="1"/>
    </xf>
    <xf numFmtId="0" fontId="10" fillId="0" borderId="0" xfId="48" quotePrefix="1" applyFont="1" applyBorder="1" applyAlignment="1" applyProtection="1">
      <alignment horizontal="left" vertical="top" wrapText="1"/>
    </xf>
    <xf numFmtId="49" fontId="10" fillId="0" borderId="0" xfId="13" quotePrefix="1" applyNumberFormat="1" applyFont="1" applyBorder="1" applyAlignment="1" applyProtection="1">
      <alignment vertical="top" wrapText="1"/>
    </xf>
    <xf numFmtId="4" fontId="10" fillId="0" borderId="0" xfId="60" quotePrefix="1" applyNumberFormat="1" applyFont="1" applyBorder="1" applyAlignment="1" applyProtection="1">
      <alignment horizontal="left" vertical="top" wrapText="1"/>
    </xf>
    <xf numFmtId="4" fontId="10" fillId="0" borderId="0" xfId="60" applyNumberFormat="1" applyFont="1" applyBorder="1" applyAlignment="1" applyProtection="1">
      <alignment horizontal="left" vertical="top" wrapText="1"/>
    </xf>
    <xf numFmtId="4" fontId="10" fillId="0" borderId="0" xfId="60" applyNumberFormat="1" applyFont="1" applyBorder="1" applyAlignment="1" applyProtection="1">
      <alignment horizontal="justify" vertical="top" wrapText="1"/>
    </xf>
    <xf numFmtId="4" fontId="10" fillId="0" borderId="0" xfId="60" applyNumberFormat="1" applyFont="1" applyBorder="1" applyAlignment="1" applyProtection="1">
      <alignment horizontal="center"/>
    </xf>
    <xf numFmtId="2" fontId="10" fillId="0" borderId="0" xfId="60" applyNumberFormat="1" applyFont="1" applyBorder="1" applyAlignment="1" applyProtection="1">
      <alignment horizontal="right" vertical="top"/>
    </xf>
    <xf numFmtId="2" fontId="10" fillId="0" borderId="0" xfId="41" applyNumberFormat="1" applyFont="1" applyBorder="1" applyAlignment="1" applyProtection="1">
      <alignment horizontal="right"/>
    </xf>
    <xf numFmtId="0" fontId="10" fillId="0" borderId="0" xfId="41" quotePrefix="1" applyFont="1" applyBorder="1" applyAlignment="1" applyProtection="1">
      <alignment horizontal="left" vertical="top" wrapText="1"/>
    </xf>
    <xf numFmtId="4" fontId="10" fillId="0" borderId="0" xfId="5" applyNumberFormat="1" applyFont="1" applyBorder="1" applyAlignment="1" applyProtection="1">
      <alignment horizontal="center" wrapText="1"/>
      <protection locked="0"/>
    </xf>
    <xf numFmtId="4" fontId="37" fillId="0" borderId="10" xfId="0" applyNumberFormat="1" applyFont="1" applyFill="1" applyBorder="1" applyAlignment="1" applyProtection="1">
      <alignment horizontal="right" vertical="center"/>
      <protection locked="0"/>
    </xf>
    <xf numFmtId="4" fontId="10" fillId="0" borderId="10" xfId="45" applyNumberFormat="1" applyFont="1" applyBorder="1" applyAlignment="1" applyProtection="1">
      <alignment horizontal="center" wrapText="1"/>
      <protection locked="0"/>
    </xf>
    <xf numFmtId="49" fontId="21" fillId="0" borderId="10" xfId="0" applyNumberFormat="1" applyFont="1" applyFill="1" applyBorder="1" applyAlignment="1" applyProtection="1">
      <alignment horizontal="justify" wrapText="1"/>
      <protection locked="0"/>
    </xf>
    <xf numFmtId="4" fontId="10" fillId="0" borderId="7" xfId="45" applyNumberFormat="1" applyFont="1" applyBorder="1" applyAlignment="1" applyProtection="1">
      <alignment horizontal="center" wrapText="1"/>
      <protection locked="0"/>
    </xf>
    <xf numFmtId="4" fontId="10" fillId="0" borderId="0" xfId="41" applyNumberFormat="1" applyFont="1" applyBorder="1" applyAlignment="1" applyProtection="1">
      <alignment horizontal="center" vertical="center" wrapText="1"/>
      <protection locked="0"/>
    </xf>
    <xf numFmtId="0" fontId="10" fillId="0" borderId="0" xfId="0" applyFont="1" applyBorder="1" applyAlignment="1" applyProtection="1">
      <alignment horizontal="left" vertical="top" wrapText="1"/>
      <protection locked="0"/>
    </xf>
    <xf numFmtId="0" fontId="10" fillId="0" borderId="0" xfId="49" applyFont="1" applyBorder="1" applyAlignment="1" applyProtection="1">
      <alignment horizontal="justify" vertical="top" wrapText="1"/>
      <protection locked="0"/>
    </xf>
    <xf numFmtId="0" fontId="10" fillId="0" borderId="0" xfId="41" applyFont="1" applyBorder="1" applyAlignment="1" applyProtection="1">
      <alignment horizontal="justify" vertical="top" wrapText="1"/>
      <protection locked="0"/>
    </xf>
    <xf numFmtId="0" fontId="10" fillId="0" borderId="0" xfId="0" quotePrefix="1" applyFont="1" applyBorder="1" applyAlignment="1" applyProtection="1">
      <alignment horizontal="left" vertical="top" wrapText="1"/>
      <protection locked="0"/>
    </xf>
    <xf numFmtId="0" fontId="90" fillId="0" borderId="0" xfId="0" applyFont="1" applyBorder="1" applyProtection="1"/>
    <xf numFmtId="0" fontId="89" fillId="0" borderId="0" xfId="0" applyFont="1" applyBorder="1" applyAlignment="1" applyProtection="1">
      <alignment horizontal="justify" vertical="top" wrapText="1"/>
    </xf>
    <xf numFmtId="0" fontId="89" fillId="0" borderId="0" xfId="0" applyFont="1" applyBorder="1" applyAlignment="1" applyProtection="1">
      <alignment horizontal="center"/>
    </xf>
    <xf numFmtId="0" fontId="89" fillId="0" borderId="0" xfId="0" applyFont="1" applyBorder="1" applyProtection="1"/>
    <xf numFmtId="4" fontId="89" fillId="0" borderId="0" xfId="0" applyNumberFormat="1" applyFont="1" applyBorder="1" applyProtection="1"/>
    <xf numFmtId="4" fontId="55" fillId="0" borderId="15" xfId="5" applyNumberFormat="1" applyFont="1" applyFill="1" applyBorder="1" applyAlignment="1" applyProtection="1">
      <alignment horizontal="right"/>
    </xf>
    <xf numFmtId="4" fontId="10" fillId="0" borderId="0" xfId="5" applyNumberFormat="1" applyFont="1" applyFill="1" applyBorder="1" applyAlignment="1" applyProtection="1">
      <alignment horizontal="right"/>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xf>
    <xf numFmtId="4" fontId="3" fillId="0" borderId="0" xfId="36" applyNumberFormat="1" applyFont="1" applyFill="1" applyBorder="1" applyAlignment="1" applyProtection="1">
      <alignment horizontal="right"/>
    </xf>
    <xf numFmtId="0" fontId="10" fillId="0" borderId="0" xfId="0" applyFont="1" applyBorder="1" applyProtection="1"/>
    <xf numFmtId="4" fontId="10" fillId="0" borderId="0" xfId="0" applyNumberFormat="1" applyFont="1" applyBorder="1" applyProtection="1"/>
    <xf numFmtId="0" fontId="99" fillId="0" borderId="0" xfId="0" applyFont="1" applyBorder="1" applyAlignment="1" applyProtection="1">
      <alignment horizontal="center"/>
    </xf>
    <xf numFmtId="0" fontId="99" fillId="0" borderId="0" xfId="0" applyFont="1" applyBorder="1" applyProtection="1"/>
    <xf numFmtId="4" fontId="99" fillId="0" borderId="0" xfId="0" applyNumberFormat="1" applyFont="1" applyBorder="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5" fillId="0" borderId="0" xfId="37" applyFont="1" applyFill="1" applyBorder="1" applyAlignment="1" applyProtection="1">
      <alignment horizontal="center" vertical="center" wrapText="1"/>
    </xf>
    <xf numFmtId="0" fontId="5" fillId="0" borderId="0" xfId="37" applyFont="1" applyFill="1" applyBorder="1" applyAlignment="1" applyProtection="1">
      <alignment horizontal="justify" vertical="top" wrapText="1"/>
    </xf>
    <xf numFmtId="0" fontId="7" fillId="0" borderId="0" xfId="0" applyFont="1" applyFill="1" applyBorder="1" applyAlignment="1" applyProtection="1">
      <alignment horizontal="justify" vertical="top" wrapText="1"/>
    </xf>
    <xf numFmtId="4" fontId="7" fillId="0" borderId="0" xfId="0" applyNumberFormat="1" applyFont="1" applyBorder="1" applyProtection="1"/>
    <xf numFmtId="0" fontId="5" fillId="0" borderId="0" xfId="0" applyFont="1" applyFill="1" applyBorder="1" applyAlignment="1" applyProtection="1">
      <alignment horizontal="center" vertical="center" wrapText="1"/>
    </xf>
    <xf numFmtId="0" fontId="5" fillId="0" borderId="0" xfId="36" applyFont="1" applyFill="1" applyBorder="1" applyAlignment="1" applyProtection="1">
      <alignment horizontal="justify" vertical="top" wrapText="1"/>
    </xf>
    <xf numFmtId="4" fontId="3" fillId="0" borderId="7" xfId="0" applyNumberFormat="1" applyFont="1" applyFill="1" applyBorder="1" applyAlignment="1" applyProtection="1">
      <alignment horizontal="right"/>
      <protection locked="0"/>
    </xf>
    <xf numFmtId="4" fontId="10" fillId="0" borderId="0" xfId="0" applyNumberFormat="1" applyFont="1" applyBorder="1" applyProtection="1">
      <protection locked="0"/>
    </xf>
    <xf numFmtId="4" fontId="89" fillId="0" borderId="0" xfId="0" applyNumberFormat="1" applyFont="1" applyBorder="1" applyProtection="1">
      <protection locked="0"/>
    </xf>
    <xf numFmtId="4" fontId="99" fillId="0" borderId="0" xfId="0" applyNumberFormat="1" applyFont="1" applyBorder="1" applyProtection="1">
      <protection locked="0"/>
    </xf>
    <xf numFmtId="4" fontId="90" fillId="0" borderId="0" xfId="0" applyNumberFormat="1" applyFont="1" applyBorder="1" applyProtection="1">
      <protection locked="0"/>
    </xf>
    <xf numFmtId="0" fontId="10" fillId="0" borderId="0" xfId="0" applyFont="1" applyBorder="1" applyAlignment="1" applyProtection="1">
      <alignment horizontal="justify" vertical="top" wrapText="1"/>
      <protection locked="0"/>
    </xf>
    <xf numFmtId="0" fontId="5" fillId="0" borderId="0" xfId="0" applyNumberFormat="1" applyFont="1" applyFill="1" applyBorder="1" applyAlignment="1" applyProtection="1">
      <alignment horizontal="left" vertical="top" wrapText="1"/>
    </xf>
    <xf numFmtId="0" fontId="3" fillId="0" borderId="10" xfId="0" applyFont="1" applyFill="1" applyBorder="1" applyAlignment="1" applyProtection="1">
      <alignment horizontal="center"/>
    </xf>
    <xf numFmtId="1" fontId="3" fillId="0" borderId="10" xfId="0" applyNumberFormat="1" applyFont="1" applyFill="1" applyBorder="1" applyAlignment="1" applyProtection="1">
      <alignment horizontal="right"/>
    </xf>
    <xf numFmtId="4" fontId="3" fillId="0" borderId="10" xfId="0" applyNumberFormat="1" applyFont="1" applyFill="1" applyBorder="1" applyAlignment="1" applyProtection="1">
      <alignment horizontal="right"/>
    </xf>
    <xf numFmtId="4" fontId="5" fillId="0" borderId="10" xfId="0" applyNumberFormat="1" applyFont="1" applyFill="1" applyBorder="1" applyAlignment="1" applyProtection="1">
      <alignment horizontal="right"/>
    </xf>
    <xf numFmtId="0" fontId="5" fillId="0" borderId="0" xfId="37" applyNumberFormat="1" applyFont="1" applyFill="1" applyBorder="1" applyAlignment="1" applyProtection="1">
      <alignment horizontal="left" vertical="top" wrapText="1"/>
    </xf>
    <xf numFmtId="0" fontId="5" fillId="0" borderId="0" xfId="37" applyFont="1" applyFill="1" applyBorder="1" applyAlignment="1" applyProtection="1">
      <alignment horizontal="center" wrapText="1"/>
    </xf>
    <xf numFmtId="1" fontId="5" fillId="0" borderId="0" xfId="37" applyNumberFormat="1" applyFont="1" applyFill="1" applyBorder="1" applyAlignment="1" applyProtection="1">
      <alignment horizontal="right" wrapText="1"/>
    </xf>
    <xf numFmtId="4" fontId="5" fillId="0" borderId="0" xfId="37" applyNumberFormat="1" applyFont="1" applyFill="1" applyBorder="1" applyAlignment="1" applyProtection="1">
      <alignment horizontal="right" wrapText="1"/>
    </xf>
    <xf numFmtId="0" fontId="3" fillId="0" borderId="0" xfId="0" applyNumberFormat="1" applyFont="1" applyFill="1" applyBorder="1" applyAlignment="1" applyProtection="1">
      <alignment horizontal="justify" vertical="top" wrapText="1"/>
    </xf>
    <xf numFmtId="0" fontId="3" fillId="0" borderId="0" xfId="36" applyFont="1" applyFill="1" applyBorder="1" applyAlignment="1" applyProtection="1">
      <alignment horizontal="center"/>
    </xf>
    <xf numFmtId="1" fontId="3" fillId="0" borderId="0" xfId="36" applyNumberFormat="1" applyFont="1" applyFill="1" applyBorder="1" applyAlignment="1" applyProtection="1">
      <alignment horizontal="right"/>
    </xf>
    <xf numFmtId="0" fontId="3" fillId="0" borderId="0" xfId="36" applyNumberFormat="1" applyFont="1" applyFill="1" applyBorder="1" applyAlignment="1" applyProtection="1">
      <alignment horizontal="left" vertical="top" wrapText="1"/>
    </xf>
    <xf numFmtId="0" fontId="3" fillId="0" borderId="0" xfId="0" applyFont="1" applyFill="1" applyBorder="1" applyAlignment="1" applyProtection="1">
      <alignment horizontal="center" wrapText="1"/>
    </xf>
    <xf numFmtId="4" fontId="3" fillId="0" borderId="0" xfId="38" applyNumberFormat="1" applyFont="1" applyFill="1" applyBorder="1" applyAlignment="1" applyProtection="1">
      <alignment horizontal="right" wrapText="1"/>
    </xf>
    <xf numFmtId="4" fontId="3" fillId="0" borderId="0" xfId="0" applyNumberFormat="1" applyFont="1" applyFill="1" applyBorder="1" applyAlignment="1" applyProtection="1">
      <alignment horizontal="right"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center" wrapText="1"/>
    </xf>
    <xf numFmtId="4" fontId="3" fillId="0" borderId="0" xfId="40" applyNumberFormat="1" applyFont="1" applyFill="1" applyBorder="1" applyAlignment="1" applyProtection="1">
      <alignment horizontal="right" wrapText="1"/>
    </xf>
    <xf numFmtId="49" fontId="5" fillId="0" borderId="0" xfId="0" applyNumberFormat="1" applyFont="1" applyFill="1" applyBorder="1" applyAlignment="1" applyProtection="1">
      <alignment horizontal="center" vertical="center" wrapText="1"/>
    </xf>
    <xf numFmtId="0" fontId="3" fillId="0" borderId="0" xfId="4" applyNumberFormat="1" applyFont="1" applyFill="1" applyBorder="1" applyAlignment="1" applyProtection="1">
      <alignment horizontal="center" wrapText="1"/>
    </xf>
    <xf numFmtId="4" fontId="3" fillId="0" borderId="0" xfId="4" applyNumberFormat="1" applyFont="1" applyFill="1" applyBorder="1" applyAlignment="1" applyProtection="1">
      <alignment horizontal="right" wrapText="1"/>
    </xf>
    <xf numFmtId="0" fontId="3" fillId="0" borderId="0" xfId="39" applyFont="1" applyFill="1" applyBorder="1" applyAlignment="1" applyProtection="1">
      <alignment horizontal="center"/>
    </xf>
    <xf numFmtId="1" fontId="3" fillId="0" borderId="0" xfId="39" applyNumberFormat="1" applyFont="1" applyFill="1" applyBorder="1" applyAlignment="1" applyProtection="1">
      <alignment horizontal="right"/>
    </xf>
    <xf numFmtId="4" fontId="3" fillId="0" borderId="0" xfId="39" applyNumberFormat="1" applyFont="1" applyFill="1" applyBorder="1" applyAlignment="1" applyProtection="1">
      <alignment horizontal="right"/>
    </xf>
    <xf numFmtId="49" fontId="3" fillId="0" borderId="0"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xf>
    <xf numFmtId="4" fontId="5" fillId="0" borderId="0" xfId="0" applyNumberFormat="1" applyFont="1" applyFill="1" applyBorder="1" applyAlignment="1" applyProtection="1">
      <alignment horizontal="right"/>
    </xf>
    <xf numFmtId="0" fontId="3" fillId="0" borderId="0" xfId="0" applyNumberFormat="1" applyFont="1" applyFill="1" applyBorder="1" applyAlignment="1" applyProtection="1">
      <alignment horizontal="center"/>
    </xf>
    <xf numFmtId="1" fontId="3" fillId="0" borderId="0" xfId="7" applyNumberFormat="1" applyFont="1" applyFill="1" applyBorder="1" applyAlignment="1" applyProtection="1">
      <alignment horizontal="right"/>
    </xf>
    <xf numFmtId="49" fontId="3" fillId="0" borderId="0" xfId="0" applyNumberFormat="1" applyFont="1" applyFill="1" applyBorder="1" applyAlignment="1" applyProtection="1">
      <alignment horizontal="center" vertical="center"/>
    </xf>
    <xf numFmtId="4" fontId="11" fillId="0" borderId="7" xfId="0" applyNumberFormat="1" applyFont="1" applyFill="1" applyBorder="1" applyAlignment="1" applyProtection="1">
      <alignment horizontal="right"/>
    </xf>
    <xf numFmtId="0" fontId="8" fillId="0" borderId="10" xfId="0" applyFont="1" applyFill="1" applyBorder="1" applyAlignment="1" applyProtection="1">
      <alignment horizontal="center"/>
    </xf>
    <xf numFmtId="0" fontId="3" fillId="0" borderId="0" xfId="4" applyNumberFormat="1" applyFont="1" applyFill="1" applyBorder="1" applyAlignment="1" applyProtection="1">
      <alignment horizontal="left" vertical="top" wrapText="1"/>
    </xf>
    <xf numFmtId="3" fontId="3" fillId="0" borderId="0" xfId="4" applyNumberFormat="1" applyFont="1" applyFill="1" applyBorder="1" applyAlignment="1" applyProtection="1">
      <alignment horizontal="right" wrapText="1"/>
    </xf>
    <xf numFmtId="0" fontId="5" fillId="0" borderId="0" xfId="4" applyNumberFormat="1" applyFont="1" applyFill="1" applyBorder="1" applyAlignment="1" applyProtection="1">
      <alignment horizontal="left" vertical="top" wrapText="1"/>
    </xf>
    <xf numFmtId="0" fontId="86" fillId="0" borderId="0" xfId="0" applyFont="1" applyFill="1" applyBorder="1" applyAlignment="1" applyProtection="1">
      <alignment horizontal="justify" vertical="justify"/>
    </xf>
    <xf numFmtId="49" fontId="3" fillId="0" borderId="0" xfId="4" applyNumberFormat="1" applyFont="1" applyFill="1" applyBorder="1" applyAlignment="1" applyProtection="1">
      <alignment horizontal="center" vertical="center" wrapText="1"/>
    </xf>
    <xf numFmtId="0" fontId="3" fillId="0" borderId="0" xfId="4" applyFont="1" applyFill="1" applyBorder="1" applyAlignment="1" applyProtection="1">
      <alignment horizontal="right" wrapText="1"/>
    </xf>
    <xf numFmtId="0" fontId="5" fillId="0" borderId="0" xfId="0" applyNumberFormat="1" applyFont="1" applyFill="1" applyBorder="1" applyAlignment="1" applyProtection="1">
      <alignment horizontal="center" wrapText="1"/>
    </xf>
    <xf numFmtId="4" fontId="5" fillId="0" borderId="0" xfId="0" applyNumberFormat="1" applyFont="1" applyFill="1" applyBorder="1" applyAlignment="1" applyProtection="1">
      <alignment horizontal="right" wrapText="1"/>
    </xf>
    <xf numFmtId="4" fontId="5" fillId="0" borderId="0" xfId="38" applyNumberFormat="1" applyFont="1" applyFill="1" applyBorder="1" applyAlignment="1" applyProtection="1">
      <alignment horizontal="right" wrapText="1"/>
    </xf>
    <xf numFmtId="0" fontId="5" fillId="0" borderId="0" xfId="0" applyNumberFormat="1" applyFont="1" applyFill="1" applyBorder="1" applyAlignment="1" applyProtection="1">
      <alignment horizontal="center"/>
    </xf>
    <xf numFmtId="4" fontId="12" fillId="0" borderId="7" xfId="36" applyNumberFormat="1" applyFont="1" applyFill="1" applyBorder="1" applyAlignment="1" applyProtection="1">
      <alignment horizontal="right"/>
    </xf>
    <xf numFmtId="4" fontId="5" fillId="0" borderId="0" xfId="7" applyNumberFormat="1" applyFont="1" applyFill="1" applyBorder="1" applyAlignment="1" applyProtection="1">
      <alignment horizontal="right"/>
    </xf>
    <xf numFmtId="0" fontId="8" fillId="0" borderId="0" xfId="0" applyNumberFormat="1" applyFont="1" applyFill="1" applyBorder="1" applyAlignment="1" applyProtection="1">
      <alignment horizontal="left" vertical="top" wrapText="1"/>
    </xf>
    <xf numFmtId="49" fontId="8"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wrapText="1"/>
    </xf>
    <xf numFmtId="0" fontId="8" fillId="0" borderId="0" xfId="0" applyFont="1" applyFill="1" applyBorder="1" applyAlignment="1" applyProtection="1">
      <alignment horizontal="center" wrapText="1"/>
    </xf>
    <xf numFmtId="0" fontId="8" fillId="0" borderId="0" xfId="0" applyFont="1" applyFill="1" applyBorder="1" applyAlignment="1" applyProtection="1">
      <alignment horizontal="right" wrapText="1"/>
    </xf>
    <xf numFmtId="4" fontId="8" fillId="0" borderId="0" xfId="0" applyNumberFormat="1" applyFont="1" applyFill="1" applyBorder="1" applyAlignment="1" applyProtection="1">
      <alignment horizontal="right" wrapText="1"/>
    </xf>
    <xf numFmtId="0" fontId="8" fillId="0" borderId="0" xfId="0" applyFont="1" applyFill="1" applyBorder="1" applyAlignment="1" applyProtection="1">
      <alignment wrapText="1"/>
    </xf>
    <xf numFmtId="0" fontId="8" fillId="0" borderId="0" xfId="0" applyFont="1" applyFill="1" applyBorder="1" applyAlignment="1" applyProtection="1">
      <alignment horizontal="justify" vertical="justify"/>
    </xf>
    <xf numFmtId="0" fontId="3" fillId="0" borderId="0" xfId="0" applyFont="1" applyFill="1" applyBorder="1" applyAlignment="1" applyProtection="1">
      <alignment horizontal="justify" vertical="justify"/>
    </xf>
    <xf numFmtId="4" fontId="5" fillId="0" borderId="7" xfId="36" applyNumberFormat="1" applyFont="1" applyFill="1" applyBorder="1" applyAlignment="1" applyProtection="1">
      <alignment horizontal="right"/>
    </xf>
    <xf numFmtId="0" fontId="3" fillId="0" borderId="0" xfId="0" applyNumberFormat="1" applyFont="1" applyFill="1" applyBorder="1" applyAlignment="1" applyProtection="1">
      <alignment horizontal="justify" vertical="top" wrapText="1"/>
    </xf>
    <xf numFmtId="0" fontId="5" fillId="0" borderId="0" xfId="37" applyFont="1" applyFill="1" applyBorder="1" applyAlignment="1" applyProtection="1">
      <alignment horizontal="right" wrapText="1"/>
    </xf>
    <xf numFmtId="0" fontId="8" fillId="0" borderId="7" xfId="0" applyNumberFormat="1" applyFont="1" applyFill="1" applyBorder="1" applyAlignment="1" applyProtection="1">
      <alignment horizontal="center"/>
    </xf>
    <xf numFmtId="0" fontId="8" fillId="0" borderId="10" xfId="0" applyNumberFormat="1" applyFont="1" applyFill="1" applyBorder="1" applyAlignment="1" applyProtection="1">
      <alignment horizontal="center"/>
    </xf>
    <xf numFmtId="4" fontId="3" fillId="0" borderId="10" xfId="7" applyNumberFormat="1" applyFont="1" applyFill="1" applyBorder="1" applyAlignment="1" applyProtection="1">
      <alignment horizontal="right"/>
    </xf>
    <xf numFmtId="0" fontId="8" fillId="0" borderId="0" xfId="0" applyFont="1" applyFill="1" applyBorder="1" applyAlignment="1" applyProtection="1">
      <alignment horizontal="center"/>
    </xf>
    <xf numFmtId="1" fontId="8" fillId="0" borderId="0" xfId="0" applyNumberFormat="1" applyFont="1" applyFill="1" applyBorder="1" applyAlignment="1" applyProtection="1">
      <alignment horizontal="right"/>
    </xf>
    <xf numFmtId="4" fontId="8" fillId="0" borderId="0" xfId="7" applyNumberFormat="1" applyFont="1" applyFill="1" applyBorder="1" applyAlignment="1" applyProtection="1">
      <alignment horizontal="right"/>
    </xf>
    <xf numFmtId="4" fontId="8" fillId="0" borderId="0" xfId="0" applyNumberFormat="1" applyFont="1" applyFill="1" applyBorder="1" applyAlignment="1" applyProtection="1">
      <alignment horizontal="right"/>
    </xf>
    <xf numFmtId="4" fontId="88" fillId="0" borderId="0" xfId="42" applyNumberFormat="1" applyFont="1" applyFill="1" applyBorder="1" applyAlignment="1" applyProtection="1">
      <alignment horizontal="right"/>
    </xf>
    <xf numFmtId="4" fontId="8" fillId="0" borderId="0" xfId="40" applyNumberFormat="1" applyFont="1" applyFill="1" applyBorder="1" applyAlignment="1" applyProtection="1">
      <alignment horizontal="right"/>
    </xf>
    <xf numFmtId="0" fontId="8" fillId="0" borderId="0" xfId="42" applyNumberFormat="1" applyFont="1" applyFill="1" applyBorder="1" applyAlignment="1" applyProtection="1">
      <alignment horizontal="left" vertical="top" wrapText="1"/>
    </xf>
    <xf numFmtId="0" fontId="8" fillId="0" borderId="0" xfId="42" applyNumberFormat="1" applyFont="1" applyFill="1" applyBorder="1" applyAlignment="1" applyProtection="1">
      <alignment horizontal="center"/>
    </xf>
    <xf numFmtId="4" fontId="8" fillId="0" borderId="0" xfId="42" applyNumberFormat="1" applyFont="1" applyFill="1" applyBorder="1" applyAlignment="1" applyProtection="1">
      <alignment horizontal="right"/>
    </xf>
    <xf numFmtId="4" fontId="8" fillId="0" borderId="0" xfId="36" applyNumberFormat="1" applyFont="1" applyFill="1" applyBorder="1" applyAlignment="1" applyProtection="1">
      <alignment horizontal="right"/>
    </xf>
    <xf numFmtId="0" fontId="88" fillId="0" borderId="0" xfId="0" applyNumberFormat="1" applyFont="1" applyFill="1" applyBorder="1" applyAlignment="1" applyProtection="1">
      <alignment horizontal="center"/>
    </xf>
    <xf numFmtId="1" fontId="88" fillId="0" borderId="0" xfId="0" applyNumberFormat="1" applyFont="1" applyFill="1" applyBorder="1" applyAlignment="1" applyProtection="1">
      <alignment horizontal="right"/>
    </xf>
    <xf numFmtId="1" fontId="3" fillId="0" borderId="0" xfId="7" applyNumberFormat="1" applyFont="1" applyFill="1" applyBorder="1" applyAlignment="1" applyProtection="1">
      <alignment horizontal="right" wrapText="1"/>
    </xf>
    <xf numFmtId="4" fontId="3" fillId="0" borderId="0" xfId="7" applyNumberFormat="1" applyFont="1" applyFill="1" applyBorder="1" applyAlignment="1" applyProtection="1">
      <alignment horizontal="right" wrapText="1"/>
    </xf>
    <xf numFmtId="0" fontId="3" fillId="0" borderId="0" xfId="0" applyFont="1" applyFill="1" applyBorder="1" applyAlignment="1" applyProtection="1">
      <alignment horizontal="left" vertical="justify" wrapText="1"/>
    </xf>
    <xf numFmtId="4" fontId="3" fillId="0" borderId="10" xfId="36" applyNumberFormat="1" applyFont="1" applyFill="1" applyBorder="1" applyAlignment="1" applyProtection="1">
      <alignment horizontal="right"/>
    </xf>
    <xf numFmtId="0" fontId="3" fillId="0" borderId="0" xfId="44" applyFont="1" applyFill="1" applyBorder="1" applyAlignment="1" applyProtection="1">
      <alignment horizontal="center"/>
    </xf>
    <xf numFmtId="0" fontId="3" fillId="0" borderId="0" xfId="40" applyNumberFormat="1" applyFont="1" applyFill="1" applyBorder="1" applyAlignment="1" applyProtection="1">
      <alignment horizontal="right"/>
    </xf>
    <xf numFmtId="4" fontId="3" fillId="0" borderId="0" xfId="40" applyNumberFormat="1" applyFont="1" applyFill="1" applyBorder="1" applyAlignment="1" applyProtection="1">
      <alignment horizontal="right"/>
    </xf>
    <xf numFmtId="0" fontId="3" fillId="0" borderId="0" xfId="44" applyNumberFormat="1" applyFont="1" applyFill="1" applyBorder="1" applyAlignment="1" applyProtection="1">
      <alignment horizontal="left" vertical="top" wrapText="1"/>
    </xf>
    <xf numFmtId="0" fontId="3" fillId="0" borderId="0" xfId="39" applyNumberFormat="1" applyFont="1" applyFill="1" applyBorder="1" applyAlignment="1" applyProtection="1">
      <alignment horizontal="right"/>
    </xf>
    <xf numFmtId="0" fontId="5" fillId="0" borderId="0" xfId="44" applyFont="1" applyFill="1" applyBorder="1" applyAlignment="1" applyProtection="1">
      <alignment horizontal="center" vertical="center" wrapText="1"/>
    </xf>
    <xf numFmtId="0" fontId="3" fillId="0" borderId="0" xfId="39"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5" fillId="0" borderId="0" xfId="36" applyFont="1" applyFill="1" applyBorder="1" applyAlignment="1" applyProtection="1">
      <alignment horizontal="center"/>
    </xf>
    <xf numFmtId="4" fontId="7" fillId="0" borderId="0" xfId="36" applyNumberFormat="1" applyFont="1" applyFill="1" applyBorder="1" applyAlignment="1" applyProtection="1">
      <alignment horizontal="right"/>
    </xf>
    <xf numFmtId="0" fontId="5" fillId="0" borderId="0" xfId="0" applyFont="1" applyFill="1" applyBorder="1" applyProtection="1"/>
    <xf numFmtId="0" fontId="7" fillId="0" borderId="0" xfId="36" applyNumberFormat="1" applyFont="1" applyFill="1" applyBorder="1" applyAlignment="1" applyProtection="1">
      <alignment horizontal="left" vertical="top" wrapText="1"/>
    </xf>
    <xf numFmtId="0" fontId="7" fillId="0" borderId="0" xfId="36" applyNumberFormat="1" applyFont="1" applyFill="1" applyBorder="1" applyAlignment="1" applyProtection="1">
      <alignment horizontal="left" vertical="top"/>
    </xf>
    <xf numFmtId="0" fontId="5" fillId="0" borderId="0" xfId="36" applyNumberFormat="1" applyFont="1" applyFill="1" applyBorder="1" applyAlignment="1" applyProtection="1">
      <alignment horizontal="left" vertical="top" wrapText="1"/>
    </xf>
    <xf numFmtId="1" fontId="3" fillId="0" borderId="10" xfId="0" applyNumberFormat="1" applyFont="1" applyFill="1" applyBorder="1" applyAlignment="1" applyProtection="1">
      <alignment horizontal="right"/>
      <protection locked="0"/>
    </xf>
    <xf numFmtId="4" fontId="12" fillId="0" borderId="7" xfId="0" applyNumberFormat="1" applyFont="1" applyFill="1" applyBorder="1" applyAlignment="1" applyProtection="1">
      <alignment horizontal="right"/>
      <protection locked="0"/>
    </xf>
    <xf numFmtId="4" fontId="12" fillId="0" borderId="7" xfId="36" applyNumberFormat="1" applyFont="1" applyFill="1" applyBorder="1" applyAlignment="1" applyProtection="1">
      <alignment horizontal="right"/>
      <protection locked="0"/>
    </xf>
    <xf numFmtId="4" fontId="5" fillId="0" borderId="7" xfId="36" applyNumberFormat="1" applyFont="1" applyFill="1" applyBorder="1" applyAlignment="1" applyProtection="1">
      <alignment horizontal="right"/>
      <protection locked="0"/>
    </xf>
    <xf numFmtId="4" fontId="8" fillId="0" borderId="0" xfId="0" applyNumberFormat="1" applyFont="1" applyFill="1" applyBorder="1" applyAlignment="1" applyProtection="1">
      <alignment horizontal="right"/>
      <protection locked="0"/>
    </xf>
    <xf numFmtId="4" fontId="3" fillId="0" borderId="0" xfId="39" applyNumberFormat="1" applyFont="1" applyFill="1" applyBorder="1" applyAlignment="1" applyProtection="1">
      <alignment horizontal="right"/>
      <protection locked="0"/>
    </xf>
    <xf numFmtId="49" fontId="10" fillId="0" borderId="0" xfId="8" applyNumberFormat="1" applyFont="1" applyFill="1" applyAlignment="1" applyProtection="1">
      <alignment horizontal="right" vertical="top"/>
    </xf>
    <xf numFmtId="49" fontId="10" fillId="0" borderId="0" xfId="8" applyNumberFormat="1" applyFont="1" applyFill="1" applyBorder="1" applyAlignment="1" applyProtection="1">
      <alignment horizontal="right" vertical="top"/>
    </xf>
    <xf numFmtId="4" fontId="10" fillId="0" borderId="0" xfId="8" applyNumberFormat="1" applyFont="1" applyFill="1" applyBorder="1" applyAlignment="1" applyProtection="1">
      <alignment horizontal="right"/>
    </xf>
    <xf numFmtId="49" fontId="69" fillId="0" borderId="0" xfId="13" applyNumberFormat="1" applyFont="1" applyFill="1" applyAlignment="1" applyProtection="1">
      <alignment horizontal="right" vertical="top" wrapText="1"/>
    </xf>
    <xf numFmtId="49" fontId="69" fillId="0" borderId="0" xfId="13" applyNumberFormat="1" applyFont="1" applyFill="1" applyAlignment="1" applyProtection="1">
      <alignment horizontal="left" vertical="top" wrapText="1"/>
    </xf>
    <xf numFmtId="0" fontId="69" fillId="0" borderId="0" xfId="13" applyFont="1" applyFill="1" applyAlignment="1" applyProtection="1">
      <alignment horizontal="center" wrapText="1"/>
    </xf>
    <xf numFmtId="165" fontId="69" fillId="0" borderId="0" xfId="13" applyNumberFormat="1" applyFont="1" applyFill="1" applyAlignment="1" applyProtection="1">
      <alignment horizontal="right" wrapText="1"/>
    </xf>
    <xf numFmtId="4" fontId="69" fillId="0" borderId="0" xfId="13" applyNumberFormat="1" applyFont="1" applyFill="1" applyAlignment="1" applyProtection="1">
      <alignment horizontal="right" wrapText="1"/>
    </xf>
    <xf numFmtId="49" fontId="69" fillId="0" borderId="0" xfId="13" applyNumberFormat="1" applyFont="1" applyFill="1" applyBorder="1" applyAlignment="1" applyProtection="1">
      <alignment horizontal="right" vertical="top" wrapText="1"/>
    </xf>
    <xf numFmtId="0" fontId="69" fillId="0" borderId="0" xfId="13" applyNumberFormat="1" applyFont="1" applyFill="1" applyBorder="1" applyAlignment="1" applyProtection="1">
      <alignment horizontal="justify" vertical="top" wrapText="1"/>
    </xf>
    <xf numFmtId="0" fontId="69" fillId="0" borderId="0" xfId="13" applyFont="1" applyFill="1" applyBorder="1" applyAlignment="1" applyProtection="1">
      <alignment horizontal="center" wrapText="1"/>
    </xf>
    <xf numFmtId="0" fontId="72" fillId="0" borderId="0" xfId="11" applyFill="1" applyBorder="1" applyAlignment="1" applyProtection="1">
      <alignment horizontal="right" wrapText="1"/>
    </xf>
    <xf numFmtId="49" fontId="69" fillId="0" borderId="0" xfId="13" applyNumberFormat="1" applyFont="1" applyFill="1" applyBorder="1" applyAlignment="1" applyProtection="1">
      <alignment horizontal="left" vertical="top" wrapText="1"/>
    </xf>
    <xf numFmtId="165" fontId="69" fillId="0" borderId="0" xfId="13" applyNumberFormat="1" applyFont="1" applyFill="1" applyBorder="1" applyAlignment="1" applyProtection="1">
      <alignment horizontal="right" wrapText="1"/>
    </xf>
    <xf numFmtId="0" fontId="72" fillId="0" borderId="0" xfId="11" applyFill="1" applyBorder="1" applyAlignment="1" applyProtection="1">
      <alignment horizontal="center" wrapText="1"/>
    </xf>
    <xf numFmtId="4" fontId="69" fillId="0" borderId="0" xfId="11" applyNumberFormat="1" applyFont="1" applyFill="1" applyBorder="1" applyAlignment="1" applyProtection="1">
      <alignment horizontal="right" wrapText="1"/>
    </xf>
    <xf numFmtId="0" fontId="69" fillId="0" borderId="0" xfId="11" applyFont="1" applyFill="1" applyBorder="1" applyAlignment="1" applyProtection="1">
      <alignment horizontal="center" wrapText="1"/>
    </xf>
    <xf numFmtId="49" fontId="69" fillId="0" borderId="2" xfId="13" applyNumberFormat="1" applyFont="1" applyFill="1" applyBorder="1" applyAlignment="1" applyProtection="1">
      <alignment horizontal="left" vertical="top" wrapText="1"/>
    </xf>
    <xf numFmtId="2" fontId="69" fillId="0" borderId="0" xfId="11" applyNumberFormat="1" applyFont="1" applyFill="1" applyBorder="1" applyAlignment="1" applyProtection="1">
      <alignment horizontal="right" wrapText="1"/>
    </xf>
    <xf numFmtId="49" fontId="73" fillId="0" borderId="0" xfId="13" applyNumberFormat="1" applyFont="1" applyFill="1" applyBorder="1" applyAlignment="1" applyProtection="1">
      <alignment horizontal="left" vertical="top" wrapText="1"/>
    </xf>
    <xf numFmtId="0" fontId="69" fillId="0" borderId="0" xfId="11" applyFont="1" applyFill="1" applyBorder="1" applyAlignment="1" applyProtection="1">
      <alignment horizontal="right" vertical="top" wrapText="1"/>
    </xf>
    <xf numFmtId="0" fontId="10" fillId="0" borderId="0" xfId="9" applyFont="1" applyFill="1" applyBorder="1" applyAlignment="1" applyProtection="1">
      <alignment horizontal="justify" vertical="top" wrapText="1"/>
    </xf>
    <xf numFmtId="0" fontId="10" fillId="0" borderId="0" xfId="8" applyFont="1" applyFill="1" applyBorder="1" applyAlignment="1" applyProtection="1">
      <alignment horizontal="justify" vertical="top" wrapText="1"/>
    </xf>
    <xf numFmtId="0" fontId="10" fillId="0" borderId="2" xfId="8" applyFont="1" applyFill="1" applyBorder="1" applyAlignment="1" applyProtection="1">
      <alignment horizontal="justify" vertical="top" wrapText="1"/>
    </xf>
    <xf numFmtId="49" fontId="69" fillId="0" borderId="0" xfId="13" applyNumberFormat="1" applyFont="1" applyFill="1" applyBorder="1" applyAlignment="1" applyProtection="1">
      <alignment horizontal="justify" vertical="top" wrapText="1"/>
    </xf>
    <xf numFmtId="49" fontId="10" fillId="0" borderId="0" xfId="14" applyNumberFormat="1" applyFont="1" applyFill="1" applyBorder="1" applyAlignment="1" applyProtection="1">
      <alignment horizontal="left" vertical="top" wrapText="1"/>
    </xf>
    <xf numFmtId="0" fontId="10" fillId="0" borderId="0" xfId="14" applyNumberFormat="1" applyFont="1" applyFill="1" applyBorder="1" applyAlignment="1" applyProtection="1">
      <alignment horizontal="center" wrapText="1"/>
    </xf>
    <xf numFmtId="0" fontId="21" fillId="0" borderId="7" xfId="0" applyFont="1" applyFill="1" applyBorder="1" applyAlignment="1" applyProtection="1">
      <alignment horizontal="right" vertical="center"/>
    </xf>
    <xf numFmtId="0" fontId="11" fillId="0" borderId="0" xfId="13" applyNumberFormat="1" applyFont="1" applyFill="1" applyBorder="1" applyAlignment="1" applyProtection="1">
      <alignment horizontal="right" vertical="top" wrapText="1"/>
    </xf>
    <xf numFmtId="0" fontId="73" fillId="0" borderId="0" xfId="11" applyNumberFormat="1" applyFont="1" applyFill="1" applyBorder="1" applyAlignment="1" applyProtection="1">
      <alignment vertical="top" wrapText="1"/>
    </xf>
    <xf numFmtId="0" fontId="73" fillId="0" borderId="0" xfId="11" applyNumberFormat="1" applyFont="1" applyFill="1" applyBorder="1" applyAlignment="1" applyProtection="1">
      <alignment horizontal="center" wrapText="1"/>
    </xf>
    <xf numFmtId="0" fontId="73" fillId="0" borderId="0" xfId="11" applyNumberFormat="1" applyFont="1" applyFill="1" applyBorder="1" applyAlignment="1" applyProtection="1">
      <alignment horizontal="right" wrapText="1"/>
    </xf>
    <xf numFmtId="4" fontId="11" fillId="0" borderId="0" xfId="8" applyNumberFormat="1" applyFont="1" applyFill="1" applyBorder="1" applyAlignment="1" applyProtection="1">
      <alignment horizontal="right" wrapText="1"/>
    </xf>
    <xf numFmtId="0" fontId="69" fillId="0" borderId="0" xfId="15" applyFont="1" applyFill="1" applyBorder="1" applyAlignment="1" applyProtection="1">
      <alignment horizontal="center" wrapText="1"/>
    </xf>
    <xf numFmtId="165" fontId="69" fillId="0" borderId="0" xfId="16" applyNumberFormat="1" applyFont="1" applyFill="1" applyBorder="1" applyAlignment="1" applyProtection="1">
      <alignment horizontal="right" wrapText="1"/>
    </xf>
    <xf numFmtId="0" fontId="10" fillId="0" borderId="0" xfId="16" applyNumberFormat="1" applyFont="1" applyFill="1" applyBorder="1" applyAlignment="1" applyProtection="1">
      <alignment horizontal="justify" vertical="top" wrapText="1"/>
    </xf>
    <xf numFmtId="4" fontId="69" fillId="0" borderId="0" xfId="17" applyNumberFormat="1" applyFont="1" applyFill="1" applyBorder="1" applyAlignment="1" applyProtection="1">
      <alignment horizontal="right" wrapText="1"/>
    </xf>
    <xf numFmtId="0" fontId="69" fillId="0" borderId="0" xfId="16" applyFont="1" applyFill="1" applyBorder="1" applyAlignment="1" applyProtection="1">
      <alignment horizontal="left" vertical="top" wrapText="1"/>
    </xf>
    <xf numFmtId="165" fontId="69" fillId="0" borderId="0" xfId="16" applyNumberFormat="1" applyFont="1" applyFill="1" applyBorder="1" applyAlignment="1" applyProtection="1">
      <alignment horizontal="center" wrapText="1"/>
    </xf>
    <xf numFmtId="0" fontId="72" fillId="0" borderId="0" xfId="17" applyAlignment="1" applyProtection="1">
      <alignment horizontal="right" wrapText="1"/>
    </xf>
    <xf numFmtId="2" fontId="69" fillId="0" borderId="0" xfId="17" applyNumberFormat="1" applyFont="1" applyFill="1" applyBorder="1" applyAlignment="1" applyProtection="1">
      <alignment horizontal="right" wrapText="1"/>
    </xf>
    <xf numFmtId="0" fontId="72" fillId="0" borderId="0" xfId="17" applyAlignment="1" applyProtection="1">
      <alignment horizontal="center" wrapText="1"/>
    </xf>
    <xf numFmtId="0" fontId="69" fillId="0" borderId="0" xfId="17" applyFont="1" applyFill="1" applyBorder="1" applyAlignment="1" applyProtection="1">
      <alignment horizontal="right" wrapText="1"/>
    </xf>
    <xf numFmtId="0" fontId="69" fillId="0" borderId="0" xfId="17" applyFont="1" applyFill="1" applyBorder="1" applyAlignment="1" applyProtection="1">
      <alignment horizontal="right" vertical="top" wrapText="1"/>
    </xf>
    <xf numFmtId="49" fontId="69" fillId="0" borderId="0" xfId="17" applyNumberFormat="1" applyFont="1" applyFill="1" applyBorder="1" applyAlignment="1" applyProtection="1">
      <alignment horizontal="right" vertical="top" wrapText="1"/>
    </xf>
    <xf numFmtId="49" fontId="69" fillId="0" borderId="0" xfId="17" applyNumberFormat="1" applyFont="1" applyFill="1" applyBorder="1" applyAlignment="1" applyProtection="1">
      <alignment horizontal="left" vertical="top" wrapText="1"/>
    </xf>
    <xf numFmtId="0" fontId="73" fillId="0" borderId="0" xfId="17" applyFont="1" applyFill="1" applyBorder="1" applyAlignment="1" applyProtection="1">
      <alignment horizontal="left" vertical="top" wrapText="1"/>
    </xf>
    <xf numFmtId="4" fontId="72" fillId="0" borderId="0" xfId="17" applyNumberFormat="1" applyAlignment="1" applyProtection="1">
      <alignment horizontal="right" wrapText="1"/>
    </xf>
    <xf numFmtId="0" fontId="72" fillId="0" borderId="0" xfId="17" applyAlignment="1" applyProtection="1">
      <alignment horizontal="right" vertical="top" wrapText="1"/>
    </xf>
    <xf numFmtId="0" fontId="10" fillId="0" borderId="0" xfId="18" applyNumberFormat="1" applyFont="1" applyFill="1" applyBorder="1" applyAlignment="1" applyProtection="1">
      <alignment horizontal="justify" vertical="top" wrapText="1"/>
    </xf>
    <xf numFmtId="0" fontId="69" fillId="0" borderId="0" xfId="17" applyNumberFormat="1" applyFont="1" applyFill="1" applyBorder="1" applyAlignment="1" applyProtection="1">
      <alignment horizontal="justify" vertical="top" wrapText="1"/>
    </xf>
    <xf numFmtId="0" fontId="72" fillId="0" borderId="0" xfId="17" applyProtection="1">
      <alignment vertical="top" wrapText="1"/>
    </xf>
    <xf numFmtId="49" fontId="69" fillId="0" borderId="0" xfId="19" applyNumberFormat="1" applyFont="1" applyFill="1" applyBorder="1" applyAlignment="1" applyProtection="1">
      <alignment horizontal="right" vertical="justify"/>
    </xf>
    <xf numFmtId="0" fontId="73" fillId="0" borderId="0" xfId="19" applyFont="1" applyFill="1" applyBorder="1" applyAlignment="1" applyProtection="1">
      <alignment horizontal="justify" vertical="top"/>
    </xf>
    <xf numFmtId="0" fontId="72" fillId="0" borderId="0" xfId="19" applyAlignment="1" applyProtection="1">
      <alignment horizontal="center" wrapText="1"/>
    </xf>
    <xf numFmtId="2" fontId="69" fillId="0" borderId="0" xfId="19" applyNumberFormat="1" applyFont="1" applyFill="1" applyBorder="1" applyAlignment="1" applyProtection="1">
      <alignment horizontal="right"/>
    </xf>
    <xf numFmtId="4" fontId="74" fillId="0" borderId="0" xfId="13" applyNumberFormat="1" applyFont="1" applyFill="1" applyBorder="1" applyAlignment="1" applyProtection="1">
      <alignment horizontal="right"/>
    </xf>
    <xf numFmtId="0" fontId="69" fillId="0" borderId="0" xfId="19" applyFont="1" applyFill="1" applyBorder="1" applyAlignment="1" applyProtection="1">
      <alignment horizontal="right" vertical="justify"/>
    </xf>
    <xf numFmtId="0" fontId="69" fillId="0" borderId="0" xfId="19" applyFont="1" applyFill="1" applyBorder="1" applyAlignment="1" applyProtection="1">
      <alignment horizontal="justify" vertical="top" wrapText="1"/>
    </xf>
    <xf numFmtId="4" fontId="72" fillId="0" borderId="0" xfId="19" applyNumberFormat="1" applyAlignment="1" applyProtection="1">
      <alignment horizontal="right" wrapText="1"/>
    </xf>
    <xf numFmtId="0" fontId="69" fillId="0" borderId="0" xfId="19" applyFont="1" applyFill="1" applyBorder="1" applyAlignment="1" applyProtection="1">
      <alignment horizontal="justify" vertical="top"/>
    </xf>
    <xf numFmtId="0" fontId="69" fillId="0" borderId="0" xfId="19" applyFont="1" applyFill="1" applyBorder="1" applyAlignment="1" applyProtection="1">
      <alignment horizontal="center"/>
    </xf>
    <xf numFmtId="0" fontId="72" fillId="0" borderId="0" xfId="19" applyAlignment="1" applyProtection="1">
      <alignment horizontal="right" vertical="top" wrapText="1"/>
    </xf>
    <xf numFmtId="0" fontId="72" fillId="0" borderId="0" xfId="19" applyProtection="1">
      <alignment vertical="top" wrapText="1"/>
    </xf>
    <xf numFmtId="4" fontId="69" fillId="0" borderId="0" xfId="19" applyNumberFormat="1" applyFont="1" applyFill="1" applyBorder="1" applyAlignment="1" applyProtection="1">
      <alignment horizontal="right"/>
    </xf>
    <xf numFmtId="0" fontId="69" fillId="0" borderId="0" xfId="19" applyFont="1" applyFill="1" applyBorder="1" applyAlignment="1" applyProtection="1">
      <alignment horizontal="center" wrapText="1"/>
    </xf>
    <xf numFmtId="0" fontId="69" fillId="0" borderId="0" xfId="19" applyNumberFormat="1" applyFont="1" applyFill="1" applyBorder="1" applyAlignment="1" applyProtection="1">
      <alignment horizontal="justify" vertical="top" wrapText="1"/>
    </xf>
    <xf numFmtId="4" fontId="10" fillId="0" borderId="0" xfId="9" applyNumberFormat="1" applyFont="1" applyFill="1" applyBorder="1" applyAlignment="1" applyProtection="1">
      <alignment horizontal="right"/>
    </xf>
    <xf numFmtId="0" fontId="75" fillId="0" borderId="0" xfId="19" applyFont="1" applyFill="1" applyBorder="1" applyAlignment="1" applyProtection="1">
      <alignment horizontal="justify" vertical="top"/>
    </xf>
    <xf numFmtId="49" fontId="10" fillId="0" borderId="0" xfId="21" applyNumberFormat="1" applyFont="1" applyFill="1" applyBorder="1" applyAlignment="1" applyProtection="1">
      <alignment horizontal="right" vertical="top" wrapText="1"/>
    </xf>
    <xf numFmtId="0" fontId="11" fillId="0" borderId="0" xfId="20" applyFont="1" applyFill="1" applyBorder="1" applyAlignment="1" applyProtection="1">
      <alignment horizontal="left" vertical="top" wrapText="1"/>
    </xf>
    <xf numFmtId="0" fontId="11" fillId="0" borderId="0" xfId="20" applyFont="1" applyFill="1" applyBorder="1" applyAlignment="1" applyProtection="1">
      <alignment horizontal="center" wrapText="1"/>
    </xf>
    <xf numFmtId="0" fontId="11" fillId="0" borderId="0" xfId="20" applyFont="1" applyFill="1" applyBorder="1" applyAlignment="1" applyProtection="1">
      <alignment horizontal="right" wrapText="1"/>
    </xf>
    <xf numFmtId="4" fontId="74" fillId="0" borderId="0" xfId="20" applyNumberFormat="1" applyFont="1" applyFill="1" applyBorder="1" applyAlignment="1" applyProtection="1">
      <alignment horizontal="right" wrapText="1"/>
    </xf>
    <xf numFmtId="0" fontId="69" fillId="0" borderId="0" xfId="21" applyFont="1" applyFill="1" applyBorder="1" applyAlignment="1" applyProtection="1">
      <alignment horizontal="right" vertical="top" wrapText="1"/>
    </xf>
    <xf numFmtId="4" fontId="11" fillId="0" borderId="0" xfId="20" applyNumberFormat="1" applyFont="1" applyFill="1" applyBorder="1" applyAlignment="1" applyProtection="1">
      <alignment horizontal="right" wrapText="1"/>
    </xf>
    <xf numFmtId="49" fontId="10" fillId="0" borderId="0" xfId="21" applyNumberFormat="1" applyFont="1" applyFill="1" applyBorder="1" applyAlignment="1" applyProtection="1">
      <alignment horizontal="left" vertical="top" wrapText="1"/>
    </xf>
    <xf numFmtId="4" fontId="10" fillId="0" borderId="0" xfId="21" applyNumberFormat="1" applyFont="1" applyFill="1" applyBorder="1" applyAlignment="1" applyProtection="1">
      <alignment horizontal="right" wrapText="1"/>
    </xf>
    <xf numFmtId="0" fontId="10" fillId="0" borderId="0" xfId="21" applyFont="1" applyFill="1" applyBorder="1" applyAlignment="1" applyProtection="1">
      <alignment horizontal="justify" vertical="top" wrapText="1"/>
    </xf>
    <xf numFmtId="0" fontId="10" fillId="0" borderId="0" xfId="9" applyFont="1" applyFill="1" applyBorder="1" applyAlignment="1" applyProtection="1"/>
    <xf numFmtId="4" fontId="69" fillId="0" borderId="0" xfId="21" applyNumberFormat="1" applyFont="1" applyFill="1" applyBorder="1" applyAlignment="1" applyProtection="1">
      <alignment horizontal="right" wrapText="1"/>
    </xf>
    <xf numFmtId="49" fontId="73" fillId="0" borderId="0" xfId="21" applyNumberFormat="1" applyFont="1" applyFill="1" applyBorder="1" applyAlignment="1" applyProtection="1">
      <alignment horizontal="left" vertical="top" wrapText="1"/>
    </xf>
    <xf numFmtId="0" fontId="72" fillId="0" borderId="0" xfId="21" applyAlignment="1" applyProtection="1">
      <alignment horizontal="center" wrapText="1"/>
    </xf>
    <xf numFmtId="0" fontId="72" fillId="0" borderId="0" xfId="21" applyAlignment="1" applyProtection="1">
      <alignment horizontal="right" wrapText="1"/>
    </xf>
    <xf numFmtId="4" fontId="74" fillId="0" borderId="0" xfId="13" applyNumberFormat="1" applyFont="1" applyFill="1" applyBorder="1" applyAlignment="1" applyProtection="1">
      <alignment horizontal="right" wrapText="1"/>
    </xf>
    <xf numFmtId="4" fontId="10" fillId="0" borderId="0" xfId="21" applyNumberFormat="1" applyFont="1" applyFill="1" applyBorder="1" applyAlignment="1" applyProtection="1">
      <alignment horizontal="justify" vertical="top" wrapText="1"/>
    </xf>
    <xf numFmtId="4" fontId="72" fillId="0" borderId="0" xfId="21" applyNumberFormat="1" applyAlignment="1" applyProtection="1">
      <alignment horizontal="right" wrapText="1"/>
    </xf>
    <xf numFmtId="49" fontId="11" fillId="0" borderId="0" xfId="21" applyNumberFormat="1" applyFont="1" applyFill="1" applyBorder="1" applyAlignment="1" applyProtection="1">
      <alignment horizontal="left" vertical="top" wrapText="1"/>
    </xf>
    <xf numFmtId="0" fontId="69" fillId="0" borderId="0" xfId="21" applyFont="1" applyFill="1" applyBorder="1" applyAlignment="1" applyProtection="1">
      <alignment horizontal="center" wrapText="1"/>
    </xf>
    <xf numFmtId="0" fontId="69" fillId="0" borderId="0" xfId="21" applyFont="1" applyFill="1" applyBorder="1" applyAlignment="1" applyProtection="1">
      <alignment horizontal="right" wrapText="1"/>
    </xf>
    <xf numFmtId="0" fontId="69" fillId="0" borderId="0" xfId="22" applyFont="1" applyFill="1" applyBorder="1" applyAlignment="1" applyProtection="1">
      <alignment horizontal="center" wrapText="1"/>
    </xf>
    <xf numFmtId="0" fontId="11" fillId="0" borderId="0" xfId="21" applyFont="1" applyFill="1" applyBorder="1" applyAlignment="1" applyProtection="1">
      <alignment horizontal="justify" vertical="top" wrapText="1"/>
    </xf>
    <xf numFmtId="0" fontId="10" fillId="0" borderId="0" xfId="8" applyNumberFormat="1" applyFont="1" applyFill="1" applyBorder="1" applyAlignment="1" applyProtection="1">
      <alignment horizontal="justify" vertical="top" wrapText="1"/>
    </xf>
    <xf numFmtId="49" fontId="11" fillId="0" borderId="0" xfId="23" applyNumberFormat="1" applyFont="1" applyFill="1" applyBorder="1" applyAlignment="1" applyProtection="1">
      <alignment horizontal="right" vertical="top" wrapText="1"/>
    </xf>
    <xf numFmtId="0" fontId="11" fillId="0" borderId="0" xfId="23" applyFont="1" applyFill="1" applyBorder="1" applyAlignment="1" applyProtection="1">
      <alignment horizontal="left" vertical="top" wrapText="1"/>
    </xf>
    <xf numFmtId="0" fontId="11" fillId="0" borderId="0" xfId="23" applyFont="1" applyFill="1" applyBorder="1" applyAlignment="1" applyProtection="1">
      <alignment horizontal="center" wrapText="1"/>
    </xf>
    <xf numFmtId="0" fontId="11" fillId="0" borderId="0" xfId="23" applyFont="1" applyFill="1" applyBorder="1" applyAlignment="1" applyProtection="1">
      <alignment horizontal="right" wrapText="1"/>
    </xf>
    <xf numFmtId="4" fontId="11" fillId="0" borderId="0" xfId="23" applyNumberFormat="1" applyFont="1" applyFill="1" applyBorder="1" applyAlignment="1" applyProtection="1">
      <alignment horizontal="right" wrapText="1"/>
    </xf>
    <xf numFmtId="0" fontId="10" fillId="0" borderId="0" xfId="23" applyFont="1" applyFill="1" applyBorder="1" applyAlignment="1" applyProtection="1">
      <alignment horizontal="justify" vertical="top" wrapText="1"/>
    </xf>
    <xf numFmtId="49" fontId="10" fillId="0" borderId="0" xfId="24" applyNumberFormat="1" applyFont="1" applyFill="1" applyBorder="1" applyAlignment="1" applyProtection="1">
      <alignment horizontal="right" vertical="top" wrapText="1"/>
    </xf>
    <xf numFmtId="0" fontId="69" fillId="0" borderId="0" xfId="24" applyFont="1" applyFill="1" applyBorder="1" applyAlignment="1" applyProtection="1">
      <alignment horizontal="right" vertical="top" wrapText="1"/>
    </xf>
    <xf numFmtId="0" fontId="10" fillId="0" borderId="0" xfId="23" applyFont="1" applyFill="1" applyBorder="1" applyAlignment="1" applyProtection="1">
      <alignment horizontal="center" wrapText="1"/>
    </xf>
    <xf numFmtId="0" fontId="10" fillId="0" borderId="0" xfId="23" applyFont="1" applyFill="1" applyBorder="1" applyAlignment="1" applyProtection="1">
      <alignment horizontal="right" wrapText="1"/>
    </xf>
    <xf numFmtId="4" fontId="10" fillId="0" borderId="0" xfId="23" applyNumberFormat="1" applyFont="1" applyFill="1" applyBorder="1" applyAlignment="1" applyProtection="1">
      <alignment horizontal="right" wrapText="1"/>
    </xf>
    <xf numFmtId="0" fontId="10" fillId="0" borderId="0" xfId="23" applyFont="1" applyFill="1" applyBorder="1" applyAlignment="1" applyProtection="1">
      <alignment horizontal="left" vertical="top" wrapText="1"/>
    </xf>
    <xf numFmtId="49" fontId="10" fillId="0" borderId="0" xfId="23" applyNumberFormat="1" applyFont="1" applyFill="1" applyBorder="1" applyAlignment="1" applyProtection="1">
      <alignment horizontal="right" vertical="top" wrapText="1"/>
    </xf>
    <xf numFmtId="49" fontId="10" fillId="0" borderId="0" xfId="26" applyNumberFormat="1" applyFont="1" applyFill="1" applyBorder="1" applyAlignment="1" applyProtection="1">
      <alignment vertical="center" wrapText="1"/>
    </xf>
    <xf numFmtId="0" fontId="10" fillId="0" borderId="0" xfId="26" applyFont="1" applyFill="1" applyBorder="1" applyAlignment="1" applyProtection="1">
      <alignment horizontal="center"/>
    </xf>
    <xf numFmtId="2" fontId="10" fillId="0" borderId="0" xfId="26" applyNumberFormat="1" applyFont="1" applyFill="1" applyBorder="1" applyAlignment="1" applyProtection="1">
      <alignment horizontal="right" wrapText="1"/>
    </xf>
    <xf numFmtId="49" fontId="73" fillId="0" borderId="0" xfId="24" applyNumberFormat="1" applyFont="1" applyFill="1" applyBorder="1" applyAlignment="1" applyProtection="1">
      <alignment horizontal="left" vertical="top" wrapText="1"/>
    </xf>
    <xf numFmtId="0" fontId="72" fillId="0" borderId="0" xfId="24" applyAlignment="1" applyProtection="1">
      <alignment horizontal="center" wrapText="1"/>
    </xf>
    <xf numFmtId="0" fontId="72" fillId="0" borderId="0" xfId="24" applyAlignment="1" applyProtection="1">
      <alignment horizontal="right" wrapText="1"/>
    </xf>
    <xf numFmtId="4" fontId="72" fillId="0" borderId="0" xfId="24" applyNumberFormat="1" applyAlignment="1" applyProtection="1">
      <alignment horizontal="right" wrapText="1"/>
    </xf>
    <xf numFmtId="0" fontId="72" fillId="0" borderId="0" xfId="24" applyAlignment="1" applyProtection="1">
      <alignment horizontal="right" vertical="top" wrapText="1"/>
    </xf>
    <xf numFmtId="0" fontId="10" fillId="0" borderId="0" xfId="24" applyFont="1" applyFill="1" applyBorder="1" applyAlignment="1" applyProtection="1">
      <alignment horizontal="justify" vertical="top" wrapText="1"/>
    </xf>
    <xf numFmtId="0" fontId="69" fillId="0" borderId="0" xfId="23" applyFont="1" applyFill="1" applyBorder="1" applyAlignment="1" applyProtection="1">
      <alignment horizontal="center" wrapText="1"/>
    </xf>
    <xf numFmtId="4" fontId="10" fillId="0" borderId="0" xfId="24" applyNumberFormat="1" applyFont="1" applyFill="1" applyBorder="1" applyAlignment="1" applyProtection="1">
      <alignment horizontal="right" wrapText="1"/>
    </xf>
    <xf numFmtId="49" fontId="10" fillId="0" borderId="0" xfId="24" applyNumberFormat="1" applyFont="1" applyFill="1" applyBorder="1" applyAlignment="1" applyProtection="1">
      <alignment horizontal="left" vertical="top" wrapText="1"/>
    </xf>
    <xf numFmtId="0" fontId="11" fillId="0" borderId="0" xfId="23" applyNumberFormat="1" applyFont="1" applyFill="1" applyBorder="1" applyAlignment="1" applyProtection="1">
      <alignment horizontal="right" vertical="top" wrapText="1"/>
    </xf>
    <xf numFmtId="0" fontId="73" fillId="0" borderId="0" xfId="24" applyNumberFormat="1" applyFont="1" applyFill="1" applyBorder="1" applyAlignment="1" applyProtection="1">
      <alignment vertical="top" wrapText="1"/>
    </xf>
    <xf numFmtId="0" fontId="73" fillId="0" borderId="0" xfId="24" applyNumberFormat="1" applyFont="1" applyFill="1" applyBorder="1" applyAlignment="1" applyProtection="1">
      <alignment horizontal="center" wrapText="1"/>
    </xf>
    <xf numFmtId="0" fontId="73" fillId="0" borderId="0" xfId="24" applyNumberFormat="1" applyFont="1" applyFill="1" applyBorder="1" applyAlignment="1" applyProtection="1">
      <alignment horizontal="right" wrapText="1"/>
    </xf>
    <xf numFmtId="0" fontId="72" fillId="0" borderId="0" xfId="27" applyAlignment="1" applyProtection="1">
      <alignment horizontal="right" vertical="top" wrapText="1"/>
    </xf>
    <xf numFmtId="49" fontId="73" fillId="0" borderId="0" xfId="27" applyNumberFormat="1" applyFont="1" applyFill="1" applyBorder="1" applyAlignment="1" applyProtection="1">
      <alignment horizontal="left" vertical="top" wrapText="1"/>
    </xf>
    <xf numFmtId="0" fontId="72" fillId="0" borderId="0" xfId="27" applyAlignment="1" applyProtection="1">
      <alignment horizontal="center" wrapText="1"/>
    </xf>
    <xf numFmtId="0" fontId="72" fillId="0" borderId="0" xfId="27" applyAlignment="1" applyProtection="1">
      <alignment horizontal="right" wrapText="1"/>
    </xf>
    <xf numFmtId="4" fontId="72" fillId="0" borderId="0" xfId="27" applyNumberFormat="1" applyAlignment="1" applyProtection="1">
      <alignment horizontal="right" wrapText="1"/>
    </xf>
    <xf numFmtId="49" fontId="69" fillId="0" borderId="0" xfId="27" applyNumberFormat="1" applyFont="1" applyFill="1" applyBorder="1" applyAlignment="1" applyProtection="1">
      <alignment horizontal="left" vertical="top" wrapText="1"/>
    </xf>
    <xf numFmtId="49" fontId="69" fillId="0" borderId="0" xfId="27" applyNumberFormat="1" applyFont="1" applyFill="1" applyBorder="1" applyAlignment="1" applyProtection="1">
      <alignment horizontal="right" vertical="top" wrapText="1"/>
    </xf>
    <xf numFmtId="49" fontId="10" fillId="0" borderId="0" xfId="8" applyNumberFormat="1" applyFont="1" applyFill="1" applyBorder="1" applyAlignment="1" applyProtection="1">
      <alignment horizontal="left" vertical="top" wrapText="1"/>
    </xf>
    <xf numFmtId="4" fontId="10" fillId="0" borderId="0" xfId="27" applyNumberFormat="1" applyFont="1" applyFill="1" applyBorder="1" applyAlignment="1" applyProtection="1">
      <alignment horizontal="right" wrapText="1"/>
    </xf>
    <xf numFmtId="0" fontId="69" fillId="0" borderId="0" xfId="27" applyFont="1" applyFill="1" applyBorder="1" applyAlignment="1" applyProtection="1">
      <alignment horizontal="left" vertical="top" wrapText="1"/>
    </xf>
    <xf numFmtId="0" fontId="69" fillId="0" borderId="0" xfId="27" applyFont="1" applyFill="1" applyBorder="1" applyAlignment="1" applyProtection="1">
      <alignment horizontal="right" wrapText="1"/>
    </xf>
    <xf numFmtId="4" fontId="69" fillId="0" borderId="0" xfId="27" applyNumberFormat="1" applyFont="1" applyFill="1" applyBorder="1" applyAlignment="1" applyProtection="1">
      <alignment horizontal="right" wrapText="1"/>
    </xf>
    <xf numFmtId="0" fontId="10" fillId="0" borderId="0" xfId="27" applyFont="1" applyFill="1" applyBorder="1" applyAlignment="1" applyProtection="1">
      <alignment horizontal="justify" vertical="top" wrapText="1"/>
    </xf>
    <xf numFmtId="0" fontId="73" fillId="0" borderId="0" xfId="27" applyFont="1" applyFill="1" applyBorder="1" applyAlignment="1" applyProtection="1">
      <alignment horizontal="left" vertical="top" wrapText="1"/>
    </xf>
    <xf numFmtId="0" fontId="69" fillId="0" borderId="0" xfId="27" applyFont="1" applyFill="1" applyBorder="1" applyAlignment="1" applyProtection="1">
      <alignment horizontal="center" wrapText="1"/>
    </xf>
    <xf numFmtId="0" fontId="11" fillId="0" borderId="0" xfId="27" applyFont="1" applyFill="1" applyBorder="1" applyAlignment="1" applyProtection="1">
      <alignment horizontal="justify" vertical="top" wrapText="1"/>
    </xf>
    <xf numFmtId="4" fontId="10" fillId="0" borderId="0" xfId="27" applyNumberFormat="1" applyFont="1" applyFill="1" applyBorder="1" applyAlignment="1" applyProtection="1">
      <alignment horizontal="center" wrapText="1"/>
    </xf>
    <xf numFmtId="0" fontId="76" fillId="0" borderId="0" xfId="8" applyFont="1" applyFill="1" applyBorder="1" applyAlignment="1" applyProtection="1">
      <alignment horizontal="justify" vertical="top" wrapText="1"/>
    </xf>
    <xf numFmtId="49" fontId="10" fillId="0" borderId="0" xfId="9" applyNumberFormat="1" applyFont="1" applyFill="1" applyBorder="1" applyAlignment="1" applyProtection="1">
      <alignment horizontal="justify" vertical="center" wrapText="1"/>
    </xf>
    <xf numFmtId="49" fontId="10" fillId="0" borderId="0" xfId="27" applyNumberFormat="1" applyFont="1" applyFill="1" applyBorder="1" applyAlignment="1" applyProtection="1">
      <alignment horizontal="right" vertical="top" wrapText="1"/>
    </xf>
    <xf numFmtId="49" fontId="10" fillId="0" borderId="0" xfId="27" applyNumberFormat="1" applyFont="1" applyFill="1" applyBorder="1" applyAlignment="1" applyProtection="1">
      <alignment horizontal="left" vertical="top" wrapText="1"/>
    </xf>
    <xf numFmtId="0" fontId="11" fillId="0" borderId="0" xfId="8" applyFont="1" applyFill="1" applyBorder="1" applyAlignment="1" applyProtection="1">
      <alignment horizontal="justify" vertical="top" wrapText="1"/>
    </xf>
    <xf numFmtId="49" fontId="10" fillId="0" borderId="0" xfId="27" applyNumberFormat="1" applyFont="1" applyFill="1" applyBorder="1" applyAlignment="1" applyProtection="1">
      <alignment horizontal="justify" vertical="top" wrapText="1"/>
    </xf>
    <xf numFmtId="0" fontId="72" fillId="0" borderId="0" xfId="27" applyProtection="1">
      <alignment vertical="top" wrapText="1"/>
    </xf>
    <xf numFmtId="49" fontId="69" fillId="0" borderId="0" xfId="28" applyNumberFormat="1" applyFont="1" applyFill="1" applyBorder="1" applyAlignment="1" applyProtection="1">
      <alignment horizontal="right" vertical="top" wrapText="1"/>
    </xf>
    <xf numFmtId="49" fontId="73" fillId="0" borderId="0" xfId="28" applyNumberFormat="1" applyFont="1" applyFill="1" applyBorder="1" applyAlignment="1" applyProtection="1">
      <alignment horizontal="left" vertical="top" wrapText="1"/>
    </xf>
    <xf numFmtId="0" fontId="72" fillId="0" borderId="0" xfId="28" applyAlignment="1" applyProtection="1">
      <alignment horizontal="center" wrapText="1"/>
    </xf>
    <xf numFmtId="0" fontId="72" fillId="0" borderId="0" xfId="28" applyAlignment="1" applyProtection="1">
      <alignment horizontal="right" wrapText="1"/>
    </xf>
    <xf numFmtId="0" fontId="72" fillId="0" borderId="0" xfId="28" applyAlignment="1" applyProtection="1">
      <alignment horizontal="right" vertical="top" wrapText="1"/>
    </xf>
    <xf numFmtId="4" fontId="72" fillId="0" borderId="0" xfId="28" applyNumberFormat="1" applyAlignment="1" applyProtection="1">
      <alignment horizontal="right" wrapText="1"/>
    </xf>
    <xf numFmtId="4" fontId="10" fillId="0" borderId="0" xfId="28" applyNumberFormat="1" applyFont="1" applyFill="1" applyBorder="1" applyAlignment="1" applyProtection="1">
      <alignment horizontal="right" wrapText="1"/>
    </xf>
    <xf numFmtId="4" fontId="69" fillId="0" borderId="0" xfId="28" applyNumberFormat="1" applyFont="1" applyFill="1" applyBorder="1" applyAlignment="1" applyProtection="1">
      <alignment horizontal="right" wrapText="1"/>
    </xf>
    <xf numFmtId="0" fontId="11" fillId="0" borderId="0" xfId="28" applyFont="1" applyFill="1" applyBorder="1" applyAlignment="1" applyProtection="1">
      <alignment horizontal="justify" vertical="top" wrapText="1"/>
    </xf>
    <xf numFmtId="0" fontId="10" fillId="0" borderId="0" xfId="28" applyFont="1" applyFill="1" applyBorder="1" applyAlignment="1" applyProtection="1">
      <alignment horizontal="justify" vertical="top" wrapText="1"/>
    </xf>
    <xf numFmtId="49" fontId="10" fillId="0" borderId="0" xfId="28" applyNumberFormat="1" applyFont="1" applyFill="1" applyBorder="1" applyAlignment="1" applyProtection="1">
      <alignment horizontal="right" vertical="top" wrapText="1"/>
    </xf>
    <xf numFmtId="4" fontId="10" fillId="0" borderId="0" xfId="28" applyNumberFormat="1" applyFont="1" applyFill="1" applyBorder="1" applyAlignment="1" applyProtection="1">
      <alignment horizontal="center" wrapText="1"/>
    </xf>
    <xf numFmtId="49" fontId="10" fillId="0" borderId="0" xfId="28" applyNumberFormat="1" applyFont="1" applyFill="1" applyBorder="1" applyAlignment="1" applyProtection="1">
      <alignment horizontal="left" vertical="top" wrapText="1"/>
    </xf>
    <xf numFmtId="49" fontId="10" fillId="0" borderId="0" xfId="28" applyNumberFormat="1" applyFont="1" applyFill="1" applyBorder="1" applyAlignment="1" applyProtection="1">
      <alignment horizontal="justify" vertical="top" wrapText="1"/>
    </xf>
    <xf numFmtId="0" fontId="72" fillId="0" borderId="0" xfId="29" applyAlignment="1" applyProtection="1">
      <alignment horizontal="right" vertical="top" wrapText="1"/>
    </xf>
    <xf numFmtId="0" fontId="11" fillId="0" borderId="0" xfId="29" applyFont="1" applyFill="1" applyBorder="1" applyAlignment="1" applyProtection="1">
      <alignment horizontal="justify" vertical="top" wrapText="1"/>
    </xf>
    <xf numFmtId="0" fontId="72" fillId="0" borderId="0" xfId="29" applyAlignment="1" applyProtection="1">
      <alignment horizontal="center" wrapText="1"/>
    </xf>
    <xf numFmtId="0" fontId="72" fillId="0" borderId="0" xfId="29" applyAlignment="1" applyProtection="1">
      <alignment horizontal="right" wrapText="1"/>
    </xf>
    <xf numFmtId="4" fontId="72" fillId="0" borderId="0" xfId="29" applyNumberFormat="1" applyAlignment="1" applyProtection="1">
      <alignment horizontal="right" wrapText="1"/>
    </xf>
    <xf numFmtId="49" fontId="10" fillId="0" borderId="0" xfId="29" applyNumberFormat="1" applyFont="1" applyFill="1" applyBorder="1" applyAlignment="1" applyProtection="1">
      <alignment horizontal="justify" vertical="top" wrapText="1"/>
    </xf>
    <xf numFmtId="49" fontId="69" fillId="0" borderId="0" xfId="29" applyNumberFormat="1" applyFont="1" applyFill="1" applyBorder="1" applyAlignment="1" applyProtection="1">
      <alignment horizontal="right" vertical="top" wrapText="1"/>
    </xf>
    <xf numFmtId="49" fontId="11" fillId="0" borderId="0" xfId="29" applyNumberFormat="1" applyFont="1" applyFill="1" applyBorder="1" applyAlignment="1" applyProtection="1">
      <alignment horizontal="justify" vertical="top" wrapText="1"/>
    </xf>
    <xf numFmtId="0" fontId="69" fillId="0" borderId="0" xfId="29" applyFont="1" applyFill="1" applyBorder="1" applyAlignment="1" applyProtection="1">
      <alignment horizontal="right" vertical="top" wrapText="1"/>
    </xf>
    <xf numFmtId="0" fontId="69" fillId="0" borderId="0" xfId="30" applyFont="1" applyFill="1" applyBorder="1" applyAlignment="1" applyProtection="1">
      <alignment horizontal="center" wrapText="1"/>
    </xf>
    <xf numFmtId="4" fontId="10" fillId="0" borderId="0" xfId="29" applyNumberFormat="1" applyFont="1" applyFill="1" applyBorder="1" applyAlignment="1" applyProtection="1">
      <alignment horizontal="right" wrapText="1"/>
    </xf>
    <xf numFmtId="0" fontId="69" fillId="0" borderId="0" xfId="29" applyFont="1" applyFill="1" applyBorder="1" applyAlignment="1" applyProtection="1">
      <alignment horizontal="center" wrapText="1"/>
    </xf>
    <xf numFmtId="0" fontId="69" fillId="0" borderId="0" xfId="29" applyFont="1" applyFill="1" applyBorder="1" applyAlignment="1" applyProtection="1">
      <alignment horizontal="right" wrapText="1"/>
    </xf>
    <xf numFmtId="4" fontId="69" fillId="0" borderId="0" xfId="29" applyNumberFormat="1" applyFont="1" applyFill="1" applyBorder="1" applyAlignment="1" applyProtection="1">
      <alignment horizontal="right" wrapText="1"/>
    </xf>
    <xf numFmtId="0" fontId="10" fillId="0" borderId="0" xfId="29" applyFont="1" applyFill="1" applyBorder="1" applyAlignment="1" applyProtection="1">
      <alignment horizontal="justify" vertical="top" wrapText="1"/>
    </xf>
    <xf numFmtId="0" fontId="10" fillId="0" borderId="0" xfId="29" quotePrefix="1" applyFont="1" applyFill="1" applyBorder="1" applyAlignment="1" applyProtection="1">
      <alignment horizontal="justify" vertical="top" wrapText="1"/>
    </xf>
    <xf numFmtId="0" fontId="10" fillId="0" borderId="0" xfId="29" applyNumberFormat="1" applyFont="1" applyFill="1" applyBorder="1" applyAlignment="1" applyProtection="1">
      <alignment horizontal="justify" vertical="top" wrapText="1"/>
    </xf>
    <xf numFmtId="0" fontId="73" fillId="0" borderId="0" xfId="29" applyFont="1" applyFill="1" applyBorder="1" applyAlignment="1" applyProtection="1">
      <alignment horizontal="left" vertical="top" wrapText="1"/>
    </xf>
    <xf numFmtId="49" fontId="11" fillId="0" borderId="0" xfId="29" applyNumberFormat="1" applyFont="1" applyFill="1" applyBorder="1" applyAlignment="1" applyProtection="1">
      <alignment horizontal="justify" vertical="center" wrapText="1"/>
    </xf>
    <xf numFmtId="0" fontId="10" fillId="0" borderId="0" xfId="29" applyNumberFormat="1" applyFont="1" applyFill="1" applyBorder="1" applyAlignment="1" applyProtection="1">
      <alignment horizontal="justify" vertical="center" wrapText="1"/>
    </xf>
    <xf numFmtId="0" fontId="84" fillId="0" borderId="0" xfId="0" applyNumberFormat="1" applyFont="1" applyAlignment="1" applyProtection="1">
      <alignment horizontal="left" vertical="center" wrapText="1"/>
    </xf>
    <xf numFmtId="49" fontId="10" fillId="0" borderId="0" xfId="29" applyNumberFormat="1" applyFont="1" applyFill="1" applyBorder="1" applyAlignment="1" applyProtection="1">
      <alignment horizontal="justify" vertical="center" wrapText="1"/>
    </xf>
    <xf numFmtId="0" fontId="69" fillId="0" borderId="0" xfId="29" applyFont="1" applyFill="1" applyBorder="1" applyAlignment="1" applyProtection="1">
      <alignment horizontal="left" vertical="top" wrapText="1"/>
    </xf>
    <xf numFmtId="0" fontId="69" fillId="0" borderId="0" xfId="31" applyFont="1" applyFill="1" applyBorder="1" applyAlignment="1" applyProtection="1">
      <alignment horizontal="center" wrapText="1"/>
    </xf>
    <xf numFmtId="0" fontId="10" fillId="0" borderId="0" xfId="8" applyFont="1" applyFill="1" applyBorder="1" applyAlignment="1" applyProtection="1">
      <alignment horizontal="justify" wrapText="1"/>
    </xf>
    <xf numFmtId="4" fontId="69" fillId="0" borderId="0" xfId="30" applyNumberFormat="1" applyFont="1" applyFill="1" applyBorder="1" applyAlignment="1" applyProtection="1">
      <alignment horizontal="right" wrapText="1"/>
    </xf>
    <xf numFmtId="0" fontId="72" fillId="0" borderId="0" xfId="29" applyProtection="1">
      <alignment vertical="top" wrapText="1"/>
    </xf>
    <xf numFmtId="0" fontId="10" fillId="0" borderId="0" xfId="13" applyNumberFormat="1" applyFont="1" applyFill="1" applyBorder="1" applyAlignment="1" applyProtection="1">
      <alignment horizontal="right" vertical="top" wrapText="1"/>
    </xf>
    <xf numFmtId="0" fontId="10" fillId="0" borderId="0" xfId="13" applyNumberFormat="1" applyFont="1" applyFill="1" applyBorder="1" applyAlignment="1" applyProtection="1">
      <alignment horizontal="left" vertical="top" wrapText="1"/>
    </xf>
    <xf numFmtId="10" fontId="69" fillId="0" borderId="0" xfId="13" applyNumberFormat="1" applyFont="1" applyFill="1" applyBorder="1" applyAlignment="1" applyProtection="1">
      <alignment horizontal="center" wrapText="1"/>
    </xf>
    <xf numFmtId="4" fontId="10" fillId="0" borderId="0" xfId="13" applyNumberFormat="1" applyFont="1" applyFill="1" applyBorder="1" applyAlignment="1" applyProtection="1">
      <alignment horizontal="right" wrapText="1"/>
    </xf>
    <xf numFmtId="166" fontId="10" fillId="0" borderId="0" xfId="13" applyNumberFormat="1" applyFont="1" applyFill="1" applyBorder="1" applyAlignment="1" applyProtection="1">
      <alignment horizontal="right" wrapText="1"/>
    </xf>
    <xf numFmtId="165" fontId="69" fillId="0" borderId="0" xfId="13" applyNumberFormat="1" applyFont="1" applyFill="1" applyBorder="1" applyAlignment="1" applyProtection="1">
      <alignment horizontal="right" wrapText="1"/>
      <protection locked="0"/>
    </xf>
    <xf numFmtId="0" fontId="3" fillId="0" borderId="0" xfId="0" applyFont="1" applyFill="1" applyBorder="1" applyProtection="1">
      <protection locked="0"/>
    </xf>
    <xf numFmtId="4" fontId="37" fillId="0" borderId="0" xfId="0" applyNumberFormat="1" applyFont="1" applyFill="1" applyAlignment="1" applyProtection="1">
      <alignment horizontal="right" vertical="center"/>
      <protection locked="0"/>
    </xf>
    <xf numFmtId="0" fontId="8" fillId="0" borderId="0" xfId="0" applyFont="1" applyFill="1" applyBorder="1" applyProtection="1">
      <protection locked="0"/>
    </xf>
    <xf numFmtId="49" fontId="11" fillId="0" borderId="0" xfId="0" applyNumberFormat="1" applyFont="1" applyBorder="1" applyAlignment="1" applyProtection="1">
      <alignment vertical="center"/>
      <protection locked="0"/>
    </xf>
    <xf numFmtId="4" fontId="35" fillId="0" borderId="0" xfId="0" applyNumberFormat="1" applyFont="1" applyFill="1" applyAlignment="1" applyProtection="1">
      <alignment horizontal="right"/>
      <protection locked="0"/>
    </xf>
    <xf numFmtId="0" fontId="36" fillId="0" borderId="0" xfId="0" applyFont="1" applyFill="1" applyBorder="1" applyProtection="1">
      <protection locked="0"/>
    </xf>
    <xf numFmtId="0" fontId="0" fillId="0" borderId="0" xfId="0" applyProtection="1">
      <protection locked="0"/>
    </xf>
    <xf numFmtId="0" fontId="0" fillId="0" borderId="0" xfId="0" applyBorder="1" applyProtection="1">
      <protection locked="0"/>
    </xf>
    <xf numFmtId="4" fontId="10" fillId="0" borderId="0" xfId="0" applyNumberFormat="1" applyFont="1" applyFill="1" applyBorder="1" applyAlignment="1" applyProtection="1">
      <alignment horizontal="right"/>
      <protection locked="0"/>
    </xf>
    <xf numFmtId="49" fontId="14" fillId="0" borderId="0" xfId="0" applyNumberFormat="1" applyFont="1" applyFill="1" applyAlignment="1" applyProtection="1">
      <alignment horizontal="justify" vertical="top" wrapText="1"/>
    </xf>
    <xf numFmtId="0" fontId="9" fillId="0" borderId="0" xfId="0" applyNumberFormat="1" applyFont="1" applyFill="1" applyAlignment="1" applyProtection="1">
      <alignment horizontal="justify" vertical="top" wrapText="1"/>
      <protection locked="0"/>
    </xf>
    <xf numFmtId="49" fontId="10" fillId="0" borderId="0" xfId="0" applyNumberFormat="1" applyFont="1" applyFill="1" applyBorder="1" applyAlignment="1" applyProtection="1">
      <alignment horizontal="center"/>
    </xf>
    <xf numFmtId="0" fontId="9" fillId="0" borderId="0" xfId="0" applyFont="1" applyFill="1" applyBorder="1" applyAlignment="1" applyProtection="1">
      <alignment horizontal="justify" vertical="top" wrapText="1"/>
    </xf>
    <xf numFmtId="0" fontId="9" fillId="0" borderId="0" xfId="0" applyNumberFormat="1" applyFont="1" applyFill="1" applyAlignment="1" applyProtection="1">
      <alignment horizontal="left" vertical="top" wrapText="1"/>
    </xf>
    <xf numFmtId="49" fontId="10" fillId="4" borderId="0" xfId="0" applyNumberFormat="1" applyFont="1" applyFill="1" applyAlignment="1" applyProtection="1">
      <alignment horizontal="center"/>
    </xf>
    <xf numFmtId="4" fontId="10" fillId="4" borderId="0" xfId="0" applyNumberFormat="1" applyFont="1" applyFill="1" applyAlignment="1" applyProtection="1">
      <alignment horizontal="center"/>
    </xf>
    <xf numFmtId="0" fontId="3" fillId="0" borderId="0" xfId="0" applyNumberFormat="1" applyFont="1" applyFill="1" applyAlignment="1" applyProtection="1">
      <alignment horizontal="right" vertical="center"/>
    </xf>
    <xf numFmtId="0" fontId="102" fillId="0" borderId="0" xfId="0" applyFont="1" applyBorder="1" applyAlignment="1" applyProtection="1">
      <alignment horizontal="center"/>
    </xf>
    <xf numFmtId="44" fontId="103" fillId="5" borderId="5" xfId="0" applyNumberFormat="1" applyFont="1" applyFill="1" applyBorder="1" applyAlignment="1">
      <alignment horizontal="center"/>
    </xf>
    <xf numFmtId="44" fontId="103" fillId="0" borderId="5" xfId="0" applyNumberFormat="1" applyFont="1" applyBorder="1" applyAlignment="1">
      <alignment horizontal="center"/>
    </xf>
    <xf numFmtId="10" fontId="103" fillId="5" borderId="5" xfId="0" applyNumberFormat="1" applyFont="1" applyFill="1" applyBorder="1" applyAlignment="1">
      <alignment horizontal="center"/>
    </xf>
    <xf numFmtId="44" fontId="104" fillId="5" borderId="5" xfId="0" applyNumberFormat="1" applyFont="1" applyFill="1" applyBorder="1" applyAlignment="1">
      <alignment horizontal="center" vertical="center"/>
    </xf>
    <xf numFmtId="44" fontId="104" fillId="0" borderId="5" xfId="0" applyNumberFormat="1" applyFont="1" applyBorder="1" applyAlignment="1">
      <alignment horizontal="center" vertical="center"/>
    </xf>
    <xf numFmtId="44" fontId="103" fillId="6" borderId="5" xfId="0" applyNumberFormat="1" applyFont="1" applyFill="1" applyBorder="1" applyAlignment="1">
      <alignment horizontal="center" wrapText="1"/>
    </xf>
    <xf numFmtId="44" fontId="103" fillId="6" borderId="5" xfId="0" applyNumberFormat="1" applyFont="1" applyFill="1" applyBorder="1" applyAlignment="1">
      <alignment horizontal="center"/>
    </xf>
    <xf numFmtId="10" fontId="103" fillId="6" borderId="5" xfId="0" applyNumberFormat="1" applyFont="1" applyFill="1" applyBorder="1" applyAlignment="1">
      <alignment horizontal="center"/>
    </xf>
    <xf numFmtId="44" fontId="104" fillId="6" borderId="5" xfId="0" applyNumberFormat="1" applyFont="1" applyFill="1" applyBorder="1" applyAlignment="1">
      <alignment horizontal="center" vertical="center"/>
    </xf>
    <xf numFmtId="0" fontId="103" fillId="7" borderId="5" xfId="0" applyFont="1" applyFill="1" applyBorder="1" applyAlignment="1">
      <alignment horizontal="center" vertical="justify"/>
    </xf>
    <xf numFmtId="44" fontId="103" fillId="7" borderId="5" xfId="0" applyNumberFormat="1" applyFont="1" applyFill="1" applyBorder="1" applyAlignment="1">
      <alignment horizontal="center"/>
    </xf>
    <xf numFmtId="6" fontId="103" fillId="7" borderId="5" xfId="0" applyNumberFormat="1" applyFont="1" applyFill="1" applyBorder="1" applyAlignment="1">
      <alignment horizontal="center"/>
    </xf>
    <xf numFmtId="0" fontId="104" fillId="7" borderId="5" xfId="0" applyFont="1" applyFill="1" applyBorder="1" applyAlignment="1">
      <alignment horizontal="center" vertical="center"/>
    </xf>
    <xf numFmtId="44" fontId="104" fillId="7" borderId="5" xfId="0" applyNumberFormat="1" applyFont="1" applyFill="1" applyBorder="1" applyAlignment="1">
      <alignment horizontal="center" vertical="center"/>
    </xf>
    <xf numFmtId="44" fontId="103" fillId="7" borderId="5" xfId="0" applyNumberFormat="1" applyFont="1" applyFill="1" applyBorder="1" applyAlignment="1">
      <alignment horizontal="center" wrapText="1"/>
    </xf>
    <xf numFmtId="0" fontId="36" fillId="0" borderId="0" xfId="0" applyFont="1" applyBorder="1" applyProtection="1">
      <protection locked="0"/>
    </xf>
    <xf numFmtId="0" fontId="36" fillId="0" borderId="0" xfId="0" applyFont="1" applyProtection="1">
      <protection locked="0"/>
    </xf>
    <xf numFmtId="4" fontId="69" fillId="0" borderId="0" xfId="0" applyNumberFormat="1" applyFont="1" applyFill="1" applyBorder="1" applyAlignment="1" applyProtection="1">
      <alignment horizontal="right"/>
    </xf>
    <xf numFmtId="4" fontId="10" fillId="0" borderId="0" xfId="0" applyNumberFormat="1" applyFont="1" applyBorder="1" applyAlignment="1" applyProtection="1">
      <alignment horizontal="center" vertical="center"/>
      <protection locked="0"/>
    </xf>
    <xf numFmtId="0" fontId="36" fillId="0" borderId="0" xfId="0" applyFont="1" applyAlignment="1" applyProtection="1">
      <alignment horizontal="center"/>
      <protection locked="0"/>
    </xf>
    <xf numFmtId="0" fontId="36" fillId="0" borderId="0" xfId="0" applyFont="1" applyFill="1" applyBorder="1" applyAlignment="1" applyProtection="1">
      <alignment horizontal="center"/>
      <protection locked="0"/>
    </xf>
    <xf numFmtId="49" fontId="10" fillId="0" borderId="0" xfId="0" applyNumberFormat="1" applyFont="1" applyFill="1" applyBorder="1" applyAlignment="1" applyProtection="1">
      <alignment horizontal="justify" vertical="top" wrapText="1"/>
      <protection locked="0"/>
    </xf>
    <xf numFmtId="49" fontId="10" fillId="0" borderId="0" xfId="0" applyNumberFormat="1" applyFont="1" applyFill="1" applyBorder="1" applyAlignment="1" applyProtection="1">
      <alignment horizontal="justify" vertical="top" wrapText="1"/>
    </xf>
    <xf numFmtId="168" fontId="0" fillId="0" borderId="0" xfId="0" applyNumberFormat="1" applyAlignment="1">
      <alignment horizontal="center"/>
    </xf>
    <xf numFmtId="0" fontId="10" fillId="0" borderId="0" xfId="0" applyNumberFormat="1" applyFont="1" applyFill="1" applyBorder="1" applyAlignment="1" applyProtection="1">
      <alignment horizontal="justify" vertical="top" wrapText="1"/>
    </xf>
    <xf numFmtId="4" fontId="3" fillId="0" borderId="0" xfId="0" applyNumberFormat="1" applyFont="1" applyFill="1" applyAlignment="1" applyProtection="1">
      <alignment horizontal="justify" vertical="top" wrapText="1"/>
    </xf>
    <xf numFmtId="4" fontId="0" fillId="0" borderId="0" xfId="0" applyNumberFormat="1" applyFill="1" applyAlignment="1" applyProtection="1">
      <alignment horizontal="center" wrapText="1"/>
    </xf>
    <xf numFmtId="4" fontId="0" fillId="0" borderId="0" xfId="0" applyNumberFormat="1" applyFill="1" applyAlignment="1" applyProtection="1">
      <alignment wrapText="1"/>
    </xf>
    <xf numFmtId="4" fontId="5" fillId="0" borderId="0" xfId="0" applyNumberFormat="1" applyFont="1" applyFill="1" applyBorder="1" applyAlignment="1" applyProtection="1">
      <alignment horizontal="justify" vertical="top" wrapText="1"/>
    </xf>
    <xf numFmtId="0" fontId="78" fillId="0" borderId="0" xfId="0" applyFont="1" applyFill="1" applyBorder="1" applyAlignment="1" applyProtection="1">
      <alignment horizontal="justify" vertical="top" wrapText="1"/>
    </xf>
    <xf numFmtId="0" fontId="78" fillId="0" borderId="0" xfId="0" applyFont="1" applyFill="1" applyBorder="1" applyAlignment="1" applyProtection="1">
      <alignment horizontal="center" wrapText="1"/>
    </xf>
    <xf numFmtId="4" fontId="78" fillId="0" borderId="0" xfId="0" applyNumberFormat="1" applyFont="1" applyFill="1" applyBorder="1" applyAlignment="1" applyProtection="1">
      <alignment horizontal="right" wrapText="1"/>
    </xf>
    <xf numFmtId="4" fontId="78" fillId="0" borderId="0" xfId="0" applyNumberFormat="1" applyFont="1" applyFill="1" applyBorder="1" applyAlignment="1" applyProtection="1">
      <alignment horizontal="right" wrapText="1"/>
      <protection locked="0"/>
    </xf>
    <xf numFmtId="0" fontId="0" fillId="0" borderId="0" xfId="0" applyFill="1" applyBorder="1" applyAlignment="1" applyProtection="1">
      <alignment horizontal="justify" vertical="top"/>
    </xf>
    <xf numFmtId="0" fontId="79" fillId="0" borderId="0" xfId="0" applyFont="1" applyFill="1" applyBorder="1" applyAlignment="1" applyProtection="1">
      <alignment horizontal="justify" vertical="top" wrapText="1"/>
    </xf>
    <xf numFmtId="4" fontId="3" fillId="0" borderId="0" xfId="0" applyNumberFormat="1" applyFont="1" applyFill="1" applyBorder="1" applyAlignment="1" applyProtection="1">
      <alignment horizontal="justify" vertical="top" wrapText="1"/>
      <protection locked="0"/>
    </xf>
    <xf numFmtId="0" fontId="0" fillId="0" borderId="0" xfId="0" applyFill="1" applyBorder="1" applyAlignment="1" applyProtection="1">
      <alignment horizontal="justify" vertical="top" wrapText="1"/>
    </xf>
    <xf numFmtId="4" fontId="3" fillId="0" borderId="0" xfId="0" applyNumberFormat="1" applyFont="1" applyFill="1" applyBorder="1" applyAlignment="1" applyProtection="1">
      <alignment horizontal="center" wrapText="1"/>
    </xf>
    <xf numFmtId="4" fontId="0" fillId="0" borderId="0" xfId="0" applyNumberFormat="1" applyFill="1" applyBorder="1" applyAlignment="1" applyProtection="1">
      <alignment horizontal="right" wrapText="1"/>
    </xf>
    <xf numFmtId="0" fontId="10" fillId="0" borderId="0" xfId="0" applyNumberFormat="1" applyFont="1" applyFill="1" applyBorder="1" applyAlignment="1" applyProtection="1">
      <alignment horizontal="justify" vertical="top"/>
    </xf>
    <xf numFmtId="0" fontId="3" fillId="0" borderId="0" xfId="0" applyNumberFormat="1" applyFont="1" applyFill="1" applyBorder="1" applyAlignment="1" applyProtection="1">
      <alignment horizontal="justify" vertical="top" wrapText="1"/>
      <protection locked="0"/>
    </xf>
    <xf numFmtId="4" fontId="10" fillId="0" borderId="0" xfId="0" applyNumberFormat="1" applyFont="1" applyBorder="1" applyAlignment="1" applyProtection="1">
      <alignment horizontal="center"/>
      <protection locked="0"/>
    </xf>
    <xf numFmtId="0" fontId="11" fillId="0" borderId="0" xfId="0" applyFont="1" applyBorder="1" applyAlignment="1" applyProtection="1">
      <alignment horizontal="justify" vertical="top" wrapText="1"/>
    </xf>
    <xf numFmtId="0" fontId="5" fillId="0" borderId="0" xfId="0" applyFont="1" applyAlignment="1">
      <alignment wrapText="1"/>
    </xf>
    <xf numFmtId="4" fontId="10" fillId="4" borderId="0" xfId="0" applyNumberFormat="1" applyFont="1" applyFill="1" applyAlignment="1" applyProtection="1">
      <alignment horizontal="right"/>
    </xf>
    <xf numFmtId="4" fontId="10" fillId="4" borderId="0" xfId="0" applyNumberFormat="1" applyFont="1" applyFill="1" applyAlignment="1" applyProtection="1">
      <alignment horizontal="right"/>
      <protection locked="0"/>
    </xf>
    <xf numFmtId="49" fontId="36" fillId="0" borderId="0" xfId="0" applyNumberFormat="1" applyFont="1" applyFill="1" applyAlignment="1" applyProtection="1">
      <alignment vertical="center"/>
    </xf>
    <xf numFmtId="0" fontId="8" fillId="0" borderId="0" xfId="0" applyNumberFormat="1" applyFont="1" applyFill="1" applyBorder="1" applyAlignment="1" applyProtection="1">
      <alignment horizontal="left"/>
    </xf>
    <xf numFmtId="49" fontId="11" fillId="0" borderId="0" xfId="0" applyNumberFormat="1" applyFont="1" applyFill="1" applyAlignment="1" applyProtection="1">
      <alignment horizontal="center"/>
    </xf>
    <xf numFmtId="49" fontId="10" fillId="0" borderId="0" xfId="0" applyNumberFormat="1" applyFont="1" applyFill="1" applyAlignment="1" applyProtection="1">
      <alignment horizontal="right"/>
    </xf>
    <xf numFmtId="49" fontId="23" fillId="0" borderId="0" xfId="0" applyNumberFormat="1" applyFont="1" applyFill="1" applyBorder="1" applyAlignment="1" applyProtection="1">
      <alignment horizontal="left" vertical="center" wrapText="1"/>
    </xf>
    <xf numFmtId="49" fontId="100" fillId="0" borderId="0" xfId="0" applyNumberFormat="1" applyFont="1" applyFill="1" applyBorder="1" applyAlignment="1" applyProtection="1">
      <alignment horizontal="left" wrapText="1"/>
    </xf>
    <xf numFmtId="0" fontId="8" fillId="0" borderId="0" xfId="0" applyFont="1" applyAlignment="1" applyProtection="1">
      <alignment horizontal="left" vertical="top" wrapText="1"/>
    </xf>
    <xf numFmtId="0" fontId="6" fillId="0" borderId="0" xfId="0" applyNumberFormat="1" applyFont="1" applyAlignment="1" applyProtection="1">
      <alignment horizontal="justify" vertical="top" wrapText="1"/>
    </xf>
    <xf numFmtId="0" fontId="17" fillId="0" borderId="0" xfId="0" applyFont="1" applyAlignment="1" applyProtection="1">
      <alignment horizontal="justify" vertical="top" wrapText="1"/>
    </xf>
    <xf numFmtId="0" fontId="8" fillId="0" borderId="0" xfId="0" applyFont="1" applyAlignment="1" applyProtection="1">
      <alignment horizontal="justify" vertical="top" wrapText="1"/>
    </xf>
    <xf numFmtId="49" fontId="23" fillId="0" borderId="11" xfId="0" applyNumberFormat="1" applyFont="1" applyFill="1" applyBorder="1" applyAlignment="1" applyProtection="1">
      <alignment horizontal="left" vertical="center" wrapText="1"/>
    </xf>
    <xf numFmtId="49" fontId="23" fillId="0" borderId="12" xfId="0" applyNumberFormat="1" applyFont="1" applyFill="1" applyBorder="1" applyAlignment="1" applyProtection="1">
      <alignment horizontal="left" vertical="center" wrapText="1"/>
    </xf>
    <xf numFmtId="0" fontId="3" fillId="0" borderId="0" xfId="0" applyNumberFormat="1" applyFont="1" applyAlignment="1" applyProtection="1">
      <alignment horizontal="justify" vertical="top" wrapText="1"/>
    </xf>
    <xf numFmtId="0" fontId="17" fillId="0" borderId="0" xfId="0" applyFont="1" applyAlignment="1" applyProtection="1">
      <alignment horizontal="left" vertical="top" wrapText="1"/>
    </xf>
    <xf numFmtId="0" fontId="17" fillId="0" borderId="0" xfId="0" applyNumberFormat="1" applyFont="1" applyAlignment="1" applyProtection="1">
      <alignment horizontal="justify" vertical="top" wrapText="1"/>
    </xf>
    <xf numFmtId="0" fontId="6" fillId="0" borderId="0" xfId="0" applyNumberFormat="1" applyFont="1" applyAlignment="1" applyProtection="1">
      <alignment horizontal="left" vertical="top" wrapText="1"/>
    </xf>
    <xf numFmtId="0" fontId="0" fillId="0" borderId="0" xfId="0" applyAlignment="1" applyProtection="1">
      <alignment horizontal="left" vertical="top" wrapText="1"/>
    </xf>
    <xf numFmtId="0" fontId="6" fillId="0" borderId="0" xfId="0" applyFont="1" applyAlignment="1" applyProtection="1">
      <alignment horizontal="justify" vertical="top" wrapText="1"/>
    </xf>
    <xf numFmtId="0" fontId="11" fillId="0" borderId="0" xfId="0" applyFont="1" applyAlignment="1" applyProtection="1">
      <alignment horizontal="justify" vertical="top" wrapText="1"/>
    </xf>
    <xf numFmtId="0" fontId="17" fillId="0" borderId="0" xfId="0" applyFont="1" applyFill="1" applyAlignment="1" applyProtection="1">
      <alignment horizontal="justify" vertical="top" wrapText="1"/>
    </xf>
    <xf numFmtId="0" fontId="5" fillId="0" borderId="0" xfId="0" applyNumberFormat="1" applyFont="1" applyFill="1" applyAlignment="1" applyProtection="1">
      <alignment horizontal="justify" vertical="top" wrapText="1"/>
    </xf>
    <xf numFmtId="0" fontId="14" fillId="0" borderId="0" xfId="0" applyNumberFormat="1" applyFont="1" applyFill="1" applyAlignment="1" applyProtection="1">
      <alignment horizontal="justify" vertical="top" wrapText="1"/>
    </xf>
    <xf numFmtId="49" fontId="5" fillId="0" borderId="0" xfId="0" applyNumberFormat="1" applyFont="1" applyFill="1" applyAlignment="1" applyProtection="1">
      <alignment horizontal="justify" vertical="top" wrapText="1"/>
    </xf>
    <xf numFmtId="49" fontId="97" fillId="0" borderId="0" xfId="0" applyNumberFormat="1" applyFont="1" applyFill="1" applyBorder="1" applyAlignment="1" applyProtection="1">
      <alignment horizontal="center" vertical="center"/>
    </xf>
    <xf numFmtId="49" fontId="5" fillId="0" borderId="0" xfId="1" applyNumberFormat="1" applyFont="1" applyFill="1" applyAlignment="1" applyProtection="1">
      <alignment horizontal="justify" vertical="top" wrapText="1" readingOrder="1"/>
    </xf>
    <xf numFmtId="0" fontId="5" fillId="0" borderId="0" xfId="1" applyNumberFormat="1" applyFont="1" applyFill="1" applyAlignment="1" applyProtection="1">
      <alignment horizontal="justify" vertical="top" wrapText="1"/>
    </xf>
    <xf numFmtId="0" fontId="10" fillId="0" borderId="0" xfId="0" applyFont="1" applyFill="1" applyProtection="1"/>
    <xf numFmtId="0" fontId="5" fillId="0" borderId="0" xfId="1" applyNumberFormat="1" applyFont="1" applyFill="1" applyAlignment="1" applyProtection="1">
      <alignment horizontal="justify" vertical="top"/>
    </xf>
    <xf numFmtId="0" fontId="5" fillId="0" borderId="0" xfId="1" applyNumberFormat="1" applyFont="1" applyFill="1" applyAlignment="1" applyProtection="1">
      <alignment horizontal="justify" vertical="top" wrapText="1" readingOrder="1"/>
    </xf>
    <xf numFmtId="0" fontId="9" fillId="0" borderId="0" xfId="1" applyNumberFormat="1" applyFont="1" applyFill="1" applyAlignment="1" applyProtection="1">
      <alignment horizontal="justify" vertical="top" wrapText="1"/>
    </xf>
    <xf numFmtId="0" fontId="5" fillId="0" borderId="0" xfId="0" applyNumberFormat="1" applyFont="1" applyFill="1" applyAlignment="1" applyProtection="1">
      <alignment horizontal="left" vertical="top" wrapText="1"/>
    </xf>
    <xf numFmtId="0" fontId="5" fillId="0" borderId="0" xfId="0" applyFont="1" applyFill="1" applyAlignment="1" applyProtection="1">
      <alignment horizontal="justify" vertical="top" wrapText="1"/>
    </xf>
    <xf numFmtId="0" fontId="5" fillId="0" borderId="0" xfId="0" applyFont="1" applyFill="1" applyBorder="1" applyAlignment="1" applyProtection="1">
      <alignment horizontal="justify" vertical="top" wrapText="1"/>
    </xf>
    <xf numFmtId="0" fontId="12" fillId="0" borderId="0" xfId="0" applyFont="1" applyFill="1" applyAlignment="1" applyProtection="1">
      <alignment horizontal="justify" vertical="top" wrapText="1"/>
    </xf>
    <xf numFmtId="0" fontId="5" fillId="0" borderId="0" xfId="0" applyNumberFormat="1" applyFont="1" applyFill="1" applyAlignment="1" applyProtection="1">
      <alignment horizontal="left" vertical="top" wrapText="1"/>
      <protection locked="0"/>
    </xf>
    <xf numFmtId="0" fontId="9" fillId="0" borderId="0" xfId="0" applyFont="1" applyFill="1" applyAlignment="1" applyProtection="1">
      <alignment horizontal="justify" vertical="center" wrapText="1"/>
    </xf>
    <xf numFmtId="49" fontId="10" fillId="0" borderId="0" xfId="8" applyNumberFormat="1" applyFont="1" applyFill="1" applyBorder="1" applyAlignment="1" applyProtection="1">
      <alignment horizontal="justify" vertical="top" wrapText="1"/>
    </xf>
    <xf numFmtId="49" fontId="10" fillId="0" borderId="0" xfId="8" applyNumberFormat="1" applyFont="1" applyFill="1" applyAlignment="1" applyProtection="1">
      <alignment horizontal="justify" vertical="top" wrapText="1"/>
    </xf>
    <xf numFmtId="0" fontId="10" fillId="0" borderId="0" xfId="9" applyFont="1" applyFill="1" applyAlignment="1" applyProtection="1">
      <alignment horizontal="justify" vertical="top" wrapText="1"/>
    </xf>
    <xf numFmtId="0" fontId="10" fillId="0" borderId="0" xfId="8" applyFont="1" applyFill="1" applyAlignment="1" applyProtection="1">
      <alignment horizontal="justify" vertical="top" wrapText="1"/>
    </xf>
    <xf numFmtId="49" fontId="14" fillId="0" borderId="0" xfId="0" applyNumberFormat="1" applyFont="1" applyFill="1" applyAlignment="1" applyProtection="1">
      <alignment horizontal="center" vertical="center"/>
    </xf>
    <xf numFmtId="0" fontId="10" fillId="0" borderId="0" xfId="10" applyFont="1" applyFill="1" applyAlignment="1" applyProtection="1">
      <alignment horizontal="justify" vertical="top" wrapText="1"/>
    </xf>
    <xf numFmtId="0" fontId="10" fillId="0" borderId="0" xfId="8" applyNumberFormat="1" applyFont="1" applyFill="1" applyAlignment="1" applyProtection="1">
      <alignment horizontal="justify" vertical="top" wrapText="1"/>
    </xf>
    <xf numFmtId="0" fontId="3" fillId="0" borderId="0" xfId="0" applyNumberFormat="1" applyFont="1" applyFill="1" applyBorder="1" applyAlignment="1" applyProtection="1">
      <alignment horizontal="justify" vertical="top" wrapText="1"/>
    </xf>
    <xf numFmtId="49" fontId="23" fillId="0" borderId="5" xfId="5" applyNumberFormat="1" applyFont="1" applyFill="1" applyBorder="1" applyAlignment="1" applyProtection="1">
      <alignment horizontal="left" vertical="center" wrapText="1"/>
    </xf>
    <xf numFmtId="0" fontId="14" fillId="0" borderId="0" xfId="5" applyNumberFormat="1" applyFont="1" applyFill="1" applyBorder="1" applyAlignment="1" applyProtection="1">
      <alignment horizontal="justify" vertical="top" wrapText="1"/>
    </xf>
    <xf numFmtId="49" fontId="14" fillId="0" borderId="0" xfId="5" applyNumberFormat="1" applyFont="1" applyFill="1" applyBorder="1" applyAlignment="1" applyProtection="1">
      <alignment horizontal="justify" vertical="top" wrapText="1"/>
    </xf>
    <xf numFmtId="0" fontId="3" fillId="0" borderId="0" xfId="37" applyFont="1" applyFill="1" applyBorder="1" applyAlignment="1" applyProtection="1">
      <alignment horizontal="left" vertical="top" wrapText="1"/>
    </xf>
    <xf numFmtId="49" fontId="23" fillId="0" borderId="11" xfId="0" applyNumberFormat="1" applyFont="1" applyFill="1" applyBorder="1" applyAlignment="1" applyProtection="1">
      <alignment vertical="center" wrapText="1"/>
    </xf>
    <xf numFmtId="49" fontId="23" fillId="0" borderId="12" xfId="0" applyNumberFormat="1" applyFont="1" applyFill="1" applyBorder="1" applyAlignment="1" applyProtection="1">
      <alignment vertical="center" wrapText="1"/>
    </xf>
    <xf numFmtId="0" fontId="16" fillId="0" borderId="0" xfId="0" applyNumberFormat="1" applyFont="1" applyFill="1" applyAlignment="1" applyProtection="1">
      <alignment horizontal="justify" vertical="top" wrapText="1"/>
    </xf>
    <xf numFmtId="49" fontId="16" fillId="0" borderId="0" xfId="0" applyNumberFormat="1" applyFont="1" applyFill="1" applyAlignment="1" applyProtection="1">
      <alignment horizontal="justify" vertical="top" wrapText="1"/>
    </xf>
    <xf numFmtId="0" fontId="11" fillId="0" borderId="0" xfId="0" applyFont="1" applyBorder="1" applyAlignment="1" applyProtection="1">
      <alignment horizontal="justify" vertical="top" wrapText="1"/>
    </xf>
    <xf numFmtId="0" fontId="5" fillId="0" borderId="0" xfId="0" applyFont="1" applyAlignment="1">
      <alignment wrapText="1"/>
    </xf>
    <xf numFmtId="49" fontId="23" fillId="0" borderId="11" xfId="0" applyNumberFormat="1" applyFont="1" applyFill="1" applyBorder="1" applyAlignment="1" applyProtection="1">
      <alignment horizontal="left" wrapText="1"/>
    </xf>
    <xf numFmtId="49" fontId="23" fillId="0" borderId="12" xfId="0" applyNumberFormat="1" applyFont="1" applyFill="1" applyBorder="1" applyAlignment="1" applyProtection="1">
      <alignment horizontal="left" wrapText="1"/>
    </xf>
    <xf numFmtId="0" fontId="16" fillId="0" borderId="0" xfId="0" applyNumberFormat="1" applyFont="1" applyFill="1" applyAlignment="1" applyProtection="1">
      <alignment horizontal="justify" vertical="top" wrapText="1"/>
      <protection locked="0"/>
    </xf>
  </cellXfs>
  <cellStyles count="62">
    <cellStyle name="Comma 3" xfId="38"/>
    <cellStyle name="Comma 4" xfId="40"/>
    <cellStyle name="Navadno_List1" xfId="6"/>
    <cellStyle name="Normal 10 2" xfId="41"/>
    <cellStyle name="Normal 11" xfId="4"/>
    <cellStyle name="Normal 14" xfId="48"/>
    <cellStyle name="Normal 17" xfId="42"/>
    <cellStyle name="Normal 2" xfId="1"/>
    <cellStyle name="Normal 2 10" xfId="9"/>
    <cellStyle name="Normal 2 2" xfId="45"/>
    <cellStyle name="Normal 3" xfId="5"/>
    <cellStyle name="Normal 3 2 2" xfId="51"/>
    <cellStyle name="Normal 3 2 3" xfId="53"/>
    <cellStyle name="Normal 4" xfId="44"/>
    <cellStyle name="Normal_3_Troskovnik" xfId="37"/>
    <cellStyle name="Normal_HR7-Z214" xfId="60"/>
    <cellStyle name="Normal_MP.2002.Prilog 1" xfId="36"/>
    <cellStyle name="Normal_MP.2002.Prilog 1 2" xfId="39"/>
    <cellStyle name="Normal_TROSKOVNIK-revizija2 2 2" xfId="56"/>
    <cellStyle name="Normal_Troškovnik 24SATA 2 2" xfId="54"/>
    <cellStyle name="Normal_Troškovnik 24SATA_Troškovnik POSLOVNO 2" xfId="58"/>
    <cellStyle name="Normal_Troškovnik POSLOVNO" xfId="57"/>
    <cellStyle name="Normal_Troškovnik Trius 2" xfId="50"/>
    <cellStyle name="Normal_Troškovnik zapornica - poslovni dio" xfId="55"/>
    <cellStyle name="Normal_Troškovnik_Kvaternik_plaza_poslovno 2" xfId="46"/>
    <cellStyle name="Normal_Troškovnik_SECONDO_ISPRAVAK" xfId="47"/>
    <cellStyle name="Normalno" xfId="0" builtinId="0"/>
    <cellStyle name="Normalno 2" xfId="13"/>
    <cellStyle name="Normalno 2 10 2" xfId="22"/>
    <cellStyle name="Normalno 2 11" xfId="30"/>
    <cellStyle name="Normalno 2 2 2" xfId="52"/>
    <cellStyle name="Normalno 2 2 2 2 3 3" xfId="31"/>
    <cellStyle name="Normalno 2 2 2 3" xfId="20"/>
    <cellStyle name="Normalno 2 2 2 3 4" xfId="25"/>
    <cellStyle name="Normalno 2 3" xfId="16"/>
    <cellStyle name="Normalno 2 9" xfId="23"/>
    <cellStyle name="Obično 10 2 2" xfId="26"/>
    <cellStyle name="Obično 2" xfId="8"/>
    <cellStyle name="Obično 2 3" xfId="14"/>
    <cellStyle name="Obično 23" xfId="11"/>
    <cellStyle name="Obično 24" xfId="17"/>
    <cellStyle name="Obično 25" xfId="19"/>
    <cellStyle name="Obično 26" xfId="21"/>
    <cellStyle name="Obično 27" xfId="24"/>
    <cellStyle name="Obično 28" xfId="27"/>
    <cellStyle name="Obično 29" xfId="28"/>
    <cellStyle name="Obično 3 2" xfId="10"/>
    <cellStyle name="Obično 30" xfId="29"/>
    <cellStyle name="Obično 31" xfId="32"/>
    <cellStyle name="Obično 32" xfId="33"/>
    <cellStyle name="Obično 33" xfId="34"/>
    <cellStyle name="Obično 35" xfId="35"/>
    <cellStyle name="Obično 4" xfId="15"/>
    <cellStyle name="Obično_FEKALNA" xfId="18"/>
    <cellStyle name="Percent 2" xfId="3"/>
    <cellStyle name="Postotak" xfId="2" builtinId="5"/>
    <cellStyle name="Stil 1 2" xfId="43"/>
    <cellStyle name="Style 1" xfId="49"/>
    <cellStyle name="Zarez" xfId="7" builtinId="3"/>
    <cellStyle name="Zarez 2" xfId="59"/>
    <cellStyle name="Zarez 2 2" xfId="61"/>
    <cellStyle name="Zarez 7" xfId="12"/>
  </cellStyles>
  <dxfs count="16">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colors>
    <mruColors>
      <color rgb="FFD8FEE7"/>
      <color rgb="FFDBFB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20595</xdr:colOff>
      <xdr:row>0</xdr:row>
      <xdr:rowOff>24491</xdr:rowOff>
    </xdr:from>
    <xdr:to>
      <xdr:col>6</xdr:col>
      <xdr:colOff>8164</xdr:colOff>
      <xdr:row>3</xdr:row>
      <xdr:rowOff>0</xdr:rowOff>
    </xdr:to>
    <xdr:sp macro="" textlink="">
      <xdr:nvSpPr>
        <xdr:cNvPr id="2" name="Freeform 5">
          <a:extLst>
            <a:ext uri="{FF2B5EF4-FFF2-40B4-BE49-F238E27FC236}">
              <a16:creationId xmlns="" xmlns:a16="http://schemas.microsoft.com/office/drawing/2014/main" id="{00000000-0008-0000-0000-000002000000}"/>
            </a:ext>
          </a:extLst>
        </xdr:cNvPr>
        <xdr:cNvSpPr>
          <a:spLocks/>
        </xdr:cNvSpPr>
      </xdr:nvSpPr>
      <xdr:spPr bwMode="auto">
        <a:xfrm>
          <a:off x="6240420" y="24491"/>
          <a:ext cx="1549669" cy="747034"/>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20595</xdr:colOff>
      <xdr:row>0</xdr:row>
      <xdr:rowOff>24491</xdr:rowOff>
    </xdr:from>
    <xdr:to>
      <xdr:col>6</xdr:col>
      <xdr:colOff>0</xdr:colOff>
      <xdr:row>3</xdr:row>
      <xdr:rowOff>0</xdr:rowOff>
    </xdr:to>
    <xdr:sp macro="" textlink="">
      <xdr:nvSpPr>
        <xdr:cNvPr id="2" name="Freeform 5">
          <a:extLst>
            <a:ext uri="{FF2B5EF4-FFF2-40B4-BE49-F238E27FC236}">
              <a16:creationId xmlns="" xmlns:a16="http://schemas.microsoft.com/office/drawing/2014/main" id="{00000000-0008-0000-0900-000002000000}"/>
            </a:ext>
          </a:extLst>
        </xdr:cNvPr>
        <xdr:cNvSpPr>
          <a:spLocks/>
        </xdr:cNvSpPr>
      </xdr:nvSpPr>
      <xdr:spPr bwMode="auto">
        <a:xfrm>
          <a:off x="6249945" y="24491"/>
          <a:ext cx="1549669" cy="747034"/>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twoCellAnchor>
    <xdr:from>
      <xdr:col>1</xdr:col>
      <xdr:colOff>392430</xdr:colOff>
      <xdr:row>3</xdr:row>
      <xdr:rowOff>47625</xdr:rowOff>
    </xdr:from>
    <xdr:to>
      <xdr:col>1</xdr:col>
      <xdr:colOff>1002253</xdr:colOff>
      <xdr:row>4</xdr:row>
      <xdr:rowOff>0</xdr:rowOff>
    </xdr:to>
    <xdr:sp macro="" textlink="">
      <xdr:nvSpPr>
        <xdr:cNvPr id="3" name="Text Box 25">
          <a:extLst>
            <a:ext uri="{FF2B5EF4-FFF2-40B4-BE49-F238E27FC236}">
              <a16:creationId xmlns="" xmlns:a16="http://schemas.microsoft.com/office/drawing/2014/main" id="{00000000-0008-0000-0900-000003000000}"/>
            </a:ext>
          </a:extLst>
        </xdr:cNvPr>
        <xdr:cNvSpPr txBox="1">
          <a:spLocks noChangeArrowheads="1"/>
        </xdr:cNvSpPr>
      </xdr:nvSpPr>
      <xdr:spPr bwMode="auto">
        <a:xfrm>
          <a:off x="821055" y="819150"/>
          <a:ext cx="609823" cy="152400"/>
        </a:xfrm>
        <a:prstGeom prst="rect">
          <a:avLst/>
        </a:prstGeom>
        <a:noFill/>
        <a:ln w="9525">
          <a:noFill/>
          <a:miter lim="800000"/>
          <a:headEnd/>
          <a:tailEnd/>
        </a:ln>
      </xdr:spPr>
      <xdr:txBody>
        <a:bodyPr vertOverflow="clip" wrap="square" lIns="0" tIns="18288" rIns="18288" bIns="0" anchor="t" upright="1"/>
        <a:lstStyle/>
        <a:p>
          <a:pPr algn="r" rtl="0">
            <a:defRPr sz="1000"/>
          </a:pPr>
          <a:r>
            <a:rPr lang="hr-HR" sz="600" b="0" i="0" strike="noStrike">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8</xdr:row>
      <xdr:rowOff>0</xdr:rowOff>
    </xdr:to>
    <xdr:sp macro="" textlink="">
      <xdr:nvSpPr>
        <xdr:cNvPr id="22739" name="Text Box 2">
          <a:extLst>
            <a:ext uri="{FF2B5EF4-FFF2-40B4-BE49-F238E27FC236}">
              <a16:creationId xmlns="" xmlns:a16="http://schemas.microsoft.com/office/drawing/2014/main" id="{00000000-0008-0000-0100-0000D3580000}"/>
            </a:ext>
          </a:extLst>
        </xdr:cNvPr>
        <xdr:cNvSpPr txBox="1">
          <a:spLocks noChangeArrowheads="1"/>
        </xdr:cNvSpPr>
      </xdr:nvSpPr>
      <xdr:spPr bwMode="auto">
        <a:xfrm flipV="1">
          <a:off x="0" y="762000"/>
          <a:ext cx="628650" cy="1447800"/>
        </a:xfrm>
        <a:prstGeom prst="rect">
          <a:avLst/>
        </a:prstGeom>
        <a:noFill/>
        <a:ln w="9525">
          <a:noFill/>
          <a:miter lim="800000"/>
          <a:headEnd/>
          <a:tailEnd/>
        </a:ln>
      </xdr:spPr>
    </xdr:sp>
    <xdr:clientData/>
  </xdr:twoCellAnchor>
  <xdr:twoCellAnchor editAs="oneCell">
    <xdr:from>
      <xdr:col>0</xdr:col>
      <xdr:colOff>76200</xdr:colOff>
      <xdr:row>0</xdr:row>
      <xdr:rowOff>47625</xdr:rowOff>
    </xdr:from>
    <xdr:to>
      <xdr:col>1</xdr:col>
      <xdr:colOff>1590675</xdr:colOff>
      <xdr:row>0</xdr:row>
      <xdr:rowOff>47625</xdr:rowOff>
    </xdr:to>
    <xdr:pic>
      <xdr:nvPicPr>
        <xdr:cNvPr id="22740" name="Picture 24">
          <a:extLst>
            <a:ext uri="{FF2B5EF4-FFF2-40B4-BE49-F238E27FC236}">
              <a16:creationId xmlns="" xmlns:a16="http://schemas.microsoft.com/office/drawing/2014/main" id="{00000000-0008-0000-0100-0000D45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47625"/>
          <a:ext cx="1943100" cy="0"/>
        </a:xfrm>
        <a:prstGeom prst="rect">
          <a:avLst/>
        </a:prstGeom>
        <a:noFill/>
        <a:ln w="9525">
          <a:noFill/>
          <a:miter lim="800000"/>
          <a:headEnd/>
          <a:tailEnd/>
        </a:ln>
      </xdr:spPr>
    </xdr:pic>
    <xdr:clientData/>
  </xdr:twoCellAnchor>
  <xdr:twoCellAnchor>
    <xdr:from>
      <xdr:col>5</xdr:col>
      <xdr:colOff>20595</xdr:colOff>
      <xdr:row>0</xdr:row>
      <xdr:rowOff>24491</xdr:rowOff>
    </xdr:from>
    <xdr:to>
      <xdr:col>6</xdr:col>
      <xdr:colOff>8164</xdr:colOff>
      <xdr:row>3</xdr:row>
      <xdr:rowOff>0</xdr:rowOff>
    </xdr:to>
    <xdr:sp macro="" textlink="">
      <xdr:nvSpPr>
        <xdr:cNvPr id="4" name="Freeform 5">
          <a:extLst>
            <a:ext uri="{FF2B5EF4-FFF2-40B4-BE49-F238E27FC236}">
              <a16:creationId xmlns="" xmlns:a16="http://schemas.microsoft.com/office/drawing/2014/main" id="{00000000-0008-0000-0100-000004000000}"/>
            </a:ext>
          </a:extLst>
        </xdr:cNvPr>
        <xdr:cNvSpPr>
          <a:spLocks/>
        </xdr:cNvSpPr>
      </xdr:nvSpPr>
      <xdr:spPr bwMode="auto">
        <a:xfrm>
          <a:off x="6249945" y="24491"/>
          <a:ext cx="1549669" cy="747034"/>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twoCellAnchor>
    <xdr:from>
      <xdr:col>1</xdr:col>
      <xdr:colOff>392430</xdr:colOff>
      <xdr:row>3</xdr:row>
      <xdr:rowOff>47625</xdr:rowOff>
    </xdr:from>
    <xdr:to>
      <xdr:col>1</xdr:col>
      <xdr:colOff>1002253</xdr:colOff>
      <xdr:row>4</xdr:row>
      <xdr:rowOff>0</xdr:rowOff>
    </xdr:to>
    <xdr:sp macro="" textlink="">
      <xdr:nvSpPr>
        <xdr:cNvPr id="5" name="Text Box 2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821055" y="819150"/>
          <a:ext cx="609823" cy="152400"/>
        </a:xfrm>
        <a:prstGeom prst="rect">
          <a:avLst/>
        </a:prstGeom>
        <a:noFill/>
        <a:ln w="9525">
          <a:noFill/>
          <a:miter lim="800000"/>
          <a:headEnd/>
          <a:tailEnd/>
        </a:ln>
      </xdr:spPr>
      <xdr:txBody>
        <a:bodyPr vertOverflow="clip" wrap="square" lIns="0" tIns="18288" rIns="18288" bIns="0" anchor="t" upright="1"/>
        <a:lstStyle/>
        <a:p>
          <a:pPr algn="r" rtl="0">
            <a:defRPr sz="1000"/>
          </a:pPr>
          <a:r>
            <a:rPr lang="hr-HR" sz="600" b="0" i="0" strike="noStrike">
              <a:solidFill>
                <a:srgbClr val="000000"/>
              </a:solidFill>
              <a:latin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20595</xdr:colOff>
      <xdr:row>0</xdr:row>
      <xdr:rowOff>24491</xdr:rowOff>
    </xdr:from>
    <xdr:to>
      <xdr:col>6</xdr:col>
      <xdr:colOff>0</xdr:colOff>
      <xdr:row>3</xdr:row>
      <xdr:rowOff>0</xdr:rowOff>
    </xdr:to>
    <xdr:sp macro="" textlink="">
      <xdr:nvSpPr>
        <xdr:cNvPr id="16" name="Freeform 5">
          <a:extLst>
            <a:ext uri="{FF2B5EF4-FFF2-40B4-BE49-F238E27FC236}">
              <a16:creationId xmlns="" xmlns:a16="http://schemas.microsoft.com/office/drawing/2014/main" id="{00000000-0008-0000-0200-000010000000}"/>
            </a:ext>
          </a:extLst>
        </xdr:cNvPr>
        <xdr:cNvSpPr>
          <a:spLocks/>
        </xdr:cNvSpPr>
      </xdr:nvSpPr>
      <xdr:spPr bwMode="auto">
        <a:xfrm>
          <a:off x="6252666" y="24491"/>
          <a:ext cx="1552391" cy="710295"/>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twoCellAnchor>
    <xdr:from>
      <xdr:col>1</xdr:col>
      <xdr:colOff>392430</xdr:colOff>
      <xdr:row>3</xdr:row>
      <xdr:rowOff>47625</xdr:rowOff>
    </xdr:from>
    <xdr:to>
      <xdr:col>1</xdr:col>
      <xdr:colOff>1002253</xdr:colOff>
      <xdr:row>4</xdr:row>
      <xdr:rowOff>0</xdr:rowOff>
    </xdr:to>
    <xdr:sp macro="" textlink="">
      <xdr:nvSpPr>
        <xdr:cNvPr id="3" name="Text Box 25">
          <a:extLst>
            <a:ext uri="{FF2B5EF4-FFF2-40B4-BE49-F238E27FC236}">
              <a16:creationId xmlns="" xmlns:a16="http://schemas.microsoft.com/office/drawing/2014/main" id="{00000000-0008-0000-0200-000003000000}"/>
            </a:ext>
          </a:extLst>
        </xdr:cNvPr>
        <xdr:cNvSpPr txBox="1">
          <a:spLocks noChangeArrowheads="1"/>
        </xdr:cNvSpPr>
      </xdr:nvSpPr>
      <xdr:spPr bwMode="auto">
        <a:xfrm>
          <a:off x="821055" y="781050"/>
          <a:ext cx="609823" cy="152400"/>
        </a:xfrm>
        <a:prstGeom prst="rect">
          <a:avLst/>
        </a:prstGeom>
        <a:noFill/>
        <a:ln w="9525">
          <a:noFill/>
          <a:miter lim="800000"/>
          <a:headEnd/>
          <a:tailEnd/>
        </a:ln>
      </xdr:spPr>
      <xdr:txBody>
        <a:bodyPr vertOverflow="clip" wrap="square" lIns="0" tIns="18288" rIns="18288" bIns="0" anchor="t" upright="1"/>
        <a:lstStyle/>
        <a:p>
          <a:pPr algn="r" rtl="0">
            <a:defRPr sz="1000"/>
          </a:pPr>
          <a:r>
            <a:rPr lang="hr-HR" sz="6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20595</xdr:colOff>
      <xdr:row>0</xdr:row>
      <xdr:rowOff>24491</xdr:rowOff>
    </xdr:from>
    <xdr:to>
      <xdr:col>6</xdr:col>
      <xdr:colOff>0</xdr:colOff>
      <xdr:row>3</xdr:row>
      <xdr:rowOff>0</xdr:rowOff>
    </xdr:to>
    <xdr:sp macro="" textlink="">
      <xdr:nvSpPr>
        <xdr:cNvPr id="2" name="Freeform 5">
          <a:extLst>
            <a:ext uri="{FF2B5EF4-FFF2-40B4-BE49-F238E27FC236}">
              <a16:creationId xmlns="" xmlns:a16="http://schemas.microsoft.com/office/drawing/2014/main" id="{00000000-0008-0000-0300-000002000000}"/>
            </a:ext>
          </a:extLst>
        </xdr:cNvPr>
        <xdr:cNvSpPr>
          <a:spLocks/>
        </xdr:cNvSpPr>
      </xdr:nvSpPr>
      <xdr:spPr bwMode="auto">
        <a:xfrm>
          <a:off x="6247564" y="24491"/>
          <a:ext cx="1547288" cy="749415"/>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twoCellAnchor>
    <xdr:from>
      <xdr:col>1</xdr:col>
      <xdr:colOff>392430</xdr:colOff>
      <xdr:row>3</xdr:row>
      <xdr:rowOff>47625</xdr:rowOff>
    </xdr:from>
    <xdr:to>
      <xdr:col>1</xdr:col>
      <xdr:colOff>1002253</xdr:colOff>
      <xdr:row>4</xdr:row>
      <xdr:rowOff>0</xdr:rowOff>
    </xdr:to>
    <xdr:sp macro="" textlink="">
      <xdr:nvSpPr>
        <xdr:cNvPr id="3" name="Text Box 25">
          <a:extLst>
            <a:ext uri="{FF2B5EF4-FFF2-40B4-BE49-F238E27FC236}">
              <a16:creationId xmlns="" xmlns:a16="http://schemas.microsoft.com/office/drawing/2014/main" id="{00000000-0008-0000-0300-000003000000}"/>
            </a:ext>
          </a:extLst>
        </xdr:cNvPr>
        <xdr:cNvSpPr txBox="1">
          <a:spLocks noChangeArrowheads="1"/>
        </xdr:cNvSpPr>
      </xdr:nvSpPr>
      <xdr:spPr bwMode="auto">
        <a:xfrm>
          <a:off x="821055" y="819150"/>
          <a:ext cx="609823" cy="152400"/>
        </a:xfrm>
        <a:prstGeom prst="rect">
          <a:avLst/>
        </a:prstGeom>
        <a:noFill/>
        <a:ln w="9525">
          <a:noFill/>
          <a:miter lim="800000"/>
          <a:headEnd/>
          <a:tailEnd/>
        </a:ln>
      </xdr:spPr>
      <xdr:txBody>
        <a:bodyPr vertOverflow="clip" wrap="square" lIns="0" tIns="18288" rIns="18288" bIns="0" anchor="t" upright="1"/>
        <a:lstStyle/>
        <a:p>
          <a:pPr algn="r" rtl="0">
            <a:defRPr sz="1000"/>
          </a:pPr>
          <a:r>
            <a:rPr lang="hr-HR" sz="600" b="0" i="0" strike="noStrike">
              <a:solidFill>
                <a:srgbClr val="000000"/>
              </a:solidFill>
              <a:latin typeface="Arial"/>
              <a:cs typeface="Arial"/>
            </a:rPr>
            <a:t>:</a:t>
          </a:r>
        </a:p>
      </xdr:txBody>
    </xdr:sp>
    <xdr:clientData/>
  </xdr:twoCellAnchor>
  <xdr:twoCellAnchor>
    <xdr:from>
      <xdr:col>1</xdr:col>
      <xdr:colOff>392430</xdr:colOff>
      <xdr:row>3</xdr:row>
      <xdr:rowOff>47625</xdr:rowOff>
    </xdr:from>
    <xdr:to>
      <xdr:col>1</xdr:col>
      <xdr:colOff>1002253</xdr:colOff>
      <xdr:row>4</xdr:row>
      <xdr:rowOff>0</xdr:rowOff>
    </xdr:to>
    <xdr:sp macro="" textlink="">
      <xdr:nvSpPr>
        <xdr:cNvPr id="4" name="Text Box 25">
          <a:extLst>
            <a:ext uri="{FF2B5EF4-FFF2-40B4-BE49-F238E27FC236}">
              <a16:creationId xmlns="" xmlns:a16="http://schemas.microsoft.com/office/drawing/2014/main" id="{00000000-0008-0000-0300-000004000000}"/>
            </a:ext>
          </a:extLst>
        </xdr:cNvPr>
        <xdr:cNvSpPr txBox="1">
          <a:spLocks noChangeArrowheads="1"/>
        </xdr:cNvSpPr>
      </xdr:nvSpPr>
      <xdr:spPr bwMode="auto">
        <a:xfrm>
          <a:off x="821055" y="819150"/>
          <a:ext cx="609823" cy="152400"/>
        </a:xfrm>
        <a:prstGeom prst="rect">
          <a:avLst/>
        </a:prstGeom>
        <a:noFill/>
        <a:ln w="9525">
          <a:noFill/>
          <a:miter lim="800000"/>
          <a:headEnd/>
          <a:tailEnd/>
        </a:ln>
      </xdr:spPr>
      <xdr:txBody>
        <a:bodyPr vertOverflow="clip" wrap="square" lIns="0" tIns="18288" rIns="18288" bIns="0" anchor="t" upright="1"/>
        <a:lstStyle/>
        <a:p>
          <a:pPr algn="r" rtl="0">
            <a:defRPr sz="1000"/>
          </a:pPr>
          <a:r>
            <a:rPr lang="hr-HR" sz="600" b="0" i="0" strike="noStrike">
              <a:solidFill>
                <a:srgbClr val="000000"/>
              </a:solidFill>
              <a:latin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20595</xdr:colOff>
      <xdr:row>0</xdr:row>
      <xdr:rowOff>24491</xdr:rowOff>
    </xdr:from>
    <xdr:to>
      <xdr:col>6</xdr:col>
      <xdr:colOff>0</xdr:colOff>
      <xdr:row>3</xdr:row>
      <xdr:rowOff>0</xdr:rowOff>
    </xdr:to>
    <xdr:sp macro="" textlink="">
      <xdr:nvSpPr>
        <xdr:cNvPr id="2" name="Freeform 5">
          <a:extLst>
            <a:ext uri="{FF2B5EF4-FFF2-40B4-BE49-F238E27FC236}">
              <a16:creationId xmlns="" xmlns:a16="http://schemas.microsoft.com/office/drawing/2014/main" id="{00000000-0008-0000-0400-000002000000}"/>
            </a:ext>
          </a:extLst>
        </xdr:cNvPr>
        <xdr:cNvSpPr>
          <a:spLocks/>
        </xdr:cNvSpPr>
      </xdr:nvSpPr>
      <xdr:spPr bwMode="auto">
        <a:xfrm>
          <a:off x="6249945" y="24491"/>
          <a:ext cx="1549669" cy="747034"/>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twoCellAnchor>
    <xdr:from>
      <xdr:col>1</xdr:col>
      <xdr:colOff>392430</xdr:colOff>
      <xdr:row>3</xdr:row>
      <xdr:rowOff>47625</xdr:rowOff>
    </xdr:from>
    <xdr:to>
      <xdr:col>1</xdr:col>
      <xdr:colOff>1002253</xdr:colOff>
      <xdr:row>4</xdr:row>
      <xdr:rowOff>0</xdr:rowOff>
    </xdr:to>
    <xdr:sp macro="" textlink="">
      <xdr:nvSpPr>
        <xdr:cNvPr id="3" name="Text Box 25">
          <a:extLst>
            <a:ext uri="{FF2B5EF4-FFF2-40B4-BE49-F238E27FC236}">
              <a16:creationId xmlns="" xmlns:a16="http://schemas.microsoft.com/office/drawing/2014/main" id="{00000000-0008-0000-0400-000003000000}"/>
            </a:ext>
          </a:extLst>
        </xdr:cNvPr>
        <xdr:cNvSpPr txBox="1">
          <a:spLocks noChangeArrowheads="1"/>
        </xdr:cNvSpPr>
      </xdr:nvSpPr>
      <xdr:spPr bwMode="auto">
        <a:xfrm>
          <a:off x="821055" y="819150"/>
          <a:ext cx="609823" cy="152400"/>
        </a:xfrm>
        <a:prstGeom prst="rect">
          <a:avLst/>
        </a:prstGeom>
        <a:noFill/>
        <a:ln w="9525">
          <a:noFill/>
          <a:miter lim="800000"/>
          <a:headEnd/>
          <a:tailEnd/>
        </a:ln>
      </xdr:spPr>
      <xdr:txBody>
        <a:bodyPr vertOverflow="clip" wrap="square" lIns="0" tIns="18288" rIns="18288" bIns="0" anchor="t" upright="1"/>
        <a:lstStyle/>
        <a:p>
          <a:pPr algn="r" rtl="0">
            <a:defRPr sz="1000"/>
          </a:pPr>
          <a:r>
            <a:rPr lang="hr-HR" sz="600" b="0" i="0" strike="noStrike">
              <a:solidFill>
                <a:srgbClr val="000000"/>
              </a:solidFill>
              <a:latin typeface="Arial"/>
              <a:cs typeface="Arial"/>
            </a:rPr>
            <a:t>:</a:t>
          </a:r>
        </a:p>
      </xdr:txBody>
    </xdr:sp>
    <xdr:clientData/>
  </xdr:twoCellAnchor>
  <xdr:twoCellAnchor>
    <xdr:from>
      <xdr:col>5</xdr:col>
      <xdr:colOff>20595</xdr:colOff>
      <xdr:row>0</xdr:row>
      <xdr:rowOff>24491</xdr:rowOff>
    </xdr:from>
    <xdr:to>
      <xdr:col>6</xdr:col>
      <xdr:colOff>0</xdr:colOff>
      <xdr:row>3</xdr:row>
      <xdr:rowOff>0</xdr:rowOff>
    </xdr:to>
    <xdr:sp macro="" textlink="">
      <xdr:nvSpPr>
        <xdr:cNvPr id="6" name="Freeform 5">
          <a:extLst>
            <a:ext uri="{FF2B5EF4-FFF2-40B4-BE49-F238E27FC236}">
              <a16:creationId xmlns="" xmlns:a16="http://schemas.microsoft.com/office/drawing/2014/main" id="{00000000-0008-0000-0400-000006000000}"/>
            </a:ext>
          </a:extLst>
        </xdr:cNvPr>
        <xdr:cNvSpPr>
          <a:spLocks/>
        </xdr:cNvSpPr>
      </xdr:nvSpPr>
      <xdr:spPr bwMode="auto">
        <a:xfrm>
          <a:off x="6764295" y="24491"/>
          <a:ext cx="1054369" cy="880384"/>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twoCellAnchor>
    <xdr:from>
      <xdr:col>5</xdr:col>
      <xdr:colOff>20595</xdr:colOff>
      <xdr:row>0</xdr:row>
      <xdr:rowOff>24491</xdr:rowOff>
    </xdr:from>
    <xdr:to>
      <xdr:col>6</xdr:col>
      <xdr:colOff>0</xdr:colOff>
      <xdr:row>3</xdr:row>
      <xdr:rowOff>0</xdr:rowOff>
    </xdr:to>
    <xdr:sp macro="" textlink="">
      <xdr:nvSpPr>
        <xdr:cNvPr id="7" name="Freeform 5">
          <a:extLst>
            <a:ext uri="{FF2B5EF4-FFF2-40B4-BE49-F238E27FC236}">
              <a16:creationId xmlns="" xmlns:a16="http://schemas.microsoft.com/office/drawing/2014/main" id="{00000000-0008-0000-0400-000007000000}"/>
            </a:ext>
          </a:extLst>
        </xdr:cNvPr>
        <xdr:cNvSpPr>
          <a:spLocks/>
        </xdr:cNvSpPr>
      </xdr:nvSpPr>
      <xdr:spPr bwMode="auto">
        <a:xfrm>
          <a:off x="6764295" y="24491"/>
          <a:ext cx="1054369" cy="880384"/>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twoCellAnchor>
    <xdr:from>
      <xdr:col>5</xdr:col>
      <xdr:colOff>20595</xdr:colOff>
      <xdr:row>0</xdr:row>
      <xdr:rowOff>24491</xdr:rowOff>
    </xdr:from>
    <xdr:to>
      <xdr:col>6</xdr:col>
      <xdr:colOff>0</xdr:colOff>
      <xdr:row>3</xdr:row>
      <xdr:rowOff>0</xdr:rowOff>
    </xdr:to>
    <xdr:sp macro="" textlink="">
      <xdr:nvSpPr>
        <xdr:cNvPr id="8" name="Freeform 5">
          <a:extLst>
            <a:ext uri="{FF2B5EF4-FFF2-40B4-BE49-F238E27FC236}">
              <a16:creationId xmlns="" xmlns:a16="http://schemas.microsoft.com/office/drawing/2014/main" id="{00000000-0008-0000-0400-000008000000}"/>
            </a:ext>
          </a:extLst>
        </xdr:cNvPr>
        <xdr:cNvSpPr>
          <a:spLocks/>
        </xdr:cNvSpPr>
      </xdr:nvSpPr>
      <xdr:spPr bwMode="auto">
        <a:xfrm>
          <a:off x="6764295" y="24491"/>
          <a:ext cx="1054369" cy="880384"/>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twoCellAnchor>
    <xdr:from>
      <xdr:col>5</xdr:col>
      <xdr:colOff>20595</xdr:colOff>
      <xdr:row>0</xdr:row>
      <xdr:rowOff>24491</xdr:rowOff>
    </xdr:from>
    <xdr:to>
      <xdr:col>6</xdr:col>
      <xdr:colOff>0</xdr:colOff>
      <xdr:row>3</xdr:row>
      <xdr:rowOff>0</xdr:rowOff>
    </xdr:to>
    <xdr:sp macro="" textlink="">
      <xdr:nvSpPr>
        <xdr:cNvPr id="9" name="Freeform 5">
          <a:extLst>
            <a:ext uri="{FF2B5EF4-FFF2-40B4-BE49-F238E27FC236}">
              <a16:creationId xmlns="" xmlns:a16="http://schemas.microsoft.com/office/drawing/2014/main" id="{00000000-0008-0000-0400-000009000000}"/>
            </a:ext>
          </a:extLst>
        </xdr:cNvPr>
        <xdr:cNvSpPr>
          <a:spLocks/>
        </xdr:cNvSpPr>
      </xdr:nvSpPr>
      <xdr:spPr bwMode="auto">
        <a:xfrm>
          <a:off x="6764295" y="24491"/>
          <a:ext cx="1054369" cy="880384"/>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twoCellAnchor>
    <xdr:from>
      <xdr:col>5</xdr:col>
      <xdr:colOff>20595</xdr:colOff>
      <xdr:row>0</xdr:row>
      <xdr:rowOff>24491</xdr:rowOff>
    </xdr:from>
    <xdr:to>
      <xdr:col>6</xdr:col>
      <xdr:colOff>0</xdr:colOff>
      <xdr:row>3</xdr:row>
      <xdr:rowOff>0</xdr:rowOff>
    </xdr:to>
    <xdr:sp macro="" textlink="">
      <xdr:nvSpPr>
        <xdr:cNvPr id="10" name="Freeform 5">
          <a:extLst>
            <a:ext uri="{FF2B5EF4-FFF2-40B4-BE49-F238E27FC236}">
              <a16:creationId xmlns="" xmlns:a16="http://schemas.microsoft.com/office/drawing/2014/main" id="{00000000-0008-0000-0400-00000A000000}"/>
            </a:ext>
          </a:extLst>
        </xdr:cNvPr>
        <xdr:cNvSpPr>
          <a:spLocks/>
        </xdr:cNvSpPr>
      </xdr:nvSpPr>
      <xdr:spPr bwMode="auto">
        <a:xfrm>
          <a:off x="6764295" y="24491"/>
          <a:ext cx="1054369" cy="880384"/>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1771650</xdr:colOff>
      <xdr:row>2</xdr:row>
      <xdr:rowOff>238125</xdr:rowOff>
    </xdr:to>
    <xdr:sp macro="" textlink="">
      <xdr:nvSpPr>
        <xdr:cNvPr id="2" name="Freeform 5">
          <a:extLst>
            <a:ext uri="{FF2B5EF4-FFF2-40B4-BE49-F238E27FC236}">
              <a16:creationId xmlns="" xmlns:a16="http://schemas.microsoft.com/office/drawing/2014/main" id="{00000000-0008-0000-0500-000002000000}"/>
            </a:ext>
          </a:extLst>
        </xdr:cNvPr>
        <xdr:cNvSpPr>
          <a:spLocks/>
        </xdr:cNvSpPr>
      </xdr:nvSpPr>
      <xdr:spPr bwMode="auto">
        <a:xfrm>
          <a:off x="6505575" y="0"/>
          <a:ext cx="1571625" cy="571500"/>
        </a:xfrm>
        <a:custGeom>
          <a:avLst/>
          <a:gdLst>
            <a:gd name="T0" fmla="*/ 237042917 w 11727"/>
            <a:gd name="T1" fmla="*/ 32894626 h 10000"/>
            <a:gd name="T2" fmla="*/ 214666660 w 11727"/>
            <a:gd name="T3" fmla="*/ 32894626 h 10000"/>
            <a:gd name="T4" fmla="*/ 214666660 w 11727"/>
            <a:gd name="T5" fmla="*/ 0 h 10000"/>
            <a:gd name="T6" fmla="*/ 192815886 w 11727"/>
            <a:gd name="T7" fmla="*/ 0 h 10000"/>
            <a:gd name="T8" fmla="*/ 170945009 w 11727"/>
            <a:gd name="T9" fmla="*/ 19809162 h 10000"/>
            <a:gd name="T10" fmla="*/ 148447466 w 11727"/>
            <a:gd name="T11" fmla="*/ 0 h 10000"/>
            <a:gd name="T12" fmla="*/ 126596692 w 11727"/>
            <a:gd name="T13" fmla="*/ 0 h 10000"/>
            <a:gd name="T14" fmla="*/ 126596692 w 11727"/>
            <a:gd name="T15" fmla="*/ 32894626 h 10000"/>
            <a:gd name="T16" fmla="*/ 104200198 w 11727"/>
            <a:gd name="T17" fmla="*/ 32894626 h 10000"/>
            <a:gd name="T18" fmla="*/ 104200198 w 11727"/>
            <a:gd name="T19" fmla="*/ 0 h 10000"/>
            <a:gd name="T20" fmla="*/ 82349558 w 11727"/>
            <a:gd name="T21" fmla="*/ 0 h 10000"/>
            <a:gd name="T22" fmla="*/ 82349558 w 11727"/>
            <a:gd name="T23" fmla="*/ 6542761 h 10000"/>
            <a:gd name="T24" fmla="*/ 38021478 w 11727"/>
            <a:gd name="T25" fmla="*/ 6542761 h 10000"/>
            <a:gd name="T26" fmla="*/ 38021478 w 11727"/>
            <a:gd name="T27" fmla="*/ 13085464 h 10000"/>
            <a:gd name="T28" fmla="*/ 77902585 w 11727"/>
            <a:gd name="T29" fmla="*/ 13085464 h 10000"/>
            <a:gd name="T30" fmla="*/ 77902585 w 11727"/>
            <a:gd name="T31" fmla="*/ 19809162 h 10000"/>
            <a:gd name="T32" fmla="*/ 38021478 w 11727"/>
            <a:gd name="T33" fmla="*/ 19809162 h 10000"/>
            <a:gd name="T34" fmla="*/ 38021478 w 11727"/>
            <a:gd name="T35" fmla="*/ 32894626 h 10000"/>
            <a:gd name="T36" fmla="*/ 0 w 11727"/>
            <a:gd name="T37" fmla="*/ 32894626 h 10000"/>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20595</xdr:colOff>
      <xdr:row>0</xdr:row>
      <xdr:rowOff>24491</xdr:rowOff>
    </xdr:from>
    <xdr:to>
      <xdr:col>6</xdr:col>
      <xdr:colOff>0</xdr:colOff>
      <xdr:row>3</xdr:row>
      <xdr:rowOff>0</xdr:rowOff>
    </xdr:to>
    <xdr:sp macro="" textlink="">
      <xdr:nvSpPr>
        <xdr:cNvPr id="2" name="Freeform 5">
          <a:extLst>
            <a:ext uri="{FF2B5EF4-FFF2-40B4-BE49-F238E27FC236}">
              <a16:creationId xmlns="" xmlns:a16="http://schemas.microsoft.com/office/drawing/2014/main" id="{00000000-0008-0000-0600-000002000000}"/>
            </a:ext>
          </a:extLst>
        </xdr:cNvPr>
        <xdr:cNvSpPr>
          <a:spLocks/>
        </xdr:cNvSpPr>
      </xdr:nvSpPr>
      <xdr:spPr bwMode="auto">
        <a:xfrm>
          <a:off x="6249945" y="24491"/>
          <a:ext cx="1549669" cy="747034"/>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twoCellAnchor>
    <xdr:from>
      <xdr:col>1</xdr:col>
      <xdr:colOff>392430</xdr:colOff>
      <xdr:row>3</xdr:row>
      <xdr:rowOff>47625</xdr:rowOff>
    </xdr:from>
    <xdr:to>
      <xdr:col>1</xdr:col>
      <xdr:colOff>1002253</xdr:colOff>
      <xdr:row>4</xdr:row>
      <xdr:rowOff>0</xdr:rowOff>
    </xdr:to>
    <xdr:sp macro="" textlink="">
      <xdr:nvSpPr>
        <xdr:cNvPr id="3" name="Text Box 25">
          <a:extLst>
            <a:ext uri="{FF2B5EF4-FFF2-40B4-BE49-F238E27FC236}">
              <a16:creationId xmlns="" xmlns:a16="http://schemas.microsoft.com/office/drawing/2014/main" id="{00000000-0008-0000-0600-000003000000}"/>
            </a:ext>
          </a:extLst>
        </xdr:cNvPr>
        <xdr:cNvSpPr txBox="1">
          <a:spLocks noChangeArrowheads="1"/>
        </xdr:cNvSpPr>
      </xdr:nvSpPr>
      <xdr:spPr bwMode="auto">
        <a:xfrm>
          <a:off x="821055" y="819150"/>
          <a:ext cx="609823" cy="152400"/>
        </a:xfrm>
        <a:prstGeom prst="rect">
          <a:avLst/>
        </a:prstGeom>
        <a:noFill/>
        <a:ln w="9525">
          <a:noFill/>
          <a:miter lim="800000"/>
          <a:headEnd/>
          <a:tailEnd/>
        </a:ln>
      </xdr:spPr>
      <xdr:txBody>
        <a:bodyPr vertOverflow="clip" wrap="square" lIns="0" tIns="18288" rIns="18288" bIns="0" anchor="t" upright="1"/>
        <a:lstStyle/>
        <a:p>
          <a:pPr algn="r" rtl="0">
            <a:defRPr sz="1000"/>
          </a:pPr>
          <a:r>
            <a:rPr lang="hr-HR" sz="600" b="0" i="0" strike="noStrike">
              <a:solidFill>
                <a:srgbClr val="000000"/>
              </a:solidFill>
              <a:latin typeface="Arial"/>
              <a:cs typeface="Arial"/>
            </a:rPr>
            <a:t>:</a:t>
          </a:r>
        </a:p>
      </xdr:txBody>
    </xdr:sp>
    <xdr:clientData/>
  </xdr:twoCellAnchor>
  <xdr:twoCellAnchor>
    <xdr:from>
      <xdr:col>5</xdr:col>
      <xdr:colOff>20595</xdr:colOff>
      <xdr:row>0</xdr:row>
      <xdr:rowOff>24491</xdr:rowOff>
    </xdr:from>
    <xdr:to>
      <xdr:col>6</xdr:col>
      <xdr:colOff>0</xdr:colOff>
      <xdr:row>3</xdr:row>
      <xdr:rowOff>0</xdr:rowOff>
    </xdr:to>
    <xdr:sp macro="" textlink="">
      <xdr:nvSpPr>
        <xdr:cNvPr id="4" name="Freeform 5">
          <a:extLst>
            <a:ext uri="{FF2B5EF4-FFF2-40B4-BE49-F238E27FC236}">
              <a16:creationId xmlns="" xmlns:a16="http://schemas.microsoft.com/office/drawing/2014/main" id="{00000000-0008-0000-0600-000004000000}"/>
            </a:ext>
          </a:extLst>
        </xdr:cNvPr>
        <xdr:cNvSpPr>
          <a:spLocks/>
        </xdr:cNvSpPr>
      </xdr:nvSpPr>
      <xdr:spPr bwMode="auto">
        <a:xfrm>
          <a:off x="6249945" y="24491"/>
          <a:ext cx="1549669" cy="747034"/>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twoCellAnchor>
    <xdr:from>
      <xdr:col>1</xdr:col>
      <xdr:colOff>392430</xdr:colOff>
      <xdr:row>3</xdr:row>
      <xdr:rowOff>47625</xdr:rowOff>
    </xdr:from>
    <xdr:to>
      <xdr:col>1</xdr:col>
      <xdr:colOff>1002253</xdr:colOff>
      <xdr:row>4</xdr:row>
      <xdr:rowOff>0</xdr:rowOff>
    </xdr:to>
    <xdr:sp macro="" textlink="">
      <xdr:nvSpPr>
        <xdr:cNvPr id="5" name="Text Box 25">
          <a:extLst>
            <a:ext uri="{FF2B5EF4-FFF2-40B4-BE49-F238E27FC236}">
              <a16:creationId xmlns="" xmlns:a16="http://schemas.microsoft.com/office/drawing/2014/main" id="{00000000-0008-0000-0600-000005000000}"/>
            </a:ext>
          </a:extLst>
        </xdr:cNvPr>
        <xdr:cNvSpPr txBox="1">
          <a:spLocks noChangeArrowheads="1"/>
        </xdr:cNvSpPr>
      </xdr:nvSpPr>
      <xdr:spPr bwMode="auto">
        <a:xfrm>
          <a:off x="821055" y="819150"/>
          <a:ext cx="609823" cy="152400"/>
        </a:xfrm>
        <a:prstGeom prst="rect">
          <a:avLst/>
        </a:prstGeom>
        <a:noFill/>
        <a:ln w="9525">
          <a:noFill/>
          <a:miter lim="800000"/>
          <a:headEnd/>
          <a:tailEnd/>
        </a:ln>
      </xdr:spPr>
      <xdr:txBody>
        <a:bodyPr vertOverflow="clip" wrap="square" lIns="0" tIns="18288" rIns="18288" bIns="0" anchor="t" upright="1"/>
        <a:lstStyle/>
        <a:p>
          <a:pPr algn="r" rtl="0">
            <a:defRPr sz="1000"/>
          </a:pPr>
          <a:r>
            <a:rPr lang="hr-HR" sz="600" b="0" i="0" strike="noStrike">
              <a:solidFill>
                <a:srgbClr val="000000"/>
              </a:solidFill>
              <a:latin typeface="Arial"/>
              <a:cs typeface="Arial"/>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20595</xdr:colOff>
      <xdr:row>0</xdr:row>
      <xdr:rowOff>24491</xdr:rowOff>
    </xdr:from>
    <xdr:to>
      <xdr:col>6</xdr:col>
      <xdr:colOff>8164</xdr:colOff>
      <xdr:row>3</xdr:row>
      <xdr:rowOff>0</xdr:rowOff>
    </xdr:to>
    <xdr:sp macro="" textlink="">
      <xdr:nvSpPr>
        <xdr:cNvPr id="2" name="Freeform 5">
          <a:extLst>
            <a:ext uri="{FF2B5EF4-FFF2-40B4-BE49-F238E27FC236}">
              <a16:creationId xmlns="" xmlns:a16="http://schemas.microsoft.com/office/drawing/2014/main" id="{00000000-0008-0000-0700-000002000000}"/>
            </a:ext>
          </a:extLst>
        </xdr:cNvPr>
        <xdr:cNvSpPr>
          <a:spLocks/>
        </xdr:cNvSpPr>
      </xdr:nvSpPr>
      <xdr:spPr bwMode="auto">
        <a:xfrm>
          <a:off x="6249945" y="24491"/>
          <a:ext cx="1549669" cy="747034"/>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twoCellAnchor>
    <xdr:from>
      <xdr:col>1</xdr:col>
      <xdr:colOff>392430</xdr:colOff>
      <xdr:row>3</xdr:row>
      <xdr:rowOff>47625</xdr:rowOff>
    </xdr:from>
    <xdr:to>
      <xdr:col>1</xdr:col>
      <xdr:colOff>1002253</xdr:colOff>
      <xdr:row>4</xdr:row>
      <xdr:rowOff>0</xdr:rowOff>
    </xdr:to>
    <xdr:sp macro="" textlink="">
      <xdr:nvSpPr>
        <xdr:cNvPr id="3" name="Text Box 25">
          <a:extLst>
            <a:ext uri="{FF2B5EF4-FFF2-40B4-BE49-F238E27FC236}">
              <a16:creationId xmlns="" xmlns:a16="http://schemas.microsoft.com/office/drawing/2014/main" id="{00000000-0008-0000-0700-000003000000}"/>
            </a:ext>
          </a:extLst>
        </xdr:cNvPr>
        <xdr:cNvSpPr txBox="1">
          <a:spLocks noChangeArrowheads="1"/>
        </xdr:cNvSpPr>
      </xdr:nvSpPr>
      <xdr:spPr bwMode="auto">
        <a:xfrm>
          <a:off x="821055" y="819150"/>
          <a:ext cx="609823" cy="152400"/>
        </a:xfrm>
        <a:prstGeom prst="rect">
          <a:avLst/>
        </a:prstGeom>
        <a:noFill/>
        <a:ln w="9525">
          <a:noFill/>
          <a:miter lim="800000"/>
          <a:headEnd/>
          <a:tailEnd/>
        </a:ln>
      </xdr:spPr>
      <xdr:txBody>
        <a:bodyPr vertOverflow="clip" wrap="square" lIns="0" tIns="18288" rIns="18288" bIns="0" anchor="t" upright="1"/>
        <a:lstStyle/>
        <a:p>
          <a:pPr algn="r" rtl="0">
            <a:defRPr sz="1000"/>
          </a:pPr>
          <a:r>
            <a:rPr lang="hr-HR" sz="600" b="0" i="0" strike="noStrike">
              <a:solidFill>
                <a:srgbClr val="000000"/>
              </a:solidFill>
              <a:latin typeface="Arial"/>
              <a:cs typeface="Arial"/>
            </a:rPr>
            <a:t>:</a:t>
          </a:r>
        </a:p>
      </xdr:txBody>
    </xdr:sp>
    <xdr:clientData/>
  </xdr:twoCellAnchor>
  <xdr:twoCellAnchor>
    <xdr:from>
      <xdr:col>5</xdr:col>
      <xdr:colOff>20595</xdr:colOff>
      <xdr:row>0</xdr:row>
      <xdr:rowOff>24491</xdr:rowOff>
    </xdr:from>
    <xdr:to>
      <xdr:col>6</xdr:col>
      <xdr:colOff>8164</xdr:colOff>
      <xdr:row>3</xdr:row>
      <xdr:rowOff>0</xdr:rowOff>
    </xdr:to>
    <xdr:sp macro="" textlink="">
      <xdr:nvSpPr>
        <xdr:cNvPr id="4" name="Freeform 5">
          <a:extLst>
            <a:ext uri="{FF2B5EF4-FFF2-40B4-BE49-F238E27FC236}">
              <a16:creationId xmlns="" xmlns:a16="http://schemas.microsoft.com/office/drawing/2014/main" id="{00000000-0008-0000-0700-000004000000}"/>
            </a:ext>
          </a:extLst>
        </xdr:cNvPr>
        <xdr:cNvSpPr>
          <a:spLocks/>
        </xdr:cNvSpPr>
      </xdr:nvSpPr>
      <xdr:spPr bwMode="auto">
        <a:xfrm>
          <a:off x="6249945" y="24491"/>
          <a:ext cx="1549669" cy="747034"/>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twoCellAnchor>
    <xdr:from>
      <xdr:col>1</xdr:col>
      <xdr:colOff>392430</xdr:colOff>
      <xdr:row>3</xdr:row>
      <xdr:rowOff>47625</xdr:rowOff>
    </xdr:from>
    <xdr:to>
      <xdr:col>1</xdr:col>
      <xdr:colOff>1002253</xdr:colOff>
      <xdr:row>4</xdr:row>
      <xdr:rowOff>0</xdr:rowOff>
    </xdr:to>
    <xdr:sp macro="" textlink="">
      <xdr:nvSpPr>
        <xdr:cNvPr id="5" name="Text Box 25">
          <a:extLst>
            <a:ext uri="{FF2B5EF4-FFF2-40B4-BE49-F238E27FC236}">
              <a16:creationId xmlns="" xmlns:a16="http://schemas.microsoft.com/office/drawing/2014/main" id="{00000000-0008-0000-0700-000005000000}"/>
            </a:ext>
          </a:extLst>
        </xdr:cNvPr>
        <xdr:cNvSpPr txBox="1">
          <a:spLocks noChangeArrowheads="1"/>
        </xdr:cNvSpPr>
      </xdr:nvSpPr>
      <xdr:spPr bwMode="auto">
        <a:xfrm>
          <a:off x="821055" y="819150"/>
          <a:ext cx="609823" cy="152400"/>
        </a:xfrm>
        <a:prstGeom prst="rect">
          <a:avLst/>
        </a:prstGeom>
        <a:noFill/>
        <a:ln w="9525">
          <a:noFill/>
          <a:miter lim="800000"/>
          <a:headEnd/>
          <a:tailEnd/>
        </a:ln>
      </xdr:spPr>
      <xdr:txBody>
        <a:bodyPr vertOverflow="clip" wrap="square" lIns="0" tIns="18288" rIns="18288" bIns="0" anchor="t" upright="1"/>
        <a:lstStyle/>
        <a:p>
          <a:pPr algn="r" rtl="0">
            <a:defRPr sz="1000"/>
          </a:pPr>
          <a:r>
            <a:rPr lang="hr-HR" sz="600" b="0" i="0" strike="noStrike">
              <a:solidFill>
                <a:srgbClr val="000000"/>
              </a:solidFill>
              <a:latin typeface="Arial"/>
              <a:cs typeface="Arial"/>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20595</xdr:colOff>
      <xdr:row>0</xdr:row>
      <xdr:rowOff>24491</xdr:rowOff>
    </xdr:from>
    <xdr:to>
      <xdr:col>6</xdr:col>
      <xdr:colOff>0</xdr:colOff>
      <xdr:row>3</xdr:row>
      <xdr:rowOff>0</xdr:rowOff>
    </xdr:to>
    <xdr:sp macro="" textlink="">
      <xdr:nvSpPr>
        <xdr:cNvPr id="2" name="Freeform 5">
          <a:extLst>
            <a:ext uri="{FF2B5EF4-FFF2-40B4-BE49-F238E27FC236}">
              <a16:creationId xmlns="" xmlns:a16="http://schemas.microsoft.com/office/drawing/2014/main" id="{00000000-0008-0000-0800-000002000000}"/>
            </a:ext>
          </a:extLst>
        </xdr:cNvPr>
        <xdr:cNvSpPr>
          <a:spLocks/>
        </xdr:cNvSpPr>
      </xdr:nvSpPr>
      <xdr:spPr bwMode="auto">
        <a:xfrm>
          <a:off x="6249945" y="24491"/>
          <a:ext cx="1549669" cy="747034"/>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twoCellAnchor>
    <xdr:from>
      <xdr:col>1</xdr:col>
      <xdr:colOff>392430</xdr:colOff>
      <xdr:row>3</xdr:row>
      <xdr:rowOff>47625</xdr:rowOff>
    </xdr:from>
    <xdr:to>
      <xdr:col>1</xdr:col>
      <xdr:colOff>1002253</xdr:colOff>
      <xdr:row>4</xdr:row>
      <xdr:rowOff>0</xdr:rowOff>
    </xdr:to>
    <xdr:sp macro="" textlink="">
      <xdr:nvSpPr>
        <xdr:cNvPr id="3" name="Text Box 25">
          <a:extLst>
            <a:ext uri="{FF2B5EF4-FFF2-40B4-BE49-F238E27FC236}">
              <a16:creationId xmlns="" xmlns:a16="http://schemas.microsoft.com/office/drawing/2014/main" id="{00000000-0008-0000-0800-000003000000}"/>
            </a:ext>
          </a:extLst>
        </xdr:cNvPr>
        <xdr:cNvSpPr txBox="1">
          <a:spLocks noChangeArrowheads="1"/>
        </xdr:cNvSpPr>
      </xdr:nvSpPr>
      <xdr:spPr bwMode="auto">
        <a:xfrm>
          <a:off x="821055" y="819150"/>
          <a:ext cx="609823" cy="152400"/>
        </a:xfrm>
        <a:prstGeom prst="rect">
          <a:avLst/>
        </a:prstGeom>
        <a:noFill/>
        <a:ln w="9525">
          <a:noFill/>
          <a:miter lim="800000"/>
          <a:headEnd/>
          <a:tailEnd/>
        </a:ln>
      </xdr:spPr>
      <xdr:txBody>
        <a:bodyPr vertOverflow="clip" wrap="square" lIns="0" tIns="18288" rIns="18288" bIns="0" anchor="t" upright="1"/>
        <a:lstStyle/>
        <a:p>
          <a:pPr algn="r" rtl="0">
            <a:defRPr sz="1000"/>
          </a:pPr>
          <a:r>
            <a:rPr lang="hr-HR" sz="600" b="0" i="0" strike="noStrike">
              <a:solidFill>
                <a:srgbClr val="000000"/>
              </a:solidFill>
              <a:latin typeface="Arial"/>
              <a:cs typeface="Arial"/>
            </a:rPr>
            <a:t>:</a:t>
          </a:r>
        </a:p>
      </xdr:txBody>
    </xdr:sp>
    <xdr:clientData/>
  </xdr:twoCellAnchor>
  <xdr:twoCellAnchor>
    <xdr:from>
      <xdr:col>5</xdr:col>
      <xdr:colOff>20595</xdr:colOff>
      <xdr:row>0</xdr:row>
      <xdr:rowOff>24491</xdr:rowOff>
    </xdr:from>
    <xdr:to>
      <xdr:col>6</xdr:col>
      <xdr:colOff>0</xdr:colOff>
      <xdr:row>3</xdr:row>
      <xdr:rowOff>0</xdr:rowOff>
    </xdr:to>
    <xdr:sp macro="" textlink="">
      <xdr:nvSpPr>
        <xdr:cNvPr id="4" name="Freeform 5">
          <a:extLst>
            <a:ext uri="{FF2B5EF4-FFF2-40B4-BE49-F238E27FC236}">
              <a16:creationId xmlns="" xmlns:a16="http://schemas.microsoft.com/office/drawing/2014/main" id="{00000000-0008-0000-0800-000004000000}"/>
            </a:ext>
          </a:extLst>
        </xdr:cNvPr>
        <xdr:cNvSpPr>
          <a:spLocks/>
        </xdr:cNvSpPr>
      </xdr:nvSpPr>
      <xdr:spPr bwMode="auto">
        <a:xfrm>
          <a:off x="6249945" y="24491"/>
          <a:ext cx="1549669" cy="747034"/>
        </a:xfrm>
        <a:custGeom>
          <a:avLst/>
          <a:gdLst>
            <a:gd name="T0" fmla="*/ 6570345 w 10347"/>
            <a:gd name="T1" fmla="*/ 683260 h 1076"/>
            <a:gd name="T2" fmla="*/ 6431280 w 10347"/>
            <a:gd name="T3" fmla="*/ 683260 h 1076"/>
            <a:gd name="T4" fmla="*/ 6431280 w 10347"/>
            <a:gd name="T5" fmla="*/ 0 h 1076"/>
            <a:gd name="T6" fmla="*/ 6294755 w 10347"/>
            <a:gd name="T7" fmla="*/ 0 h 1076"/>
            <a:gd name="T8" fmla="*/ 6158865 w 10347"/>
            <a:gd name="T9" fmla="*/ 411480 h 1076"/>
            <a:gd name="T10" fmla="*/ 6019165 w 10347"/>
            <a:gd name="T11" fmla="*/ 0 h 1076"/>
            <a:gd name="T12" fmla="*/ 5883275 w 10347"/>
            <a:gd name="T13" fmla="*/ 0 h 1076"/>
            <a:gd name="T14" fmla="*/ 5883275 w 10347"/>
            <a:gd name="T15" fmla="*/ 683260 h 1076"/>
            <a:gd name="T16" fmla="*/ 5743575 w 10347"/>
            <a:gd name="T17" fmla="*/ 683260 h 1076"/>
            <a:gd name="T18" fmla="*/ 5743575 w 10347"/>
            <a:gd name="T19" fmla="*/ 0 h 1076"/>
            <a:gd name="T20" fmla="*/ 5607685 w 10347"/>
            <a:gd name="T21" fmla="*/ 0 h 1076"/>
            <a:gd name="T22" fmla="*/ 5607685 w 10347"/>
            <a:gd name="T23" fmla="*/ 135890 h 1076"/>
            <a:gd name="T24" fmla="*/ 5332095 w 10347"/>
            <a:gd name="T25" fmla="*/ 135890 h 1076"/>
            <a:gd name="T26" fmla="*/ 5332095 w 10347"/>
            <a:gd name="T27" fmla="*/ 271780 h 1076"/>
            <a:gd name="T28" fmla="*/ 5580380 w 10347"/>
            <a:gd name="T29" fmla="*/ 271780 h 1076"/>
            <a:gd name="T30" fmla="*/ 5580380 w 10347"/>
            <a:gd name="T31" fmla="*/ 411480 h 1076"/>
            <a:gd name="T32" fmla="*/ 5332095 w 10347"/>
            <a:gd name="T33" fmla="*/ 411480 h 1076"/>
            <a:gd name="T34" fmla="*/ 5332095 w 10347"/>
            <a:gd name="T35" fmla="*/ 683260 h 1076"/>
            <a:gd name="T36" fmla="*/ 0 w 10347"/>
            <a:gd name="T37" fmla="*/ 683260 h 107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connsiteX0" fmla="*/ 2245 w 2245"/>
            <a:gd name="connsiteY0" fmla="*/ 10000 h 10000"/>
            <a:gd name="connsiteX1" fmla="*/ 2033 w 2245"/>
            <a:gd name="connsiteY1" fmla="*/ 10000 h 10000"/>
            <a:gd name="connsiteX2" fmla="*/ 2033 w 2245"/>
            <a:gd name="connsiteY2" fmla="*/ 0 h 10000"/>
            <a:gd name="connsiteX3" fmla="*/ 1826 w 2245"/>
            <a:gd name="connsiteY3" fmla="*/ 0 h 10000"/>
            <a:gd name="connsiteX4" fmla="*/ 1619 w 2245"/>
            <a:gd name="connsiteY4" fmla="*/ 6022 h 10000"/>
            <a:gd name="connsiteX5" fmla="*/ 1406 w 2245"/>
            <a:gd name="connsiteY5" fmla="*/ 0 h 10000"/>
            <a:gd name="connsiteX6" fmla="*/ 1199 w 2245"/>
            <a:gd name="connsiteY6" fmla="*/ 0 h 10000"/>
            <a:gd name="connsiteX7" fmla="*/ 1199 w 2245"/>
            <a:gd name="connsiteY7" fmla="*/ 10000 h 10000"/>
            <a:gd name="connsiteX8" fmla="*/ 987 w 2245"/>
            <a:gd name="connsiteY8" fmla="*/ 10000 h 10000"/>
            <a:gd name="connsiteX9" fmla="*/ 987 w 2245"/>
            <a:gd name="connsiteY9" fmla="*/ 0 h 10000"/>
            <a:gd name="connsiteX10" fmla="*/ 780 w 2245"/>
            <a:gd name="connsiteY10" fmla="*/ 0 h 10000"/>
            <a:gd name="connsiteX11" fmla="*/ 780 w 2245"/>
            <a:gd name="connsiteY11" fmla="*/ 1989 h 10000"/>
            <a:gd name="connsiteX12" fmla="*/ 360 w 2245"/>
            <a:gd name="connsiteY12" fmla="*/ 1989 h 10000"/>
            <a:gd name="connsiteX13" fmla="*/ 360 w 2245"/>
            <a:gd name="connsiteY13" fmla="*/ 3978 h 10000"/>
            <a:gd name="connsiteX14" fmla="*/ 738 w 2245"/>
            <a:gd name="connsiteY14" fmla="*/ 3978 h 10000"/>
            <a:gd name="connsiteX15" fmla="*/ 738 w 2245"/>
            <a:gd name="connsiteY15" fmla="*/ 6022 h 10000"/>
            <a:gd name="connsiteX16" fmla="*/ 360 w 2245"/>
            <a:gd name="connsiteY16" fmla="*/ 6022 h 10000"/>
            <a:gd name="connsiteX17" fmla="*/ 360 w 2245"/>
            <a:gd name="connsiteY17" fmla="*/ 10000 h 10000"/>
            <a:gd name="connsiteX18" fmla="*/ 0 w 2245"/>
            <a:gd name="connsiteY18" fmla="*/ 10000 h 10000"/>
            <a:gd name="connsiteX0" fmla="*/ 8527 w 8527"/>
            <a:gd name="connsiteY0" fmla="*/ 10000 h 10000"/>
            <a:gd name="connsiteX1" fmla="*/ 7583 w 8527"/>
            <a:gd name="connsiteY1" fmla="*/ 10000 h 10000"/>
            <a:gd name="connsiteX2" fmla="*/ 7583 w 8527"/>
            <a:gd name="connsiteY2" fmla="*/ 0 h 10000"/>
            <a:gd name="connsiteX3" fmla="*/ 6661 w 8527"/>
            <a:gd name="connsiteY3" fmla="*/ 0 h 10000"/>
            <a:gd name="connsiteX4" fmla="*/ 5739 w 8527"/>
            <a:gd name="connsiteY4" fmla="*/ 6022 h 10000"/>
            <a:gd name="connsiteX5" fmla="*/ 4790 w 8527"/>
            <a:gd name="connsiteY5" fmla="*/ 0 h 10000"/>
            <a:gd name="connsiteX6" fmla="*/ 3868 w 8527"/>
            <a:gd name="connsiteY6" fmla="*/ 0 h 10000"/>
            <a:gd name="connsiteX7" fmla="*/ 3868 w 8527"/>
            <a:gd name="connsiteY7" fmla="*/ 10000 h 10000"/>
            <a:gd name="connsiteX8" fmla="*/ 2923 w 8527"/>
            <a:gd name="connsiteY8" fmla="*/ 10000 h 10000"/>
            <a:gd name="connsiteX9" fmla="*/ 2923 w 8527"/>
            <a:gd name="connsiteY9" fmla="*/ 0 h 10000"/>
            <a:gd name="connsiteX10" fmla="*/ 2001 w 8527"/>
            <a:gd name="connsiteY10" fmla="*/ 0 h 10000"/>
            <a:gd name="connsiteX11" fmla="*/ 2001 w 8527"/>
            <a:gd name="connsiteY11" fmla="*/ 1989 h 10000"/>
            <a:gd name="connsiteX12" fmla="*/ 131 w 8527"/>
            <a:gd name="connsiteY12" fmla="*/ 1989 h 10000"/>
            <a:gd name="connsiteX13" fmla="*/ 131 w 8527"/>
            <a:gd name="connsiteY13" fmla="*/ 3978 h 10000"/>
            <a:gd name="connsiteX14" fmla="*/ 1814 w 8527"/>
            <a:gd name="connsiteY14" fmla="*/ 3978 h 10000"/>
            <a:gd name="connsiteX15" fmla="*/ 1814 w 8527"/>
            <a:gd name="connsiteY15" fmla="*/ 6022 h 10000"/>
            <a:gd name="connsiteX16" fmla="*/ 131 w 8527"/>
            <a:gd name="connsiteY16" fmla="*/ 6022 h 10000"/>
            <a:gd name="connsiteX17" fmla="*/ 131 w 8527"/>
            <a:gd name="connsiteY17" fmla="*/ 10000 h 10000"/>
            <a:gd name="connsiteX18" fmla="*/ 0 w 8527"/>
            <a:gd name="connsiteY18" fmla="*/ 10000 h 10000"/>
            <a:gd name="connsiteX0" fmla="*/ 11727 w 11727"/>
            <a:gd name="connsiteY0" fmla="*/ 10000 h 10000"/>
            <a:gd name="connsiteX1" fmla="*/ 10620 w 11727"/>
            <a:gd name="connsiteY1" fmla="*/ 10000 h 10000"/>
            <a:gd name="connsiteX2" fmla="*/ 10620 w 11727"/>
            <a:gd name="connsiteY2" fmla="*/ 0 h 10000"/>
            <a:gd name="connsiteX3" fmla="*/ 9539 w 11727"/>
            <a:gd name="connsiteY3" fmla="*/ 0 h 10000"/>
            <a:gd name="connsiteX4" fmla="*/ 8457 w 11727"/>
            <a:gd name="connsiteY4" fmla="*/ 6022 h 10000"/>
            <a:gd name="connsiteX5" fmla="*/ 7344 w 11727"/>
            <a:gd name="connsiteY5" fmla="*/ 0 h 10000"/>
            <a:gd name="connsiteX6" fmla="*/ 6263 w 11727"/>
            <a:gd name="connsiteY6" fmla="*/ 0 h 10000"/>
            <a:gd name="connsiteX7" fmla="*/ 6263 w 11727"/>
            <a:gd name="connsiteY7" fmla="*/ 10000 h 10000"/>
            <a:gd name="connsiteX8" fmla="*/ 5155 w 11727"/>
            <a:gd name="connsiteY8" fmla="*/ 10000 h 10000"/>
            <a:gd name="connsiteX9" fmla="*/ 5155 w 11727"/>
            <a:gd name="connsiteY9" fmla="*/ 0 h 10000"/>
            <a:gd name="connsiteX10" fmla="*/ 4074 w 11727"/>
            <a:gd name="connsiteY10" fmla="*/ 0 h 10000"/>
            <a:gd name="connsiteX11" fmla="*/ 4074 w 11727"/>
            <a:gd name="connsiteY11" fmla="*/ 1989 h 10000"/>
            <a:gd name="connsiteX12" fmla="*/ 1881 w 11727"/>
            <a:gd name="connsiteY12" fmla="*/ 1989 h 10000"/>
            <a:gd name="connsiteX13" fmla="*/ 1881 w 11727"/>
            <a:gd name="connsiteY13" fmla="*/ 3978 h 10000"/>
            <a:gd name="connsiteX14" fmla="*/ 3854 w 11727"/>
            <a:gd name="connsiteY14" fmla="*/ 3978 h 10000"/>
            <a:gd name="connsiteX15" fmla="*/ 3854 w 11727"/>
            <a:gd name="connsiteY15" fmla="*/ 6022 h 10000"/>
            <a:gd name="connsiteX16" fmla="*/ 1881 w 11727"/>
            <a:gd name="connsiteY16" fmla="*/ 6022 h 10000"/>
            <a:gd name="connsiteX17" fmla="*/ 1881 w 11727"/>
            <a:gd name="connsiteY17" fmla="*/ 10000 h 10000"/>
            <a:gd name="connsiteX18" fmla="*/ 0 w 11727"/>
            <a:gd name="connsiteY18" fmla="*/ 10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727" h="10000">
              <a:moveTo>
                <a:pt x="11727" y="10000"/>
              </a:moveTo>
              <a:lnTo>
                <a:pt x="10620" y="10000"/>
              </a:lnTo>
              <a:lnTo>
                <a:pt x="10620" y="0"/>
              </a:lnTo>
              <a:lnTo>
                <a:pt x="9539" y="0"/>
              </a:lnTo>
              <a:lnTo>
                <a:pt x="8457" y="6022"/>
              </a:lnTo>
              <a:lnTo>
                <a:pt x="7344" y="0"/>
              </a:lnTo>
              <a:lnTo>
                <a:pt x="6263" y="0"/>
              </a:lnTo>
              <a:lnTo>
                <a:pt x="6263" y="10000"/>
              </a:lnTo>
              <a:lnTo>
                <a:pt x="5155" y="10000"/>
              </a:lnTo>
              <a:lnTo>
                <a:pt x="5155" y="0"/>
              </a:lnTo>
              <a:lnTo>
                <a:pt x="4074" y="0"/>
              </a:lnTo>
              <a:lnTo>
                <a:pt x="4074" y="1989"/>
              </a:lnTo>
              <a:lnTo>
                <a:pt x="1881" y="1989"/>
              </a:lnTo>
              <a:lnTo>
                <a:pt x="1881" y="3978"/>
              </a:lnTo>
              <a:lnTo>
                <a:pt x="3854" y="3978"/>
              </a:lnTo>
              <a:lnTo>
                <a:pt x="3854" y="6022"/>
              </a:lnTo>
              <a:lnTo>
                <a:pt x="1881" y="6022"/>
              </a:lnTo>
              <a:lnTo>
                <a:pt x="1881" y="10000"/>
              </a:lnTo>
              <a:lnTo>
                <a:pt x="0" y="10000"/>
              </a:lnTo>
            </a:path>
          </a:pathLst>
        </a:custGeom>
        <a:noFill/>
        <a:ln w="3175" cap="rnd">
          <a:solidFill>
            <a:srgbClr val="000000"/>
          </a:solidFill>
          <a:prstDash val="solid"/>
          <a:round/>
          <a:headEnd/>
          <a:tailEnd/>
        </a:ln>
      </xdr:spPr>
    </xdr:sp>
    <xdr:clientData/>
  </xdr:twoCellAnchor>
  <xdr:twoCellAnchor>
    <xdr:from>
      <xdr:col>1</xdr:col>
      <xdr:colOff>392430</xdr:colOff>
      <xdr:row>3</xdr:row>
      <xdr:rowOff>47625</xdr:rowOff>
    </xdr:from>
    <xdr:to>
      <xdr:col>1</xdr:col>
      <xdr:colOff>1002253</xdr:colOff>
      <xdr:row>4</xdr:row>
      <xdr:rowOff>0</xdr:rowOff>
    </xdr:to>
    <xdr:sp macro="" textlink="">
      <xdr:nvSpPr>
        <xdr:cNvPr id="5" name="Text Box 25">
          <a:extLst>
            <a:ext uri="{FF2B5EF4-FFF2-40B4-BE49-F238E27FC236}">
              <a16:creationId xmlns="" xmlns:a16="http://schemas.microsoft.com/office/drawing/2014/main" id="{00000000-0008-0000-0800-000005000000}"/>
            </a:ext>
          </a:extLst>
        </xdr:cNvPr>
        <xdr:cNvSpPr txBox="1">
          <a:spLocks noChangeArrowheads="1"/>
        </xdr:cNvSpPr>
      </xdr:nvSpPr>
      <xdr:spPr bwMode="auto">
        <a:xfrm>
          <a:off x="821055" y="819150"/>
          <a:ext cx="609823" cy="152400"/>
        </a:xfrm>
        <a:prstGeom prst="rect">
          <a:avLst/>
        </a:prstGeom>
        <a:noFill/>
        <a:ln w="9525">
          <a:noFill/>
          <a:miter lim="800000"/>
          <a:headEnd/>
          <a:tailEnd/>
        </a:ln>
      </xdr:spPr>
      <xdr:txBody>
        <a:bodyPr vertOverflow="clip" wrap="square" lIns="0" tIns="18288" rIns="18288" bIns="0" anchor="t" upright="1"/>
        <a:lstStyle/>
        <a:p>
          <a:pPr algn="r" rtl="0">
            <a:defRPr sz="1000"/>
          </a:pPr>
          <a:r>
            <a:rPr lang="hr-HR" sz="600" b="0" i="0" strike="noStrike">
              <a:solidFill>
                <a:srgbClr val="000000"/>
              </a:solidFill>
              <a:latin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3"/>
  <sheetViews>
    <sheetView tabSelected="1" view="pageBreakPreview" topLeftCell="A10" zoomScale="80" zoomScaleNormal="100" zoomScaleSheetLayoutView="80" workbookViewId="0">
      <selection activeCell="D28" sqref="D28"/>
    </sheetView>
  </sheetViews>
  <sheetFormatPr defaultColWidth="9.109375" defaultRowHeight="15.6"/>
  <cols>
    <col min="1" max="1" width="6.44140625" style="69" customWidth="1"/>
    <col min="2" max="2" width="35.44140625" style="40" customWidth="1"/>
    <col min="3" max="3" width="1.5546875" style="70" customWidth="1"/>
    <col min="4" max="4" width="20.44140625" style="59" customWidth="1"/>
    <col min="5" max="5" width="29" style="47" customWidth="1"/>
    <col min="6" max="6" width="23.44140625" style="47" customWidth="1"/>
    <col min="7" max="16384" width="9.109375" style="655"/>
  </cols>
  <sheetData>
    <row r="1" spans="1:9" s="74" customFormat="1" ht="23.4" customHeight="1">
      <c r="A1" s="1308" t="s">
        <v>2848</v>
      </c>
      <c r="B1" s="1308"/>
      <c r="C1" s="544"/>
      <c r="D1" s="1307"/>
      <c r="E1" s="1307"/>
      <c r="F1" s="146"/>
      <c r="G1" s="47"/>
      <c r="H1" s="47"/>
      <c r="I1" s="47"/>
    </row>
    <row r="2" spans="1:9" s="74" customFormat="1" ht="23.4" customHeight="1">
      <c r="A2" s="1307" t="s">
        <v>2832</v>
      </c>
      <c r="B2" s="1307"/>
      <c r="C2" s="544"/>
      <c r="D2" s="545"/>
      <c r="E2" s="146"/>
      <c r="F2" s="147"/>
      <c r="G2" s="47"/>
      <c r="H2" s="47"/>
      <c r="I2" s="47"/>
    </row>
    <row r="3" spans="1:9" s="74" customFormat="1" ht="15.9" customHeight="1">
      <c r="A3" s="571" t="s">
        <v>2833</v>
      </c>
      <c r="B3" s="543"/>
      <c r="C3" s="546"/>
      <c r="D3" s="547"/>
      <c r="E3" s="548"/>
      <c r="F3" s="147"/>
      <c r="G3" s="47"/>
      <c r="H3" s="47"/>
      <c r="I3" s="47"/>
    </row>
    <row r="4" spans="1:9">
      <c r="A4" s="75"/>
      <c r="B4" s="39"/>
      <c r="C4" s="74"/>
      <c r="D4" s="407"/>
      <c r="E4" s="609"/>
      <c r="F4" s="549"/>
    </row>
    <row r="5" spans="1:9">
      <c r="F5" s="550"/>
    </row>
    <row r="6" spans="1:9">
      <c r="F6" s="550"/>
    </row>
    <row r="7" spans="1:9">
      <c r="F7" s="550"/>
    </row>
    <row r="8" spans="1:9">
      <c r="F8" s="550"/>
    </row>
    <row r="9" spans="1:9">
      <c r="F9" s="550"/>
    </row>
    <row r="10" spans="1:9">
      <c r="F10" s="550"/>
    </row>
    <row r="11" spans="1:9">
      <c r="F11" s="550"/>
    </row>
    <row r="12" spans="1:9">
      <c r="F12" s="550"/>
    </row>
    <row r="13" spans="1:9">
      <c r="F13" s="550"/>
    </row>
    <row r="14" spans="1:9">
      <c r="F14" s="550"/>
    </row>
    <row r="15" spans="1:9">
      <c r="F15" s="550"/>
    </row>
    <row r="16" spans="1:9">
      <c r="F16" s="550"/>
    </row>
    <row r="17" spans="2:6">
      <c r="B17" s="526"/>
      <c r="C17" s="527"/>
      <c r="D17" s="46"/>
      <c r="F17" s="550"/>
    </row>
    <row r="18" spans="2:6">
      <c r="B18" s="526"/>
      <c r="C18" s="527"/>
      <c r="D18" s="46"/>
      <c r="F18" s="550"/>
    </row>
    <row r="19" spans="2:6">
      <c r="B19" s="526"/>
      <c r="C19" s="527"/>
      <c r="D19" s="46"/>
      <c r="F19" s="550"/>
    </row>
    <row r="20" spans="2:6">
      <c r="B20" s="526"/>
      <c r="C20" s="527"/>
      <c r="D20" s="46"/>
      <c r="F20" s="550"/>
    </row>
    <row r="21" spans="2:6">
      <c r="B21" s="526"/>
      <c r="C21" s="527"/>
      <c r="D21" s="46"/>
      <c r="F21" s="550"/>
    </row>
    <row r="22" spans="2:6">
      <c r="B22" s="526"/>
      <c r="C22" s="554"/>
      <c r="D22" s="555"/>
      <c r="E22" s="538"/>
      <c r="F22" s="538"/>
    </row>
    <row r="23" spans="2:6">
      <c r="B23" s="526"/>
      <c r="C23" s="556"/>
      <c r="D23" s="565" t="s">
        <v>2834</v>
      </c>
      <c r="E23" s="63"/>
      <c r="F23" s="63"/>
    </row>
    <row r="24" spans="2:6">
      <c r="B24" s="526"/>
      <c r="C24" s="557"/>
      <c r="D24" s="566" t="s">
        <v>2835</v>
      </c>
    </row>
    <row r="25" spans="2:6">
      <c r="B25" s="526"/>
      <c r="C25" s="557"/>
      <c r="D25" s="566" t="s">
        <v>2836</v>
      </c>
    </row>
    <row r="26" spans="2:6">
      <c r="B26" s="526"/>
      <c r="C26" s="557"/>
      <c r="D26" s="566"/>
    </row>
    <row r="27" spans="2:6" ht="17.399999999999999">
      <c r="B27" s="526"/>
      <c r="C27" s="558"/>
      <c r="D27" s="567" t="s">
        <v>2911</v>
      </c>
      <c r="E27" s="539"/>
      <c r="F27" s="539"/>
    </row>
    <row r="28" spans="2:6">
      <c r="B28" s="526"/>
      <c r="C28" s="527"/>
      <c r="D28" s="46"/>
      <c r="F28" s="552"/>
    </row>
    <row r="29" spans="2:6">
      <c r="B29" s="526"/>
      <c r="C29" s="527"/>
      <c r="D29" s="46"/>
      <c r="F29" s="550"/>
    </row>
    <row r="30" spans="2:6">
      <c r="B30" s="526"/>
      <c r="C30" s="527"/>
      <c r="D30" s="46"/>
      <c r="F30" s="550"/>
    </row>
    <row r="31" spans="2:6">
      <c r="C31" s="99"/>
      <c r="D31" s="99" t="s">
        <v>5</v>
      </c>
      <c r="E31" s="559" t="s">
        <v>2834</v>
      </c>
      <c r="F31" s="550"/>
    </row>
    <row r="32" spans="2:6">
      <c r="C32" s="99"/>
      <c r="D32" s="99"/>
      <c r="E32" s="560" t="s">
        <v>2835</v>
      </c>
      <c r="F32" s="550"/>
    </row>
    <row r="33" spans="3:6">
      <c r="C33" s="99"/>
      <c r="D33" s="99"/>
      <c r="E33" s="560" t="s">
        <v>2836</v>
      </c>
      <c r="F33" s="550"/>
    </row>
    <row r="34" spans="3:6">
      <c r="C34" s="99"/>
      <c r="D34" s="99"/>
      <c r="E34" s="560" t="s">
        <v>2837</v>
      </c>
      <c r="F34" s="550"/>
    </row>
    <row r="35" spans="3:6">
      <c r="C35" s="99"/>
      <c r="D35" s="99"/>
      <c r="E35" s="560" t="s">
        <v>2838</v>
      </c>
      <c r="F35" s="550"/>
    </row>
    <row r="36" spans="3:6">
      <c r="C36" s="99"/>
      <c r="D36" s="99"/>
      <c r="E36" s="59"/>
      <c r="F36" s="550"/>
    </row>
    <row r="37" spans="3:6">
      <c r="C37" s="99"/>
      <c r="D37" s="99" t="s">
        <v>2839</v>
      </c>
      <c r="E37" s="560" t="s">
        <v>778</v>
      </c>
      <c r="F37" s="550"/>
    </row>
    <row r="38" spans="3:6">
      <c r="C38" s="99"/>
      <c r="D38" s="99"/>
      <c r="E38" s="59"/>
      <c r="F38" s="550"/>
    </row>
    <row r="39" spans="3:6" ht="25.5" customHeight="1">
      <c r="C39" s="564"/>
      <c r="D39" s="564" t="s">
        <v>2840</v>
      </c>
      <c r="E39" s="568" t="s">
        <v>2841</v>
      </c>
      <c r="F39" s="569"/>
    </row>
    <row r="40" spans="3:6">
      <c r="C40" s="99"/>
      <c r="D40" s="99"/>
      <c r="E40" s="59"/>
      <c r="F40" s="550"/>
    </row>
    <row r="41" spans="3:6">
      <c r="C41" s="99"/>
      <c r="D41" s="99"/>
      <c r="E41" s="59"/>
      <c r="F41" s="550"/>
    </row>
    <row r="42" spans="3:6">
      <c r="C42" s="563"/>
      <c r="D42" s="563" t="s">
        <v>2842</v>
      </c>
      <c r="E42" s="562" t="s">
        <v>2846</v>
      </c>
      <c r="F42" s="550"/>
    </row>
    <row r="43" spans="3:6">
      <c r="C43" s="99"/>
      <c r="D43" s="99"/>
      <c r="E43" s="59"/>
      <c r="F43" s="550"/>
    </row>
    <row r="44" spans="3:6">
      <c r="C44" s="99"/>
      <c r="D44" s="99"/>
      <c r="E44" s="59"/>
      <c r="F44" s="550"/>
    </row>
    <row r="45" spans="3:6" ht="25.5" customHeight="1">
      <c r="C45" s="561"/>
      <c r="D45" s="561" t="s">
        <v>2843</v>
      </c>
      <c r="E45" s="562" t="s">
        <v>2847</v>
      </c>
      <c r="F45" s="550"/>
    </row>
    <row r="46" spans="3:6">
      <c r="C46" s="99"/>
      <c r="D46" s="99"/>
      <c r="E46" s="59"/>
      <c r="F46" s="550"/>
    </row>
    <row r="47" spans="3:6">
      <c r="C47" s="99"/>
      <c r="D47" s="99"/>
      <c r="E47" s="59"/>
      <c r="F47" s="550"/>
    </row>
    <row r="48" spans="3:6">
      <c r="C48" s="99"/>
      <c r="D48" s="99"/>
      <c r="E48" s="59"/>
      <c r="F48" s="550"/>
    </row>
    <row r="49" spans="3:6">
      <c r="C49" s="563"/>
      <c r="D49" s="563" t="s">
        <v>2844</v>
      </c>
      <c r="E49" s="562" t="s">
        <v>2845</v>
      </c>
      <c r="F49" s="550"/>
    </row>
    <row r="50" spans="3:6">
      <c r="C50" s="99"/>
      <c r="F50" s="550"/>
    </row>
    <row r="51" spans="3:6">
      <c r="C51" s="99"/>
      <c r="F51" s="550"/>
    </row>
    <row r="52" spans="3:6">
      <c r="C52" s="99"/>
      <c r="F52" s="550"/>
    </row>
    <row r="53" spans="3:6">
      <c r="C53" s="99"/>
      <c r="F53" s="550"/>
    </row>
    <row r="54" spans="3:6">
      <c r="C54" s="99"/>
      <c r="F54" s="550"/>
    </row>
    <row r="55" spans="3:6">
      <c r="C55" s="99"/>
      <c r="F55" s="550"/>
    </row>
    <row r="56" spans="3:6">
      <c r="C56" s="99"/>
      <c r="F56" s="550"/>
    </row>
    <row r="57" spans="3:6">
      <c r="C57" s="99"/>
      <c r="F57" s="550"/>
    </row>
    <row r="58" spans="3:6">
      <c r="C58" s="99"/>
      <c r="F58" s="550"/>
    </row>
    <row r="59" spans="3:6">
      <c r="C59" s="99"/>
      <c r="F59" s="550"/>
    </row>
    <row r="60" spans="3:6">
      <c r="F60" s="550"/>
    </row>
    <row r="61" spans="3:6">
      <c r="F61" s="550"/>
    </row>
    <row r="62" spans="3:6">
      <c r="F62" s="550"/>
    </row>
    <row r="63" spans="3:6" ht="20.25" customHeight="1">
      <c r="C63" s="551"/>
      <c r="D63" s="364"/>
      <c r="E63" s="702"/>
      <c r="F63" s="553"/>
    </row>
  </sheetData>
  <mergeCells count="3">
    <mergeCell ref="D1:E1"/>
    <mergeCell ref="A2:B2"/>
    <mergeCell ref="A1:B1"/>
  </mergeCells>
  <conditionalFormatting sqref="G1:H3">
    <cfRule type="containsText" dxfId="15" priority="1" stopIfTrue="1" operator="containsText" text="ne">
      <formula>NOT(ISERROR(SEARCH("ne",G1)))</formula>
    </cfRule>
  </conditionalFormatting>
  <pageMargins left="0.9055118110236221" right="0" top="0.19685039370078741" bottom="0.15748031496062992" header="0.31496062992125984" footer="0.31496062992125984"/>
  <pageSetup paperSize="9"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3098"/>
  <sheetViews>
    <sheetView showZeros="0" view="pageBreakPreview" topLeftCell="B1" zoomScale="80" zoomScaleNormal="80" zoomScaleSheetLayoutView="80" workbookViewId="0">
      <pane xSplit="5" ySplit="3" topLeftCell="G13" activePane="bottomRight" state="frozen"/>
      <selection activeCell="B1" sqref="B1"/>
      <selection pane="topRight" activeCell="G1" sqref="G1"/>
      <selection pane="bottomLeft" activeCell="B4" sqref="B4"/>
      <selection pane="bottomRight" activeCell="B24" sqref="B24"/>
    </sheetView>
  </sheetViews>
  <sheetFormatPr defaultColWidth="9.109375" defaultRowHeight="15.6"/>
  <cols>
    <col min="1" max="1" width="6.44140625" style="32" customWidth="1"/>
    <col min="2" max="2" width="46.6640625" style="526" customWidth="1"/>
    <col min="3" max="3" width="11.88671875" style="527" customWidth="1"/>
    <col min="4" max="4" width="14.33203125" style="46" customWidth="1"/>
    <col min="5" max="5" width="14.109375" style="24" customWidth="1"/>
    <col min="6" max="6" width="23.44140625" style="24" customWidth="1"/>
    <col min="7" max="16384" width="9.109375" style="200"/>
  </cols>
  <sheetData>
    <row r="1" spans="1:6" s="522" customFormat="1" ht="22.5" customHeight="1">
      <c r="A1" s="242"/>
      <c r="B1" s="159" t="s">
        <v>760</v>
      </c>
      <c r="C1" s="148" t="s">
        <v>4</v>
      </c>
      <c r="D1" s="1313" t="s">
        <v>751</v>
      </c>
      <c r="E1" s="1314"/>
      <c r="F1" s="146"/>
    </row>
    <row r="2" spans="1:6" s="522" customFormat="1" ht="20.399999999999999" customHeight="1">
      <c r="A2" s="523"/>
      <c r="B2" s="457" t="s">
        <v>795</v>
      </c>
      <c r="C2" s="153" t="s">
        <v>5</v>
      </c>
      <c r="D2" s="154" t="s">
        <v>752</v>
      </c>
      <c r="E2" s="152"/>
      <c r="F2" s="147"/>
    </row>
    <row r="3" spans="1:6" s="522" customFormat="1" ht="18" customHeight="1">
      <c r="A3" s="524"/>
      <c r="B3" s="455" t="s">
        <v>785</v>
      </c>
      <c r="C3" s="156" t="s">
        <v>780</v>
      </c>
      <c r="D3" s="155" t="s">
        <v>778</v>
      </c>
      <c r="E3" s="157"/>
      <c r="F3" s="147"/>
    </row>
    <row r="4" spans="1:6" s="522" customFormat="1">
      <c r="A4" s="243"/>
      <c r="B4" s="244"/>
      <c r="D4" s="525"/>
      <c r="E4" s="703"/>
      <c r="F4" s="245"/>
    </row>
    <row r="5" spans="1:6" s="17" customFormat="1">
      <c r="A5" s="32"/>
      <c r="B5" s="526"/>
      <c r="C5" s="527"/>
      <c r="D5" s="46"/>
      <c r="E5" s="24"/>
      <c r="F5" s="24"/>
    </row>
    <row r="6" spans="1:6" s="17" customFormat="1">
      <c r="A6" s="32"/>
      <c r="B6" s="526"/>
      <c r="C6" s="527"/>
      <c r="D6" s="46"/>
      <c r="E6" s="24"/>
      <c r="F6" s="24"/>
    </row>
    <row r="7" spans="1:6" s="4" customFormat="1" ht="24.9" customHeight="1">
      <c r="A7" s="1326" t="s">
        <v>2795</v>
      </c>
      <c r="B7" s="1326"/>
      <c r="C7" s="1326"/>
      <c r="D7" s="1326"/>
      <c r="E7" s="1326"/>
      <c r="F7" s="1326"/>
    </row>
    <row r="8" spans="1:6" s="17" customFormat="1">
      <c r="A8" s="32"/>
      <c r="B8" s="526"/>
      <c r="C8" s="527"/>
      <c r="D8" s="46"/>
      <c r="E8" s="24"/>
      <c r="F8" s="24"/>
    </row>
    <row r="9" spans="1:6" s="17" customFormat="1">
      <c r="A9" s="32"/>
      <c r="B9" s="526"/>
      <c r="C9" s="527"/>
      <c r="D9" s="46"/>
      <c r="E9" s="24"/>
      <c r="F9" s="24"/>
    </row>
    <row r="10" spans="1:6" s="17" customFormat="1">
      <c r="A10" s="32"/>
      <c r="B10" s="526"/>
      <c r="C10" s="527"/>
      <c r="D10" s="46"/>
      <c r="E10" s="24"/>
      <c r="F10" s="24"/>
    </row>
    <row r="11" spans="1:6" s="17" customFormat="1">
      <c r="A11" s="32"/>
      <c r="B11" s="526"/>
      <c r="C11" s="527"/>
      <c r="D11" s="46"/>
      <c r="E11" s="24"/>
      <c r="F11" s="24"/>
    </row>
    <row r="12" spans="1:6" s="17" customFormat="1">
      <c r="A12" s="32"/>
      <c r="B12" s="526"/>
      <c r="C12" s="527"/>
      <c r="D12" s="46"/>
      <c r="E12" s="24"/>
      <c r="F12" s="24"/>
    </row>
    <row r="14" spans="1:6" ht="21">
      <c r="A14" s="412"/>
      <c r="B14" s="176" t="s">
        <v>786</v>
      </c>
      <c r="C14" s="173"/>
      <c r="D14" s="174"/>
      <c r="E14" s="196"/>
      <c r="F14" s="144"/>
    </row>
    <row r="15" spans="1:6" s="4" customFormat="1" ht="27.75" customHeight="1">
      <c r="A15" s="32"/>
      <c r="B15" s="191"/>
      <c r="C15" s="38"/>
      <c r="D15" s="46"/>
      <c r="E15" s="24"/>
      <c r="F15" s="106"/>
    </row>
    <row r="16" spans="1:6" s="170" customFormat="1" ht="16.8">
      <c r="A16" s="434" t="s">
        <v>787</v>
      </c>
      <c r="B16" s="433" t="s">
        <v>788</v>
      </c>
      <c r="C16" s="282"/>
      <c r="D16" s="404"/>
      <c r="E16" s="404"/>
      <c r="F16" s="404">
        <f>'1. GO'!F708</f>
        <v>0</v>
      </c>
    </row>
    <row r="17" spans="1:6" s="170" customFormat="1" ht="16.8">
      <c r="A17" s="486"/>
      <c r="B17" s="487"/>
      <c r="C17" s="488"/>
      <c r="D17" s="404"/>
      <c r="E17" s="404"/>
      <c r="F17" s="404"/>
    </row>
    <row r="18" spans="1:6" s="170" customFormat="1" ht="16.8">
      <c r="A18" s="434" t="s">
        <v>789</v>
      </c>
      <c r="B18" s="282" t="s">
        <v>790</v>
      </c>
      <c r="C18" s="488"/>
      <c r="D18" s="404"/>
      <c r="E18" s="404"/>
      <c r="F18" s="404">
        <f>'2. VK instalacije'!F446</f>
        <v>0</v>
      </c>
    </row>
    <row r="19" spans="1:6" s="170" customFormat="1" ht="16.8">
      <c r="A19" s="434"/>
      <c r="B19" s="282"/>
      <c r="C19" s="488"/>
      <c r="D19" s="404"/>
      <c r="E19" s="404"/>
      <c r="F19" s="404"/>
    </row>
    <row r="20" spans="1:6" s="170" customFormat="1" ht="16.8">
      <c r="A20" s="434" t="s">
        <v>791</v>
      </c>
      <c r="B20" s="282" t="s">
        <v>781</v>
      </c>
      <c r="C20" s="488"/>
      <c r="D20" s="404"/>
      <c r="E20" s="404"/>
      <c r="F20" s="404">
        <f>'3. elektroinstalacije'!F404</f>
        <v>0</v>
      </c>
    </row>
    <row r="21" spans="1:6" s="170" customFormat="1" ht="16.8">
      <c r="A21" s="434"/>
      <c r="B21" s="282"/>
      <c r="C21" s="488"/>
      <c r="D21" s="404"/>
      <c r="E21" s="404"/>
      <c r="F21" s="404"/>
    </row>
    <row r="22" spans="1:6" s="170" customFormat="1" ht="16.8">
      <c r="A22" s="434" t="s">
        <v>793</v>
      </c>
      <c r="B22" s="282" t="s">
        <v>1817</v>
      </c>
      <c r="C22" s="488"/>
      <c r="D22" s="404"/>
      <c r="E22" s="404"/>
      <c r="F22" s="404">
        <f>'4. vatrodojava'!F117</f>
        <v>0</v>
      </c>
    </row>
    <row r="23" spans="1:6" s="170" customFormat="1" ht="16.8">
      <c r="A23" s="434"/>
      <c r="B23" s="282"/>
      <c r="C23" s="488"/>
      <c r="D23" s="404"/>
      <c r="E23" s="404"/>
      <c r="F23" s="404"/>
    </row>
    <row r="24" spans="1:6" s="170" customFormat="1" ht="16.8">
      <c r="A24" s="434" t="s">
        <v>794</v>
      </c>
      <c r="B24" s="282" t="s">
        <v>792</v>
      </c>
      <c r="C24" s="488"/>
      <c r="D24" s="404"/>
      <c r="E24" s="404"/>
      <c r="F24" s="404">
        <f>'5. strojarske instalacije'!F1477</f>
        <v>0</v>
      </c>
    </row>
    <row r="25" spans="1:6" s="170" customFormat="1" ht="16.8">
      <c r="A25" s="486"/>
      <c r="B25" s="282"/>
      <c r="C25" s="488"/>
      <c r="D25" s="404"/>
      <c r="E25" s="404"/>
      <c r="F25" s="404"/>
    </row>
    <row r="26" spans="1:6" s="170" customFormat="1" ht="16.8">
      <c r="A26" s="486" t="s">
        <v>1441</v>
      </c>
      <c r="B26" s="487" t="s">
        <v>1442</v>
      </c>
      <c r="C26" s="488"/>
      <c r="D26" s="404"/>
      <c r="E26" s="404"/>
      <c r="F26" s="404">
        <f>'6. prometnice'!F357</f>
        <v>0</v>
      </c>
    </row>
    <row r="27" spans="1:6" s="170" customFormat="1" ht="16.8">
      <c r="A27" s="486"/>
      <c r="B27" s="487"/>
      <c r="C27" s="488"/>
      <c r="D27" s="404"/>
      <c r="E27" s="404"/>
      <c r="F27" s="404"/>
    </row>
    <row r="28" spans="1:6" s="170" customFormat="1" ht="16.8">
      <c r="A28" s="486" t="s">
        <v>1446</v>
      </c>
      <c r="B28" s="487" t="s">
        <v>1818</v>
      </c>
      <c r="C28" s="488"/>
      <c r="D28" s="404"/>
      <c r="E28" s="404"/>
      <c r="F28" s="404">
        <f>'7. krajobraz'!F34</f>
        <v>0</v>
      </c>
    </row>
    <row r="29" spans="1:6" s="170" customFormat="1" ht="16.8">
      <c r="A29" s="486"/>
      <c r="B29" s="487"/>
      <c r="C29" s="488"/>
      <c r="D29" s="404"/>
      <c r="E29" s="404"/>
      <c r="F29" s="404"/>
    </row>
    <row r="30" spans="1:6" s="98" customFormat="1">
      <c r="A30" s="171"/>
      <c r="B30" s="172"/>
      <c r="C30" s="173"/>
      <c r="D30" s="144"/>
      <c r="E30" s="196"/>
      <c r="F30" s="144"/>
    </row>
    <row r="31" spans="1:6" s="494" customFormat="1" ht="24.75" customHeight="1">
      <c r="A31" s="489"/>
      <c r="B31" s="490" t="s">
        <v>1443</v>
      </c>
      <c r="C31" s="491"/>
      <c r="D31" s="491"/>
      <c r="E31" s="704"/>
      <c r="F31" s="493">
        <f>SUM(F16:F30)</f>
        <v>0</v>
      </c>
    </row>
    <row r="32" spans="1:6" ht="14.25" customHeight="1">
      <c r="B32" s="528"/>
    </row>
    <row r="33" spans="1:6" s="498" customFormat="1" ht="25.5" customHeight="1">
      <c r="A33" s="32"/>
      <c r="B33" s="495"/>
      <c r="C33" s="496"/>
      <c r="D33" s="497" t="s">
        <v>1444</v>
      </c>
      <c r="E33" s="705">
        <v>0.25</v>
      </c>
      <c r="F33" s="497">
        <f>F31*0.25</f>
        <v>0</v>
      </c>
    </row>
    <row r="34" spans="1:6" ht="9.75" customHeight="1"/>
    <row r="35" spans="1:6" s="503" customFormat="1" ht="24.75" customHeight="1">
      <c r="A35" s="499"/>
      <c r="B35" s="500" t="s">
        <v>1445</v>
      </c>
      <c r="C35" s="501"/>
      <c r="D35" s="492"/>
      <c r="E35" s="704"/>
      <c r="F35" s="502">
        <f>F33+F31</f>
        <v>0</v>
      </c>
    </row>
    <row r="85" spans="1:6" s="529" customFormat="1">
      <c r="A85" s="32"/>
      <c r="B85" s="526"/>
      <c r="C85" s="527"/>
      <c r="D85" s="46"/>
      <c r="E85" s="24"/>
      <c r="F85" s="24"/>
    </row>
    <row r="86" spans="1:6" s="529" customFormat="1">
      <c r="A86" s="32"/>
      <c r="B86" s="526"/>
      <c r="C86" s="527"/>
      <c r="D86" s="46"/>
      <c r="E86" s="24"/>
      <c r="F86" s="24"/>
    </row>
    <row r="88" spans="1:6" s="529" customFormat="1">
      <c r="A88" s="32"/>
      <c r="B88" s="526"/>
      <c r="C88" s="527"/>
      <c r="D88" s="46"/>
      <c r="E88" s="24"/>
      <c r="F88" s="24"/>
    </row>
    <row r="89" spans="1:6" s="529" customFormat="1">
      <c r="A89" s="32"/>
      <c r="B89" s="526"/>
      <c r="C89" s="527"/>
      <c r="D89" s="46"/>
      <c r="E89" s="24"/>
      <c r="F89" s="24"/>
    </row>
    <row r="90" spans="1:6" s="529" customFormat="1">
      <c r="A90" s="32"/>
      <c r="B90" s="526"/>
      <c r="C90" s="527"/>
      <c r="D90" s="46"/>
      <c r="E90" s="24"/>
      <c r="F90" s="24"/>
    </row>
    <row r="91" spans="1:6" s="529" customFormat="1">
      <c r="A91" s="32"/>
      <c r="B91" s="526"/>
      <c r="C91" s="527"/>
      <c r="D91" s="46"/>
      <c r="E91" s="24"/>
      <c r="F91" s="24"/>
    </row>
    <row r="92" spans="1:6" s="529" customFormat="1">
      <c r="A92" s="32"/>
      <c r="B92" s="526"/>
      <c r="C92" s="527"/>
      <c r="D92" s="46"/>
      <c r="E92" s="24"/>
      <c r="F92" s="24"/>
    </row>
    <row r="93" spans="1:6" s="529" customFormat="1">
      <c r="A93" s="32"/>
      <c r="B93" s="526"/>
      <c r="C93" s="527"/>
      <c r="D93" s="46"/>
      <c r="E93" s="24"/>
      <c r="F93" s="24"/>
    </row>
    <row r="94" spans="1:6" s="529" customFormat="1">
      <c r="A94" s="32"/>
      <c r="B94" s="526"/>
      <c r="C94" s="527"/>
      <c r="D94" s="46"/>
      <c r="E94" s="24"/>
      <c r="F94" s="24"/>
    </row>
    <row r="95" spans="1:6" s="529" customFormat="1">
      <c r="A95" s="32"/>
      <c r="B95" s="526"/>
      <c r="C95" s="527"/>
      <c r="D95" s="46"/>
      <c r="E95" s="24"/>
      <c r="F95" s="24"/>
    </row>
    <row r="100" spans="1:6" s="529" customFormat="1">
      <c r="A100" s="32"/>
      <c r="B100" s="526"/>
      <c r="C100" s="527"/>
      <c r="D100" s="46"/>
      <c r="E100" s="24"/>
      <c r="F100" s="24"/>
    </row>
    <row r="101" spans="1:6" s="529" customFormat="1">
      <c r="A101" s="32"/>
      <c r="B101" s="526"/>
      <c r="C101" s="527"/>
      <c r="D101" s="46"/>
      <c r="E101" s="24"/>
      <c r="F101" s="24"/>
    </row>
    <row r="102" spans="1:6" s="529" customFormat="1">
      <c r="A102" s="32"/>
      <c r="B102" s="526"/>
      <c r="C102" s="527"/>
      <c r="D102" s="46"/>
      <c r="E102" s="24"/>
      <c r="F102" s="24"/>
    </row>
    <row r="103" spans="1:6" s="529" customFormat="1">
      <c r="A103" s="32"/>
      <c r="B103" s="526"/>
      <c r="C103" s="527"/>
      <c r="D103" s="46"/>
      <c r="E103" s="24"/>
      <c r="F103" s="24"/>
    </row>
    <row r="104" spans="1:6" s="529" customFormat="1">
      <c r="A104" s="32"/>
      <c r="B104" s="526"/>
      <c r="C104" s="527"/>
      <c r="D104" s="46"/>
      <c r="E104" s="24"/>
      <c r="F104" s="24"/>
    </row>
    <row r="105" spans="1:6" s="529" customFormat="1">
      <c r="A105" s="32"/>
      <c r="B105" s="526"/>
      <c r="C105" s="527"/>
      <c r="D105" s="46"/>
      <c r="E105" s="24"/>
      <c r="F105" s="24"/>
    </row>
    <row r="106" spans="1:6" s="529" customFormat="1">
      <c r="A106" s="32"/>
      <c r="B106" s="526"/>
      <c r="C106" s="527"/>
      <c r="D106" s="46"/>
      <c r="E106" s="24"/>
      <c r="F106" s="24"/>
    </row>
    <row r="107" spans="1:6" s="529" customFormat="1">
      <c r="A107" s="32"/>
      <c r="B107" s="526"/>
      <c r="C107" s="527"/>
      <c r="D107" s="46"/>
      <c r="E107" s="24"/>
      <c r="F107" s="24"/>
    </row>
    <row r="108" spans="1:6" s="529" customFormat="1">
      <c r="A108" s="32"/>
      <c r="B108" s="526"/>
      <c r="C108" s="527"/>
      <c r="D108" s="46"/>
      <c r="E108" s="24"/>
      <c r="F108" s="24"/>
    </row>
    <row r="109" spans="1:6" s="529" customFormat="1">
      <c r="A109" s="32"/>
      <c r="B109" s="526"/>
      <c r="C109" s="527"/>
      <c r="D109" s="46"/>
      <c r="E109" s="24"/>
      <c r="F109" s="24"/>
    </row>
    <row r="110" spans="1:6" s="529" customFormat="1">
      <c r="A110" s="32"/>
      <c r="B110" s="526"/>
      <c r="C110" s="527"/>
      <c r="D110" s="46"/>
      <c r="E110" s="24"/>
      <c r="F110" s="24"/>
    </row>
    <row r="111" spans="1:6" s="529" customFormat="1">
      <c r="A111" s="32"/>
      <c r="B111" s="526"/>
      <c r="C111" s="527"/>
      <c r="D111" s="46"/>
      <c r="E111" s="24"/>
      <c r="F111" s="24"/>
    </row>
    <row r="120" spans="1:6" s="190" customFormat="1">
      <c r="A120" s="32"/>
      <c r="B120" s="526"/>
      <c r="C120" s="527"/>
      <c r="D120" s="46"/>
      <c r="E120" s="24"/>
      <c r="F120" s="24"/>
    </row>
    <row r="121" spans="1:6" s="190" customFormat="1">
      <c r="A121" s="32"/>
      <c r="B121" s="526"/>
      <c r="C121" s="527"/>
      <c r="D121" s="46"/>
      <c r="E121" s="24"/>
      <c r="F121" s="24"/>
    </row>
    <row r="122" spans="1:6" s="190" customFormat="1">
      <c r="A122" s="32"/>
      <c r="B122" s="526"/>
      <c r="C122" s="527"/>
      <c r="D122" s="46"/>
      <c r="E122" s="24"/>
      <c r="F122" s="24"/>
    </row>
    <row r="123" spans="1:6" s="190" customFormat="1">
      <c r="A123" s="32"/>
      <c r="B123" s="526"/>
      <c r="C123" s="527"/>
      <c r="D123" s="46"/>
      <c r="E123" s="24"/>
      <c r="F123" s="24"/>
    </row>
    <row r="127" spans="1:6" s="190" customFormat="1">
      <c r="A127" s="32"/>
      <c r="B127" s="526"/>
      <c r="C127" s="527"/>
      <c r="D127" s="46"/>
      <c r="E127" s="24"/>
      <c r="F127" s="24"/>
    </row>
    <row r="128" spans="1:6" s="529" customFormat="1">
      <c r="A128" s="32"/>
      <c r="B128" s="526"/>
      <c r="C128" s="527"/>
      <c r="D128" s="46"/>
      <c r="E128" s="24"/>
      <c r="F128" s="24"/>
    </row>
    <row r="129" spans="1:6" s="529" customFormat="1">
      <c r="A129" s="32"/>
      <c r="B129" s="526"/>
      <c r="C129" s="527"/>
      <c r="D129" s="46"/>
      <c r="E129" s="24"/>
      <c r="F129" s="24"/>
    </row>
    <row r="130" spans="1:6" s="529" customFormat="1">
      <c r="A130" s="32"/>
      <c r="B130" s="526"/>
      <c r="C130" s="527"/>
      <c r="D130" s="46"/>
      <c r="E130" s="24"/>
      <c r="F130" s="24"/>
    </row>
    <row r="131" spans="1:6" s="529" customFormat="1">
      <c r="A131" s="32"/>
      <c r="B131" s="526"/>
      <c r="C131" s="527"/>
      <c r="D131" s="46"/>
      <c r="E131" s="24"/>
      <c r="F131" s="24"/>
    </row>
    <row r="132" spans="1:6" s="529" customFormat="1">
      <c r="A132" s="32"/>
      <c r="B132" s="526"/>
      <c r="C132" s="527"/>
      <c r="D132" s="46"/>
      <c r="E132" s="24"/>
      <c r="F132" s="24"/>
    </row>
    <row r="133" spans="1:6" s="529" customFormat="1">
      <c r="A133" s="32"/>
      <c r="B133" s="526"/>
      <c r="C133" s="527"/>
      <c r="D133" s="46"/>
      <c r="E133" s="24"/>
      <c r="F133" s="24"/>
    </row>
    <row r="134" spans="1:6" s="529" customFormat="1">
      <c r="A134" s="32"/>
      <c r="B134" s="526"/>
      <c r="C134" s="527"/>
      <c r="D134" s="46"/>
      <c r="E134" s="24"/>
      <c r="F134" s="24"/>
    </row>
    <row r="135" spans="1:6" s="529" customFormat="1">
      <c r="A135" s="32"/>
      <c r="B135" s="526"/>
      <c r="C135" s="527"/>
      <c r="D135" s="46"/>
      <c r="E135" s="24"/>
      <c r="F135" s="24"/>
    </row>
    <row r="136" spans="1:6" s="529" customFormat="1">
      <c r="A136" s="32"/>
      <c r="B136" s="526"/>
      <c r="C136" s="527"/>
      <c r="D136" s="46"/>
      <c r="E136" s="24"/>
      <c r="F136" s="24"/>
    </row>
    <row r="137" spans="1:6" s="529" customFormat="1">
      <c r="A137" s="32"/>
      <c r="B137" s="526"/>
      <c r="C137" s="527"/>
      <c r="D137" s="46"/>
      <c r="E137" s="24"/>
      <c r="F137" s="24"/>
    </row>
    <row r="138" spans="1:6" s="529" customFormat="1">
      <c r="A138" s="32"/>
      <c r="B138" s="526"/>
      <c r="C138" s="527"/>
      <c r="D138" s="46"/>
      <c r="E138" s="24"/>
      <c r="F138" s="24"/>
    </row>
    <row r="139" spans="1:6" s="529" customFormat="1">
      <c r="A139" s="32"/>
      <c r="B139" s="526"/>
      <c r="C139" s="527"/>
      <c r="D139" s="46"/>
      <c r="E139" s="24"/>
      <c r="F139" s="24"/>
    </row>
    <row r="140" spans="1:6" s="529" customFormat="1">
      <c r="A140" s="32"/>
      <c r="B140" s="526"/>
      <c r="C140" s="527"/>
      <c r="D140" s="46"/>
      <c r="E140" s="24"/>
      <c r="F140" s="24"/>
    </row>
    <row r="141" spans="1:6" s="529" customFormat="1">
      <c r="A141" s="32"/>
      <c r="B141" s="526"/>
      <c r="C141" s="527"/>
      <c r="D141" s="46"/>
      <c r="E141" s="24"/>
      <c r="F141" s="24"/>
    </row>
    <row r="142" spans="1:6" s="529" customFormat="1">
      <c r="A142" s="32"/>
      <c r="B142" s="526"/>
      <c r="C142" s="527"/>
      <c r="D142" s="46"/>
      <c r="E142" s="24"/>
      <c r="F142" s="24"/>
    </row>
    <row r="143" spans="1:6" s="199" customFormat="1">
      <c r="A143" s="32"/>
      <c r="B143" s="526"/>
      <c r="C143" s="527"/>
      <c r="D143" s="46"/>
      <c r="E143" s="24"/>
      <c r="F143" s="24"/>
    </row>
    <row r="150" spans="1:6" s="4" customFormat="1">
      <c r="A150" s="32"/>
      <c r="B150" s="526"/>
      <c r="C150" s="527"/>
      <c r="D150" s="46"/>
      <c r="E150" s="24"/>
      <c r="F150" s="24"/>
    </row>
    <row r="151" spans="1:6" s="4" customFormat="1">
      <c r="A151" s="32"/>
      <c r="B151" s="526"/>
      <c r="C151" s="527"/>
      <c r="D151" s="46"/>
      <c r="E151" s="24"/>
      <c r="F151" s="24"/>
    </row>
    <row r="152" spans="1:6" s="17" customFormat="1">
      <c r="A152" s="32"/>
      <c r="B152" s="526"/>
      <c r="C152" s="527"/>
      <c r="D152" s="46"/>
      <c r="E152" s="24"/>
      <c r="F152" s="24"/>
    </row>
    <row r="153" spans="1:6" s="17" customFormat="1">
      <c r="A153" s="32"/>
      <c r="B153" s="526"/>
      <c r="C153" s="527"/>
      <c r="D153" s="46"/>
      <c r="E153" s="24"/>
      <c r="F153" s="24"/>
    </row>
    <row r="154" spans="1:6" s="17" customFormat="1">
      <c r="A154" s="32"/>
      <c r="B154" s="526"/>
      <c r="C154" s="527"/>
      <c r="D154" s="46"/>
      <c r="E154" s="24"/>
      <c r="F154" s="24"/>
    </row>
    <row r="155" spans="1:6" s="17" customFormat="1">
      <c r="A155" s="32"/>
      <c r="B155" s="526"/>
      <c r="C155" s="527"/>
      <c r="D155" s="46"/>
      <c r="E155" s="24"/>
      <c r="F155" s="24"/>
    </row>
    <row r="156" spans="1:6" s="17" customFormat="1">
      <c r="A156" s="32"/>
      <c r="B156" s="526"/>
      <c r="C156" s="527"/>
      <c r="D156" s="46"/>
      <c r="E156" s="24"/>
      <c r="F156" s="24"/>
    </row>
    <row r="157" spans="1:6" s="17" customFormat="1">
      <c r="A157" s="32"/>
      <c r="B157" s="526"/>
      <c r="C157" s="527"/>
      <c r="D157" s="46"/>
      <c r="E157" s="24"/>
      <c r="F157" s="24"/>
    </row>
    <row r="158" spans="1:6" s="17" customFormat="1">
      <c r="A158" s="32"/>
      <c r="B158" s="526"/>
      <c r="C158" s="527"/>
      <c r="D158" s="46"/>
      <c r="E158" s="24"/>
      <c r="F158" s="24"/>
    </row>
    <row r="159" spans="1:6" s="17" customFormat="1">
      <c r="A159" s="32"/>
      <c r="B159" s="526"/>
      <c r="C159" s="527"/>
      <c r="D159" s="46"/>
      <c r="E159" s="24"/>
      <c r="F159" s="24"/>
    </row>
    <row r="160" spans="1:6" s="17" customFormat="1">
      <c r="A160" s="32"/>
      <c r="B160" s="526"/>
      <c r="C160" s="527"/>
      <c r="D160" s="46"/>
      <c r="E160" s="24"/>
      <c r="F160" s="24"/>
    </row>
    <row r="162" spans="1:6" s="4" customFormat="1">
      <c r="A162" s="32"/>
      <c r="B162" s="526"/>
      <c r="C162" s="527"/>
      <c r="D162" s="46"/>
      <c r="E162" s="24"/>
      <c r="F162" s="24"/>
    </row>
    <row r="163" spans="1:6" s="4" customFormat="1">
      <c r="A163" s="32"/>
      <c r="B163" s="526"/>
      <c r="C163" s="527"/>
      <c r="D163" s="46"/>
      <c r="E163" s="24"/>
      <c r="F163" s="24"/>
    </row>
    <row r="166" spans="1:6" s="17" customFormat="1">
      <c r="A166" s="32"/>
      <c r="B166" s="526"/>
      <c r="C166" s="527"/>
      <c r="D166" s="46"/>
      <c r="E166" s="24"/>
      <c r="F166" s="24"/>
    </row>
    <row r="167" spans="1:6" s="17" customFormat="1">
      <c r="A167" s="32"/>
      <c r="B167" s="526"/>
      <c r="C167" s="527"/>
      <c r="D167" s="46"/>
      <c r="E167" s="24"/>
      <c r="F167" s="24"/>
    </row>
    <row r="168" spans="1:6" s="17" customFormat="1">
      <c r="A168" s="32"/>
      <c r="B168" s="526"/>
      <c r="C168" s="527"/>
      <c r="D168" s="46"/>
      <c r="E168" s="24"/>
      <c r="F168" s="24"/>
    </row>
    <row r="170" spans="1:6" s="17" customFormat="1">
      <c r="A170" s="32"/>
      <c r="B170" s="526"/>
      <c r="C170" s="527"/>
      <c r="D170" s="46"/>
      <c r="E170" s="24"/>
      <c r="F170" s="24"/>
    </row>
    <row r="171" spans="1:6" s="17" customFormat="1">
      <c r="A171" s="32"/>
      <c r="B171" s="526"/>
      <c r="C171" s="527"/>
      <c r="D171" s="46"/>
      <c r="E171" s="24"/>
      <c r="F171" s="24"/>
    </row>
    <row r="177" spans="1:6" s="17" customFormat="1">
      <c r="A177" s="32"/>
      <c r="B177" s="526"/>
      <c r="C177" s="527"/>
      <c r="D177" s="46"/>
      <c r="E177" s="24"/>
      <c r="F177" s="24"/>
    </row>
    <row r="189" spans="1:6" s="17" customFormat="1">
      <c r="A189" s="32"/>
      <c r="B189" s="526"/>
      <c r="C189" s="527"/>
      <c r="D189" s="46"/>
      <c r="E189" s="24"/>
      <c r="F189" s="24"/>
    </row>
    <row r="191" spans="1:6" s="529" customFormat="1">
      <c r="A191" s="32"/>
      <c r="B191" s="526"/>
      <c r="C191" s="527"/>
      <c r="D191" s="46"/>
      <c r="E191" s="24"/>
      <c r="F191" s="24"/>
    </row>
    <row r="192" spans="1:6" s="529" customFormat="1">
      <c r="A192" s="32"/>
      <c r="B192" s="526"/>
      <c r="C192" s="527"/>
      <c r="D192" s="46"/>
      <c r="E192" s="24"/>
      <c r="F192" s="24"/>
    </row>
    <row r="193" spans="1:6" s="529" customFormat="1">
      <c r="A193" s="32"/>
      <c r="B193" s="526"/>
      <c r="C193" s="527"/>
      <c r="D193" s="46"/>
      <c r="E193" s="24"/>
      <c r="F193" s="24"/>
    </row>
    <row r="194" spans="1:6" s="529" customFormat="1">
      <c r="A194" s="32"/>
      <c r="B194" s="526"/>
      <c r="C194" s="527"/>
      <c r="D194" s="46"/>
      <c r="E194" s="24"/>
      <c r="F194" s="24"/>
    </row>
    <row r="195" spans="1:6" s="529" customFormat="1">
      <c r="A195" s="32"/>
      <c r="B195" s="526"/>
      <c r="C195" s="527"/>
      <c r="D195" s="46"/>
      <c r="E195" s="24"/>
      <c r="F195" s="24"/>
    </row>
    <row r="196" spans="1:6" s="529" customFormat="1">
      <c r="A196" s="32"/>
      <c r="B196" s="526"/>
      <c r="C196" s="527"/>
      <c r="D196" s="46"/>
      <c r="E196" s="24"/>
      <c r="F196" s="24"/>
    </row>
    <row r="197" spans="1:6" s="529" customFormat="1">
      <c r="A197" s="32"/>
      <c r="B197" s="526"/>
      <c r="C197" s="527"/>
      <c r="D197" s="46"/>
      <c r="E197" s="24"/>
      <c r="F197" s="24"/>
    </row>
    <row r="198" spans="1:6" s="529" customFormat="1">
      <c r="A198" s="32"/>
      <c r="B198" s="526"/>
      <c r="C198" s="527"/>
      <c r="D198" s="46"/>
      <c r="E198" s="24"/>
      <c r="F198" s="24"/>
    </row>
    <row r="199" spans="1:6" s="529" customFormat="1">
      <c r="A199" s="32"/>
      <c r="B199" s="526"/>
      <c r="C199" s="527"/>
      <c r="D199" s="46"/>
      <c r="E199" s="24"/>
      <c r="F199" s="24"/>
    </row>
    <row r="200" spans="1:6" s="529" customFormat="1">
      <c r="A200" s="32"/>
      <c r="B200" s="526"/>
      <c r="C200" s="527"/>
      <c r="D200" s="46"/>
      <c r="E200" s="24"/>
      <c r="F200" s="24"/>
    </row>
    <row r="201" spans="1:6" s="529" customFormat="1">
      <c r="A201" s="32"/>
      <c r="B201" s="526"/>
      <c r="C201" s="527"/>
      <c r="D201" s="46"/>
      <c r="E201" s="24"/>
      <c r="F201" s="24"/>
    </row>
    <row r="202" spans="1:6" s="529" customFormat="1">
      <c r="A202" s="32"/>
      <c r="B202" s="526"/>
      <c r="C202" s="527"/>
      <c r="D202" s="46"/>
      <c r="E202" s="24"/>
      <c r="F202" s="24"/>
    </row>
    <row r="203" spans="1:6" s="529" customFormat="1">
      <c r="A203" s="32"/>
      <c r="B203" s="526"/>
      <c r="C203" s="527"/>
      <c r="D203" s="46"/>
      <c r="E203" s="24"/>
      <c r="F203" s="24"/>
    </row>
    <row r="204" spans="1:6" s="529" customFormat="1">
      <c r="A204" s="32"/>
      <c r="B204" s="526"/>
      <c r="C204" s="527"/>
      <c r="D204" s="46"/>
      <c r="E204" s="24"/>
      <c r="F204" s="24"/>
    </row>
    <row r="205" spans="1:6" s="529" customFormat="1">
      <c r="A205" s="32"/>
      <c r="B205" s="526"/>
      <c r="C205" s="527"/>
      <c r="D205" s="46"/>
      <c r="E205" s="24"/>
      <c r="F205" s="24"/>
    </row>
    <row r="206" spans="1:6" s="529" customFormat="1">
      <c r="A206" s="32"/>
      <c r="B206" s="526"/>
      <c r="C206" s="527"/>
      <c r="D206" s="46"/>
      <c r="E206" s="24"/>
      <c r="F206" s="24"/>
    </row>
    <row r="207" spans="1:6" s="529" customFormat="1">
      <c r="A207" s="32"/>
      <c r="B207" s="526"/>
      <c r="C207" s="527"/>
      <c r="D207" s="46"/>
      <c r="E207" s="24"/>
      <c r="F207" s="24"/>
    </row>
    <row r="208" spans="1:6" s="529" customFormat="1">
      <c r="A208" s="32"/>
      <c r="B208" s="526"/>
      <c r="C208" s="527"/>
      <c r="D208" s="46"/>
      <c r="E208" s="24"/>
      <c r="F208" s="24"/>
    </row>
    <row r="209" spans="1:6" s="529" customFormat="1">
      <c r="A209" s="32"/>
      <c r="B209" s="526"/>
      <c r="C209" s="527"/>
      <c r="D209" s="46"/>
      <c r="E209" s="24"/>
      <c r="F209" s="24"/>
    </row>
    <row r="210" spans="1:6" s="529" customFormat="1">
      <c r="A210" s="32"/>
      <c r="B210" s="526"/>
      <c r="C210" s="527"/>
      <c r="D210" s="46"/>
      <c r="E210" s="24"/>
      <c r="F210" s="24"/>
    </row>
    <row r="211" spans="1:6" s="529" customFormat="1">
      <c r="A211" s="32"/>
      <c r="B211" s="526"/>
      <c r="C211" s="527"/>
      <c r="D211" s="46"/>
      <c r="E211" s="24"/>
      <c r="F211" s="24"/>
    </row>
    <row r="212" spans="1:6" s="529" customFormat="1">
      <c r="A212" s="32"/>
      <c r="B212" s="526"/>
      <c r="C212" s="527"/>
      <c r="D212" s="46"/>
      <c r="E212" s="24"/>
      <c r="F212" s="24"/>
    </row>
    <row r="213" spans="1:6" s="529" customFormat="1">
      <c r="A213" s="32"/>
      <c r="B213" s="526"/>
      <c r="C213" s="527"/>
      <c r="D213" s="46"/>
      <c r="E213" s="24"/>
      <c r="F213" s="24"/>
    </row>
    <row r="214" spans="1:6" s="529" customFormat="1">
      <c r="A214" s="32"/>
      <c r="B214" s="526"/>
      <c r="C214" s="527"/>
      <c r="D214" s="46"/>
      <c r="E214" s="24"/>
      <c r="F214" s="24"/>
    </row>
    <row r="215" spans="1:6" s="529" customFormat="1">
      <c r="A215" s="32"/>
      <c r="B215" s="526"/>
      <c r="C215" s="527"/>
      <c r="D215" s="46"/>
      <c r="E215" s="24"/>
      <c r="F215" s="24"/>
    </row>
    <row r="216" spans="1:6" s="529" customFormat="1">
      <c r="A216" s="32"/>
      <c r="B216" s="526"/>
      <c r="C216" s="527"/>
      <c r="D216" s="46"/>
      <c r="E216" s="24"/>
      <c r="F216" s="24"/>
    </row>
    <row r="217" spans="1:6" s="529" customFormat="1">
      <c r="A217" s="32"/>
      <c r="B217" s="526"/>
      <c r="C217" s="527"/>
      <c r="D217" s="46"/>
      <c r="E217" s="24"/>
      <c r="F217" s="24"/>
    </row>
    <row r="218" spans="1:6" s="529" customFormat="1">
      <c r="A218" s="32"/>
      <c r="B218" s="526"/>
      <c r="C218" s="527"/>
      <c r="D218" s="46"/>
      <c r="E218" s="24"/>
      <c r="F218" s="24"/>
    </row>
    <row r="219" spans="1:6" s="529" customFormat="1">
      <c r="A219" s="32"/>
      <c r="B219" s="526"/>
      <c r="C219" s="527"/>
      <c r="D219" s="46"/>
      <c r="E219" s="24"/>
      <c r="F219" s="24"/>
    </row>
    <row r="220" spans="1:6" s="529" customFormat="1">
      <c r="A220" s="32"/>
      <c r="B220" s="526"/>
      <c r="C220" s="527"/>
      <c r="D220" s="46"/>
      <c r="E220" s="24"/>
      <c r="F220" s="24"/>
    </row>
    <row r="221" spans="1:6" s="529" customFormat="1">
      <c r="A221" s="32"/>
      <c r="B221" s="526"/>
      <c r="C221" s="527"/>
      <c r="D221" s="46"/>
      <c r="E221" s="24"/>
      <c r="F221" s="24"/>
    </row>
    <row r="222" spans="1:6" s="529" customFormat="1">
      <c r="A222" s="32"/>
      <c r="B222" s="526"/>
      <c r="C222" s="527"/>
      <c r="D222" s="46"/>
      <c r="E222" s="24"/>
      <c r="F222" s="24"/>
    </row>
    <row r="223" spans="1:6" s="529" customFormat="1">
      <c r="A223" s="32"/>
      <c r="B223" s="526"/>
      <c r="C223" s="527"/>
      <c r="D223" s="46"/>
      <c r="E223" s="24"/>
      <c r="F223" s="24"/>
    </row>
    <row r="225" spans="1:6" s="529" customFormat="1">
      <c r="A225" s="32"/>
      <c r="B225" s="526"/>
      <c r="C225" s="527"/>
      <c r="D225" s="46"/>
      <c r="E225" s="24"/>
      <c r="F225" s="24"/>
    </row>
    <row r="226" spans="1:6" s="529" customFormat="1">
      <c r="A226" s="32"/>
      <c r="B226" s="526"/>
      <c r="C226" s="527"/>
      <c r="D226" s="46"/>
      <c r="E226" s="24"/>
      <c r="F226" s="24"/>
    </row>
    <row r="227" spans="1:6" s="529" customFormat="1">
      <c r="A227" s="32"/>
      <c r="B227" s="526"/>
      <c r="C227" s="527"/>
      <c r="D227" s="46"/>
      <c r="E227" s="24"/>
      <c r="F227" s="24"/>
    </row>
    <row r="228" spans="1:6" s="529" customFormat="1">
      <c r="A228" s="32"/>
      <c r="B228" s="526"/>
      <c r="C228" s="527"/>
      <c r="D228" s="46"/>
      <c r="E228" s="24"/>
      <c r="F228" s="24"/>
    </row>
    <row r="229" spans="1:6" s="529" customFormat="1">
      <c r="A229" s="32"/>
      <c r="B229" s="526"/>
      <c r="C229" s="527"/>
      <c r="D229" s="46"/>
      <c r="E229" s="24"/>
      <c r="F229" s="24"/>
    </row>
    <row r="230" spans="1:6" s="529" customFormat="1">
      <c r="A230" s="32"/>
      <c r="B230" s="526"/>
      <c r="C230" s="527"/>
      <c r="D230" s="46"/>
      <c r="E230" s="24"/>
      <c r="F230" s="24"/>
    </row>
    <row r="231" spans="1:6" s="529" customFormat="1">
      <c r="A231" s="32"/>
      <c r="B231" s="526"/>
      <c r="C231" s="527"/>
      <c r="D231" s="46"/>
      <c r="E231" s="24"/>
      <c r="F231" s="24"/>
    </row>
    <row r="232" spans="1:6" s="529" customFormat="1">
      <c r="A232" s="32"/>
      <c r="B232" s="526"/>
      <c r="C232" s="527"/>
      <c r="D232" s="46"/>
      <c r="E232" s="24"/>
      <c r="F232" s="24"/>
    </row>
    <row r="233" spans="1:6" s="529" customFormat="1">
      <c r="A233" s="32"/>
      <c r="B233" s="526"/>
      <c r="C233" s="527"/>
      <c r="D233" s="46"/>
      <c r="E233" s="24"/>
      <c r="F233" s="24"/>
    </row>
    <row r="237" spans="1:6" s="529" customFormat="1">
      <c r="A237" s="32"/>
      <c r="B237" s="526"/>
      <c r="C237" s="527"/>
      <c r="D237" s="46"/>
      <c r="E237" s="24"/>
      <c r="F237" s="24"/>
    </row>
    <row r="238" spans="1:6" s="529" customFormat="1">
      <c r="A238" s="32"/>
      <c r="B238" s="526"/>
      <c r="C238" s="527"/>
      <c r="D238" s="46"/>
      <c r="E238" s="24"/>
      <c r="F238" s="24"/>
    </row>
    <row r="239" spans="1:6" s="529" customFormat="1">
      <c r="A239" s="32"/>
      <c r="B239" s="526"/>
      <c r="C239" s="527"/>
      <c r="D239" s="46"/>
      <c r="E239" s="24"/>
      <c r="F239" s="24"/>
    </row>
    <row r="240" spans="1:6" s="529" customFormat="1">
      <c r="A240" s="32"/>
      <c r="B240" s="526"/>
      <c r="C240" s="527"/>
      <c r="D240" s="46"/>
      <c r="E240" s="24"/>
      <c r="F240" s="24"/>
    </row>
    <row r="241" spans="1:6" s="529" customFormat="1">
      <c r="A241" s="32"/>
      <c r="B241" s="526"/>
      <c r="C241" s="527"/>
      <c r="D241" s="46"/>
      <c r="E241" s="24"/>
      <c r="F241" s="24"/>
    </row>
    <row r="245" spans="1:6" s="529" customFormat="1">
      <c r="A245" s="32"/>
      <c r="B245" s="526"/>
      <c r="C245" s="527"/>
      <c r="D245" s="46"/>
      <c r="E245" s="24"/>
      <c r="F245" s="24"/>
    </row>
    <row r="246" spans="1:6" s="529" customFormat="1">
      <c r="A246" s="32"/>
      <c r="B246" s="526"/>
      <c r="C246" s="527"/>
      <c r="D246" s="46"/>
      <c r="E246" s="24"/>
      <c r="F246" s="24"/>
    </row>
    <row r="247" spans="1:6" s="529" customFormat="1">
      <c r="A247" s="32"/>
      <c r="B247" s="526"/>
      <c r="C247" s="527"/>
      <c r="D247" s="46"/>
      <c r="E247" s="24"/>
      <c r="F247" s="24"/>
    </row>
    <row r="248" spans="1:6" s="529" customFormat="1">
      <c r="A248" s="32"/>
      <c r="B248" s="526"/>
      <c r="C248" s="527"/>
      <c r="D248" s="46"/>
      <c r="E248" s="24"/>
      <c r="F248" s="24"/>
    </row>
    <row r="249" spans="1:6" s="529" customFormat="1">
      <c r="A249" s="32"/>
      <c r="B249" s="526"/>
      <c r="C249" s="527"/>
      <c r="D249" s="46"/>
      <c r="E249" s="24"/>
      <c r="F249" s="24"/>
    </row>
    <row r="250" spans="1:6" s="529" customFormat="1">
      <c r="A250" s="32"/>
      <c r="B250" s="526"/>
      <c r="C250" s="527"/>
      <c r="D250" s="46"/>
      <c r="E250" s="24"/>
      <c r="F250" s="24"/>
    </row>
    <row r="254" spans="1:6" s="529" customFormat="1">
      <c r="A254" s="32"/>
      <c r="B254" s="526"/>
      <c r="C254" s="527"/>
      <c r="D254" s="46"/>
      <c r="E254" s="24"/>
      <c r="F254" s="24"/>
    </row>
    <row r="255" spans="1:6" s="529" customFormat="1">
      <c r="A255" s="32"/>
      <c r="B255" s="526"/>
      <c r="C255" s="527"/>
      <c r="D255" s="46"/>
      <c r="E255" s="24"/>
      <c r="F255" s="24"/>
    </row>
    <row r="261" spans="1:6" s="530" customFormat="1">
      <c r="A261" s="32"/>
      <c r="B261" s="526"/>
      <c r="C261" s="527"/>
      <c r="D261" s="46"/>
      <c r="E261" s="24"/>
      <c r="F261" s="24"/>
    </row>
    <row r="303" spans="1:6" s="199" customFormat="1">
      <c r="A303" s="32"/>
      <c r="B303" s="526"/>
      <c r="C303" s="527"/>
      <c r="D303" s="46"/>
      <c r="E303" s="24"/>
      <c r="F303" s="24"/>
    </row>
    <row r="304" spans="1:6" s="190" customFormat="1">
      <c r="A304" s="32"/>
      <c r="B304" s="526"/>
      <c r="C304" s="527"/>
      <c r="D304" s="46"/>
      <c r="E304" s="24"/>
      <c r="F304" s="24"/>
    </row>
    <row r="305" spans="1:6" s="190" customFormat="1">
      <c r="A305" s="32"/>
      <c r="B305" s="526"/>
      <c r="C305" s="527"/>
      <c r="D305" s="46"/>
      <c r="E305" s="24"/>
      <c r="F305" s="24"/>
    </row>
    <row r="306" spans="1:6" s="190" customFormat="1">
      <c r="A306" s="32"/>
      <c r="B306" s="526"/>
      <c r="C306" s="527"/>
      <c r="D306" s="46"/>
      <c r="E306" s="24"/>
      <c r="F306" s="24"/>
    </row>
    <row r="307" spans="1:6" s="190" customFormat="1">
      <c r="A307" s="32"/>
      <c r="B307" s="526"/>
      <c r="C307" s="527"/>
      <c r="D307" s="46"/>
      <c r="E307" s="24"/>
      <c r="F307" s="24"/>
    </row>
    <row r="439" spans="1:6" s="531" customFormat="1">
      <c r="A439" s="32"/>
      <c r="B439" s="526"/>
      <c r="C439" s="527"/>
      <c r="D439" s="46"/>
      <c r="E439" s="24"/>
      <c r="F439" s="24"/>
    </row>
    <row r="454" spans="1:6" s="17" customFormat="1">
      <c r="A454" s="32"/>
      <c r="B454" s="526"/>
      <c r="C454" s="527"/>
      <c r="D454" s="46"/>
      <c r="E454" s="24"/>
      <c r="F454" s="24"/>
    </row>
    <row r="456" spans="1:6" s="17" customFormat="1">
      <c r="A456" s="32"/>
      <c r="B456" s="526"/>
      <c r="C456" s="527"/>
      <c r="D456" s="46"/>
      <c r="E456" s="24"/>
      <c r="F456" s="24"/>
    </row>
    <row r="457" spans="1:6" s="17" customFormat="1">
      <c r="A457" s="32"/>
      <c r="B457" s="526"/>
      <c r="C457" s="527"/>
      <c r="D457" s="46"/>
      <c r="E457" s="24"/>
      <c r="F457" s="24"/>
    </row>
    <row r="461" spans="1:6" s="17" customFormat="1">
      <c r="A461" s="32"/>
      <c r="B461" s="526"/>
      <c r="C461" s="527"/>
      <c r="D461" s="46"/>
      <c r="E461" s="24"/>
      <c r="F461" s="24"/>
    </row>
    <row r="463" spans="1:6" s="17" customFormat="1">
      <c r="A463" s="32"/>
      <c r="B463" s="526"/>
      <c r="C463" s="527"/>
      <c r="D463" s="46"/>
      <c r="E463" s="24"/>
      <c r="F463" s="24"/>
    </row>
    <row r="464" spans="1:6" s="17" customFormat="1">
      <c r="A464" s="32"/>
      <c r="B464" s="526"/>
      <c r="C464" s="527"/>
      <c r="D464" s="46"/>
      <c r="E464" s="24"/>
      <c r="F464" s="24"/>
    </row>
    <row r="482" spans="1:6" s="4" customFormat="1">
      <c r="A482" s="32"/>
      <c r="B482" s="526"/>
      <c r="C482" s="527"/>
      <c r="D482" s="46"/>
      <c r="E482" s="24"/>
      <c r="F482" s="24"/>
    </row>
    <row r="483" spans="1:6" s="4" customFormat="1">
      <c r="A483" s="32"/>
      <c r="B483" s="526"/>
      <c r="C483" s="527"/>
      <c r="D483" s="46"/>
      <c r="E483" s="24"/>
      <c r="F483" s="24"/>
    </row>
    <row r="497" spans="1:6" s="17" customFormat="1">
      <c r="A497" s="32"/>
      <c r="B497" s="526"/>
      <c r="C497" s="527"/>
      <c r="D497" s="46"/>
      <c r="E497" s="24"/>
      <c r="F497" s="24"/>
    </row>
    <row r="511" spans="1:6" s="17" customFormat="1">
      <c r="A511" s="32"/>
      <c r="B511" s="526"/>
      <c r="C511" s="527"/>
      <c r="D511" s="46"/>
      <c r="E511" s="24"/>
      <c r="F511" s="24"/>
    </row>
    <row r="527" spans="1:6" s="17" customFormat="1">
      <c r="A527" s="32"/>
      <c r="B527" s="526"/>
      <c r="C527" s="527"/>
      <c r="D527" s="46"/>
      <c r="E527" s="24"/>
      <c r="F527" s="24"/>
    </row>
    <row r="536" spans="1:6" s="17" customFormat="1">
      <c r="A536" s="32"/>
      <c r="B536" s="526"/>
      <c r="C536" s="527"/>
      <c r="D536" s="46"/>
      <c r="E536" s="24"/>
      <c r="F536" s="24"/>
    </row>
    <row r="557" spans="1:6" s="17" customFormat="1">
      <c r="A557" s="32"/>
      <c r="B557" s="526"/>
      <c r="C557" s="527"/>
      <c r="D557" s="46"/>
      <c r="E557" s="24"/>
      <c r="F557" s="24"/>
    </row>
    <row r="558" spans="1:6" s="17" customFormat="1">
      <c r="A558" s="32"/>
      <c r="B558" s="526"/>
      <c r="C558" s="527"/>
      <c r="D558" s="46"/>
      <c r="E558" s="24"/>
      <c r="F558" s="24"/>
    </row>
    <row r="559" spans="1:6" s="17" customFormat="1">
      <c r="A559" s="32"/>
      <c r="B559" s="526"/>
      <c r="C559" s="527"/>
      <c r="D559" s="46"/>
      <c r="E559" s="24"/>
      <c r="F559" s="24"/>
    </row>
    <row r="581" spans="1:6" s="17" customFormat="1">
      <c r="A581" s="32"/>
      <c r="B581" s="526"/>
      <c r="C581" s="527"/>
      <c r="D581" s="46"/>
      <c r="E581" s="24"/>
      <c r="F581" s="24"/>
    </row>
    <row r="582" spans="1:6" s="17" customFormat="1">
      <c r="A582" s="32"/>
      <c r="B582" s="526"/>
      <c r="C582" s="527"/>
      <c r="D582" s="46"/>
      <c r="E582" s="24"/>
      <c r="F582" s="24"/>
    </row>
    <row r="592" spans="1:6" s="17" customFormat="1">
      <c r="A592" s="32"/>
      <c r="B592" s="526"/>
      <c r="C592" s="527"/>
      <c r="D592" s="46"/>
      <c r="E592" s="24"/>
      <c r="F592" s="24"/>
    </row>
    <row r="593" spans="1:6" s="17" customFormat="1">
      <c r="A593" s="32"/>
      <c r="B593" s="526"/>
      <c r="C593" s="527"/>
      <c r="D593" s="46"/>
      <c r="E593" s="24"/>
      <c r="F593" s="24"/>
    </row>
    <row r="596" spans="1:6" s="4" customFormat="1">
      <c r="A596" s="32"/>
      <c r="B596" s="526"/>
      <c r="C596" s="527"/>
      <c r="D596" s="46"/>
      <c r="E596" s="24"/>
      <c r="F596" s="24"/>
    </row>
    <row r="597" spans="1:6" s="4" customFormat="1">
      <c r="A597" s="32"/>
      <c r="B597" s="526"/>
      <c r="C597" s="527"/>
      <c r="D597" s="46"/>
      <c r="E597" s="24"/>
      <c r="F597" s="24"/>
    </row>
    <row r="600" spans="1:6" s="17" customFormat="1">
      <c r="A600" s="32"/>
      <c r="B600" s="526"/>
      <c r="C600" s="527"/>
      <c r="D600" s="46"/>
      <c r="E600" s="24"/>
      <c r="F600" s="24"/>
    </row>
    <row r="601" spans="1:6" s="17" customFormat="1">
      <c r="A601" s="32"/>
      <c r="B601" s="526"/>
      <c r="C601" s="527"/>
      <c r="D601" s="46"/>
      <c r="E601" s="24"/>
      <c r="F601" s="24"/>
    </row>
    <row r="602" spans="1:6" s="17" customFormat="1">
      <c r="A602" s="32"/>
      <c r="B602" s="526"/>
      <c r="C602" s="527"/>
      <c r="D602" s="46"/>
      <c r="E602" s="24"/>
      <c r="F602" s="24"/>
    </row>
    <row r="603" spans="1:6" s="17" customFormat="1">
      <c r="A603" s="32"/>
      <c r="B603" s="526"/>
      <c r="C603" s="527"/>
      <c r="D603" s="46"/>
      <c r="E603" s="24"/>
      <c r="F603" s="24"/>
    </row>
    <row r="604" spans="1:6" s="17" customFormat="1">
      <c r="A604" s="32"/>
      <c r="B604" s="526"/>
      <c r="C604" s="527"/>
      <c r="D604" s="46"/>
      <c r="E604" s="24"/>
      <c r="F604" s="24"/>
    </row>
    <row r="605" spans="1:6" s="17" customFormat="1">
      <c r="A605" s="32"/>
      <c r="B605" s="526"/>
      <c r="C605" s="527"/>
      <c r="D605" s="46"/>
      <c r="E605" s="24"/>
      <c r="F605" s="24"/>
    </row>
    <row r="606" spans="1:6" s="17" customFormat="1">
      <c r="A606" s="32"/>
      <c r="B606" s="526"/>
      <c r="C606" s="527"/>
      <c r="D606" s="46"/>
      <c r="E606" s="24"/>
      <c r="F606" s="24"/>
    </row>
    <row r="607" spans="1:6" s="17" customFormat="1">
      <c r="A607" s="32"/>
      <c r="B607" s="526"/>
      <c r="C607" s="527"/>
      <c r="D607" s="46"/>
      <c r="E607" s="24"/>
      <c r="F607" s="24"/>
    </row>
    <row r="608" spans="1:6" s="17" customFormat="1">
      <c r="A608" s="32"/>
      <c r="B608" s="526"/>
      <c r="C608" s="527"/>
      <c r="D608" s="46"/>
      <c r="E608" s="24"/>
      <c r="F608" s="24"/>
    </row>
    <row r="609" spans="1:6" s="17" customFormat="1">
      <c r="A609" s="32"/>
      <c r="B609" s="526"/>
      <c r="C609" s="527"/>
      <c r="D609" s="46"/>
      <c r="E609" s="24"/>
      <c r="F609" s="24"/>
    </row>
    <row r="610" spans="1:6" s="17" customFormat="1">
      <c r="A610" s="32"/>
      <c r="B610" s="526"/>
      <c r="C610" s="527"/>
      <c r="D610" s="46"/>
      <c r="E610" s="24"/>
      <c r="F610" s="24"/>
    </row>
    <row r="611" spans="1:6" s="17" customFormat="1">
      <c r="A611" s="32"/>
      <c r="B611" s="526"/>
      <c r="C611" s="527"/>
      <c r="D611" s="46"/>
      <c r="E611" s="24"/>
      <c r="F611" s="24"/>
    </row>
    <row r="612" spans="1:6" s="17" customFormat="1">
      <c r="A612" s="32"/>
      <c r="B612" s="526"/>
      <c r="C612" s="527"/>
      <c r="D612" s="46"/>
      <c r="E612" s="24"/>
      <c r="F612" s="24"/>
    </row>
    <row r="613" spans="1:6" s="17" customFormat="1">
      <c r="A613" s="32"/>
      <c r="B613" s="526"/>
      <c r="C613" s="527"/>
      <c r="D613" s="46"/>
      <c r="E613" s="24"/>
      <c r="F613" s="24"/>
    </row>
    <row r="614" spans="1:6" s="17" customFormat="1">
      <c r="A614" s="32"/>
      <c r="B614" s="526"/>
      <c r="C614" s="527"/>
      <c r="D614" s="46"/>
      <c r="E614" s="24"/>
      <c r="F614" s="24"/>
    </row>
    <row r="615" spans="1:6" s="17" customFormat="1">
      <c r="A615" s="32"/>
      <c r="B615" s="526"/>
      <c r="C615" s="527"/>
      <c r="D615" s="46"/>
      <c r="E615" s="24"/>
      <c r="F615" s="24"/>
    </row>
    <row r="616" spans="1:6" s="17" customFormat="1">
      <c r="A616" s="32"/>
      <c r="B616" s="526"/>
      <c r="C616" s="527"/>
      <c r="D616" s="46"/>
      <c r="E616" s="24"/>
      <c r="F616" s="24"/>
    </row>
    <row r="617" spans="1:6" s="17" customFormat="1">
      <c r="A617" s="32"/>
      <c r="B617" s="526"/>
      <c r="C617" s="527"/>
      <c r="D617" s="46"/>
      <c r="E617" s="24"/>
      <c r="F617" s="24"/>
    </row>
    <row r="618" spans="1:6" s="17" customFormat="1">
      <c r="A618" s="32"/>
      <c r="B618" s="526"/>
      <c r="C618" s="527"/>
      <c r="D618" s="46"/>
      <c r="E618" s="24"/>
      <c r="F618" s="24"/>
    </row>
    <row r="619" spans="1:6" s="17" customFormat="1">
      <c r="A619" s="32"/>
      <c r="B619" s="526"/>
      <c r="C619" s="527"/>
      <c r="D619" s="46"/>
      <c r="E619" s="24"/>
      <c r="F619" s="24"/>
    </row>
    <row r="620" spans="1:6" s="17" customFormat="1">
      <c r="A620" s="32"/>
      <c r="B620" s="526"/>
      <c r="C620" s="527"/>
      <c r="D620" s="46"/>
      <c r="E620" s="24"/>
      <c r="F620" s="24"/>
    </row>
    <row r="621" spans="1:6" s="17" customFormat="1">
      <c r="A621" s="32"/>
      <c r="B621" s="526"/>
      <c r="C621" s="527"/>
      <c r="D621" s="46"/>
      <c r="E621" s="24"/>
      <c r="F621" s="24"/>
    </row>
    <row r="622" spans="1:6" s="17" customFormat="1">
      <c r="A622" s="32"/>
      <c r="B622" s="526"/>
      <c r="C622" s="527"/>
      <c r="D622" s="46"/>
      <c r="E622" s="24"/>
      <c r="F622" s="24"/>
    </row>
    <row r="623" spans="1:6" s="17" customFormat="1">
      <c r="A623" s="32"/>
      <c r="B623" s="526"/>
      <c r="C623" s="527"/>
      <c r="D623" s="46"/>
      <c r="E623" s="24"/>
      <c r="F623" s="24"/>
    </row>
    <row r="624" spans="1:6" s="17" customFormat="1">
      <c r="A624" s="32"/>
      <c r="B624" s="526"/>
      <c r="C624" s="527"/>
      <c r="D624" s="46"/>
      <c r="E624" s="24"/>
      <c r="F624" s="24"/>
    </row>
    <row r="625" spans="1:6" s="17" customFormat="1">
      <c r="A625" s="32"/>
      <c r="B625" s="526"/>
      <c r="C625" s="527"/>
      <c r="D625" s="46"/>
      <c r="E625" s="24"/>
      <c r="F625" s="24"/>
    </row>
    <row r="626" spans="1:6" s="17" customFormat="1">
      <c r="A626" s="32"/>
      <c r="B626" s="526"/>
      <c r="C626" s="527"/>
      <c r="D626" s="46"/>
      <c r="E626" s="24"/>
      <c r="F626" s="24"/>
    </row>
    <row r="627" spans="1:6" s="17" customFormat="1">
      <c r="A627" s="32"/>
      <c r="B627" s="526"/>
      <c r="C627" s="527"/>
      <c r="D627" s="46"/>
      <c r="E627" s="24"/>
      <c r="F627" s="24"/>
    </row>
    <row r="628" spans="1:6" s="17" customFormat="1">
      <c r="A628" s="32"/>
      <c r="B628" s="526"/>
      <c r="C628" s="527"/>
      <c r="D628" s="46"/>
      <c r="E628" s="24"/>
      <c r="F628" s="24"/>
    </row>
    <row r="629" spans="1:6" s="17" customFormat="1">
      <c r="A629" s="32"/>
      <c r="B629" s="526"/>
      <c r="C629" s="527"/>
      <c r="D629" s="46"/>
      <c r="E629" s="24"/>
      <c r="F629" s="24"/>
    </row>
    <row r="630" spans="1:6" s="17" customFormat="1">
      <c r="A630" s="32"/>
      <c r="B630" s="526"/>
      <c r="C630" s="527"/>
      <c r="D630" s="46"/>
      <c r="E630" s="24"/>
      <c r="F630" s="24"/>
    </row>
    <row r="631" spans="1:6" s="17" customFormat="1">
      <c r="A631" s="32"/>
      <c r="B631" s="526"/>
      <c r="C631" s="527"/>
      <c r="D631" s="46"/>
      <c r="E631" s="24"/>
      <c r="F631" s="24"/>
    </row>
    <row r="632" spans="1:6" s="17" customFormat="1">
      <c r="A632" s="32"/>
      <c r="B632" s="526"/>
      <c r="C632" s="527"/>
      <c r="D632" s="46"/>
      <c r="E632" s="24"/>
      <c r="F632" s="24"/>
    </row>
    <row r="633" spans="1:6" s="17" customFormat="1">
      <c r="A633" s="32"/>
      <c r="B633" s="526"/>
      <c r="C633" s="527"/>
      <c r="D633" s="46"/>
      <c r="E633" s="24"/>
      <c r="F633" s="24"/>
    </row>
    <row r="634" spans="1:6" s="17" customFormat="1">
      <c r="A634" s="32"/>
      <c r="B634" s="526"/>
      <c r="C634" s="527"/>
      <c r="D634" s="46"/>
      <c r="E634" s="24"/>
      <c r="F634" s="24"/>
    </row>
    <row r="635" spans="1:6" s="17" customFormat="1">
      <c r="A635" s="32"/>
      <c r="B635" s="526"/>
      <c r="C635" s="527"/>
      <c r="D635" s="46"/>
      <c r="E635" s="24"/>
      <c r="F635" s="24"/>
    </row>
    <row r="636" spans="1:6" s="17" customFormat="1">
      <c r="A636" s="32"/>
      <c r="B636" s="526"/>
      <c r="C636" s="527"/>
      <c r="D636" s="46"/>
      <c r="E636" s="24"/>
      <c r="F636" s="24"/>
    </row>
    <row r="637" spans="1:6" s="17" customFormat="1">
      <c r="A637" s="32"/>
      <c r="B637" s="526"/>
      <c r="C637" s="527"/>
      <c r="D637" s="46"/>
      <c r="E637" s="24"/>
      <c r="F637" s="24"/>
    </row>
    <row r="638" spans="1:6" s="17" customFormat="1">
      <c r="A638" s="32"/>
      <c r="B638" s="526"/>
      <c r="C638" s="527"/>
      <c r="D638" s="46"/>
      <c r="E638" s="24"/>
      <c r="F638" s="24"/>
    </row>
    <row r="639" spans="1:6" s="17" customFormat="1">
      <c r="A639" s="32"/>
      <c r="B639" s="526"/>
      <c r="C639" s="527"/>
      <c r="D639" s="46"/>
      <c r="E639" s="24"/>
      <c r="F639" s="24"/>
    </row>
    <row r="640" spans="1:6" s="17" customFormat="1">
      <c r="A640" s="32"/>
      <c r="B640" s="526"/>
      <c r="C640" s="527"/>
      <c r="D640" s="46"/>
      <c r="E640" s="24"/>
      <c r="F640" s="24"/>
    </row>
    <row r="641" spans="1:6" s="17" customFormat="1">
      <c r="A641" s="32"/>
      <c r="B641" s="526"/>
      <c r="C641" s="527"/>
      <c r="D641" s="46"/>
      <c r="E641" s="24"/>
      <c r="F641" s="24"/>
    </row>
    <row r="642" spans="1:6" s="17" customFormat="1">
      <c r="A642" s="32"/>
      <c r="B642" s="526"/>
      <c r="C642" s="527"/>
      <c r="D642" s="46"/>
      <c r="E642" s="24"/>
      <c r="F642" s="24"/>
    </row>
    <row r="643" spans="1:6" s="17" customFormat="1">
      <c r="A643" s="32"/>
      <c r="B643" s="526"/>
      <c r="C643" s="527"/>
      <c r="D643" s="46"/>
      <c r="E643" s="24"/>
      <c r="F643" s="24"/>
    </row>
    <row r="644" spans="1:6" s="17" customFormat="1">
      <c r="A644" s="32"/>
      <c r="B644" s="526"/>
      <c r="C644" s="527"/>
      <c r="D644" s="46"/>
      <c r="E644" s="24"/>
      <c r="F644" s="24"/>
    </row>
    <row r="645" spans="1:6" s="17" customFormat="1">
      <c r="A645" s="32"/>
      <c r="B645" s="526"/>
      <c r="C645" s="527"/>
      <c r="D645" s="46"/>
      <c r="E645" s="24"/>
      <c r="F645" s="24"/>
    </row>
    <row r="646" spans="1:6" s="17" customFormat="1">
      <c r="A646" s="32"/>
      <c r="B646" s="526"/>
      <c r="C646" s="527"/>
      <c r="D646" s="46"/>
      <c r="E646" s="24"/>
      <c r="F646" s="24"/>
    </row>
    <row r="647" spans="1:6" s="17" customFormat="1">
      <c r="A647" s="32"/>
      <c r="B647" s="526"/>
      <c r="C647" s="527"/>
      <c r="D647" s="46"/>
      <c r="E647" s="24"/>
      <c r="F647" s="24"/>
    </row>
    <row r="648" spans="1:6" s="17" customFormat="1">
      <c r="A648" s="32"/>
      <c r="B648" s="526"/>
      <c r="C648" s="527"/>
      <c r="D648" s="46"/>
      <c r="E648" s="24"/>
      <c r="F648" s="24"/>
    </row>
    <row r="649" spans="1:6" s="17" customFormat="1">
      <c r="A649" s="32"/>
      <c r="B649" s="526"/>
      <c r="C649" s="527"/>
      <c r="D649" s="46"/>
      <c r="E649" s="24"/>
      <c r="F649" s="24"/>
    </row>
    <row r="650" spans="1:6" s="17" customFormat="1">
      <c r="A650" s="32"/>
      <c r="B650" s="526"/>
      <c r="C650" s="527"/>
      <c r="D650" s="46"/>
      <c r="E650" s="24"/>
      <c r="F650" s="24"/>
    </row>
    <row r="651" spans="1:6" s="17" customFormat="1">
      <c r="A651" s="32"/>
      <c r="B651" s="526"/>
      <c r="C651" s="527"/>
      <c r="D651" s="46"/>
      <c r="E651" s="24"/>
      <c r="F651" s="24"/>
    </row>
    <row r="652" spans="1:6" s="17" customFormat="1">
      <c r="A652" s="32"/>
      <c r="B652" s="526"/>
      <c r="C652" s="527"/>
      <c r="D652" s="46"/>
      <c r="E652" s="24"/>
      <c r="F652" s="24"/>
    </row>
    <row r="653" spans="1:6" s="17" customFormat="1">
      <c r="A653" s="32"/>
      <c r="B653" s="526"/>
      <c r="C653" s="527"/>
      <c r="D653" s="46"/>
      <c r="E653" s="24"/>
      <c r="F653" s="24"/>
    </row>
    <row r="654" spans="1:6" s="17" customFormat="1">
      <c r="A654" s="32"/>
      <c r="B654" s="526"/>
      <c r="C654" s="527"/>
      <c r="D654" s="46"/>
      <c r="E654" s="24"/>
      <c r="F654" s="24"/>
    </row>
    <row r="655" spans="1:6" s="17" customFormat="1">
      <c r="A655" s="32"/>
      <c r="B655" s="526"/>
      <c r="C655" s="527"/>
      <c r="D655" s="46"/>
      <c r="E655" s="24"/>
      <c r="F655" s="24"/>
    </row>
    <row r="656" spans="1:6" s="17" customFormat="1">
      <c r="A656" s="32"/>
      <c r="B656" s="526"/>
      <c r="C656" s="527"/>
      <c r="D656" s="46"/>
      <c r="E656" s="24"/>
      <c r="F656" s="24"/>
    </row>
    <row r="657" spans="1:6" s="17" customFormat="1">
      <c r="A657" s="32"/>
      <c r="B657" s="526"/>
      <c r="C657" s="527"/>
      <c r="D657" s="46"/>
      <c r="E657" s="24"/>
      <c r="F657" s="24"/>
    </row>
    <row r="658" spans="1:6" s="17" customFormat="1">
      <c r="A658" s="32"/>
      <c r="B658" s="526"/>
      <c r="C658" s="527"/>
      <c r="D658" s="46"/>
      <c r="E658" s="24"/>
      <c r="F658" s="24"/>
    </row>
    <row r="659" spans="1:6" s="17" customFormat="1">
      <c r="A659" s="32"/>
      <c r="B659" s="526"/>
      <c r="C659" s="527"/>
      <c r="D659" s="46"/>
      <c r="E659" s="24"/>
      <c r="F659" s="24"/>
    </row>
    <row r="660" spans="1:6" s="17" customFormat="1">
      <c r="A660" s="32"/>
      <c r="B660" s="526"/>
      <c r="C660" s="527"/>
      <c r="D660" s="46"/>
      <c r="E660" s="24"/>
      <c r="F660" s="24"/>
    </row>
    <row r="661" spans="1:6" s="17" customFormat="1">
      <c r="A661" s="32"/>
      <c r="B661" s="526"/>
      <c r="C661" s="527"/>
      <c r="D661" s="46"/>
      <c r="E661" s="24"/>
      <c r="F661" s="24"/>
    </row>
    <row r="662" spans="1:6" s="17" customFormat="1">
      <c r="A662" s="32"/>
      <c r="B662" s="526"/>
      <c r="C662" s="527"/>
      <c r="D662" s="46"/>
      <c r="E662" s="24"/>
      <c r="F662" s="24"/>
    </row>
    <row r="663" spans="1:6" s="17" customFormat="1">
      <c r="A663" s="32"/>
      <c r="B663" s="526"/>
      <c r="C663" s="527"/>
      <c r="D663" s="46"/>
      <c r="E663" s="24"/>
      <c r="F663" s="24"/>
    </row>
    <row r="664" spans="1:6" s="17" customFormat="1">
      <c r="A664" s="32"/>
      <c r="B664" s="526"/>
      <c r="C664" s="527"/>
      <c r="D664" s="46"/>
      <c r="E664" s="24"/>
      <c r="F664" s="24"/>
    </row>
    <row r="665" spans="1:6" s="17" customFormat="1">
      <c r="A665" s="32"/>
      <c r="B665" s="526"/>
      <c r="C665" s="527"/>
      <c r="D665" s="46"/>
      <c r="E665" s="24"/>
      <c r="F665" s="24"/>
    </row>
    <row r="666" spans="1:6" s="17" customFormat="1">
      <c r="A666" s="32"/>
      <c r="B666" s="526"/>
      <c r="C666" s="527"/>
      <c r="D666" s="46"/>
      <c r="E666" s="24"/>
      <c r="F666" s="24"/>
    </row>
    <row r="667" spans="1:6" s="17" customFormat="1">
      <c r="A667" s="32"/>
      <c r="B667" s="526"/>
      <c r="C667" s="527"/>
      <c r="D667" s="46"/>
      <c r="E667" s="24"/>
      <c r="F667" s="24"/>
    </row>
    <row r="668" spans="1:6" s="17" customFormat="1">
      <c r="A668" s="32"/>
      <c r="B668" s="526"/>
      <c r="C668" s="527"/>
      <c r="D668" s="46"/>
      <c r="E668" s="24"/>
      <c r="F668" s="24"/>
    </row>
    <row r="669" spans="1:6" s="17" customFormat="1">
      <c r="A669" s="32"/>
      <c r="B669" s="526"/>
      <c r="C669" s="527"/>
      <c r="D669" s="46"/>
      <c r="E669" s="24"/>
      <c r="F669" s="24"/>
    </row>
    <row r="670" spans="1:6" s="17" customFormat="1">
      <c r="A670" s="32"/>
      <c r="B670" s="526"/>
      <c r="C670" s="527"/>
      <c r="D670" s="46"/>
      <c r="E670" s="24"/>
      <c r="F670" s="24"/>
    </row>
    <row r="671" spans="1:6" s="17" customFormat="1">
      <c r="A671" s="32"/>
      <c r="B671" s="526"/>
      <c r="C671" s="527"/>
      <c r="D671" s="46"/>
      <c r="E671" s="24"/>
      <c r="F671" s="24"/>
    </row>
    <row r="672" spans="1:6" s="17" customFormat="1">
      <c r="A672" s="32"/>
      <c r="B672" s="526"/>
      <c r="C672" s="527"/>
      <c r="D672" s="46"/>
      <c r="E672" s="24"/>
      <c r="F672" s="24"/>
    </row>
    <row r="673" spans="1:6" s="17" customFormat="1">
      <c r="A673" s="32"/>
      <c r="B673" s="526"/>
      <c r="C673" s="527"/>
      <c r="D673" s="46"/>
      <c r="E673" s="24"/>
      <c r="F673" s="24"/>
    </row>
    <row r="674" spans="1:6" s="17" customFormat="1">
      <c r="A674" s="32"/>
      <c r="B674" s="526"/>
      <c r="C674" s="527"/>
      <c r="D674" s="46"/>
      <c r="E674" s="24"/>
      <c r="F674" s="24"/>
    </row>
    <row r="675" spans="1:6" s="17" customFormat="1">
      <c r="A675" s="32"/>
      <c r="B675" s="526"/>
      <c r="C675" s="527"/>
      <c r="D675" s="46"/>
      <c r="E675" s="24"/>
      <c r="F675" s="24"/>
    </row>
    <row r="676" spans="1:6" s="17" customFormat="1">
      <c r="A676" s="32"/>
      <c r="B676" s="526"/>
      <c r="C676" s="527"/>
      <c r="D676" s="46"/>
      <c r="E676" s="24"/>
      <c r="F676" s="24"/>
    </row>
    <row r="677" spans="1:6" s="17" customFormat="1">
      <c r="A677" s="32"/>
      <c r="B677" s="526"/>
      <c r="C677" s="527"/>
      <c r="D677" s="46"/>
      <c r="E677" s="24"/>
      <c r="F677" s="24"/>
    </row>
    <row r="678" spans="1:6" s="17" customFormat="1">
      <c r="A678" s="32"/>
      <c r="B678" s="526"/>
      <c r="C678" s="527"/>
      <c r="D678" s="46"/>
      <c r="E678" s="24"/>
      <c r="F678" s="24"/>
    </row>
    <row r="679" spans="1:6" s="17" customFormat="1">
      <c r="A679" s="32"/>
      <c r="B679" s="526"/>
      <c r="C679" s="527"/>
      <c r="D679" s="46"/>
      <c r="E679" s="24"/>
      <c r="F679" s="24"/>
    </row>
    <row r="680" spans="1:6" s="17" customFormat="1">
      <c r="A680" s="32"/>
      <c r="B680" s="526"/>
      <c r="C680" s="527"/>
      <c r="D680" s="46"/>
      <c r="E680" s="24"/>
      <c r="F680" s="24"/>
    </row>
    <row r="681" spans="1:6" s="17" customFormat="1">
      <c r="A681" s="32"/>
      <c r="B681" s="526"/>
      <c r="C681" s="527"/>
      <c r="D681" s="46"/>
      <c r="E681" s="24"/>
      <c r="F681" s="24"/>
    </row>
    <row r="682" spans="1:6" s="17" customFormat="1">
      <c r="A682" s="32"/>
      <c r="B682" s="526"/>
      <c r="C682" s="527"/>
      <c r="D682" s="46"/>
      <c r="E682" s="24"/>
      <c r="F682" s="24"/>
    </row>
    <row r="683" spans="1:6" s="17" customFormat="1">
      <c r="A683" s="32"/>
      <c r="B683" s="526"/>
      <c r="C683" s="527"/>
      <c r="D683" s="46"/>
      <c r="E683" s="24"/>
      <c r="F683" s="24"/>
    </row>
    <row r="684" spans="1:6" s="17" customFormat="1">
      <c r="A684" s="32"/>
      <c r="B684" s="526"/>
      <c r="C684" s="527"/>
      <c r="D684" s="46"/>
      <c r="E684" s="24"/>
      <c r="F684" s="24"/>
    </row>
    <row r="685" spans="1:6" s="17" customFormat="1">
      <c r="A685" s="32"/>
      <c r="B685" s="526"/>
      <c r="C685" s="527"/>
      <c r="D685" s="46"/>
      <c r="E685" s="24"/>
      <c r="F685" s="24"/>
    </row>
    <row r="686" spans="1:6" s="17" customFormat="1">
      <c r="A686" s="32"/>
      <c r="B686" s="526"/>
      <c r="C686" s="527"/>
      <c r="D686" s="46"/>
      <c r="E686" s="24"/>
      <c r="F686" s="24"/>
    </row>
    <row r="687" spans="1:6" s="17" customFormat="1">
      <c r="A687" s="32"/>
      <c r="B687" s="526"/>
      <c r="C687" s="527"/>
      <c r="D687" s="46"/>
      <c r="E687" s="24"/>
      <c r="F687" s="24"/>
    </row>
    <row r="688" spans="1:6" s="17" customFormat="1">
      <c r="A688" s="32"/>
      <c r="B688" s="526"/>
      <c r="C688" s="527"/>
      <c r="D688" s="46"/>
      <c r="E688" s="24"/>
      <c r="F688" s="24"/>
    </row>
    <row r="689" spans="1:6" s="17" customFormat="1">
      <c r="A689" s="32"/>
      <c r="B689" s="526"/>
      <c r="C689" s="527"/>
      <c r="D689" s="46"/>
      <c r="E689" s="24"/>
      <c r="F689" s="24"/>
    </row>
    <row r="690" spans="1:6" s="17" customFormat="1">
      <c r="A690" s="32"/>
      <c r="B690" s="526"/>
      <c r="C690" s="527"/>
      <c r="D690" s="46"/>
      <c r="E690" s="24"/>
      <c r="F690" s="24"/>
    </row>
    <row r="691" spans="1:6" s="17" customFormat="1">
      <c r="A691" s="32"/>
      <c r="B691" s="526"/>
      <c r="C691" s="527"/>
      <c r="D691" s="46"/>
      <c r="E691" s="24"/>
      <c r="F691" s="24"/>
    </row>
    <row r="692" spans="1:6" s="17" customFormat="1">
      <c r="A692" s="32"/>
      <c r="B692" s="526"/>
      <c r="C692" s="527"/>
      <c r="D692" s="46"/>
      <c r="E692" s="24"/>
      <c r="F692" s="24"/>
    </row>
    <row r="693" spans="1:6" s="17" customFormat="1">
      <c r="A693" s="32"/>
      <c r="B693" s="526"/>
      <c r="C693" s="527"/>
      <c r="D693" s="46"/>
      <c r="E693" s="24"/>
      <c r="F693" s="24"/>
    </row>
    <row r="694" spans="1:6" s="17" customFormat="1">
      <c r="A694" s="32"/>
      <c r="B694" s="526"/>
      <c r="C694" s="527"/>
      <c r="D694" s="46"/>
      <c r="E694" s="24"/>
      <c r="F694" s="24"/>
    </row>
    <row r="695" spans="1:6" s="17" customFormat="1">
      <c r="A695" s="32"/>
      <c r="B695" s="526"/>
      <c r="C695" s="527"/>
      <c r="D695" s="46"/>
      <c r="E695" s="24"/>
      <c r="F695" s="24"/>
    </row>
    <row r="696" spans="1:6" s="17" customFormat="1">
      <c r="A696" s="32"/>
      <c r="B696" s="526"/>
      <c r="C696" s="527"/>
      <c r="D696" s="46"/>
      <c r="E696" s="24"/>
      <c r="F696" s="24"/>
    </row>
    <row r="697" spans="1:6" s="17" customFormat="1">
      <c r="A697" s="32"/>
      <c r="B697" s="526"/>
      <c r="C697" s="527"/>
      <c r="D697" s="46"/>
      <c r="E697" s="24"/>
      <c r="F697" s="24"/>
    </row>
    <row r="698" spans="1:6" s="17" customFormat="1">
      <c r="A698" s="32"/>
      <c r="B698" s="526"/>
      <c r="C698" s="527"/>
      <c r="D698" s="46"/>
      <c r="E698" s="24"/>
      <c r="F698" s="24"/>
    </row>
    <row r="699" spans="1:6" s="17" customFormat="1">
      <c r="A699" s="32"/>
      <c r="B699" s="526"/>
      <c r="C699" s="527"/>
      <c r="D699" s="46"/>
      <c r="E699" s="24"/>
      <c r="F699" s="24"/>
    </row>
    <row r="700" spans="1:6" s="17" customFormat="1">
      <c r="A700" s="32"/>
      <c r="B700" s="526"/>
      <c r="C700" s="527"/>
      <c r="D700" s="46"/>
      <c r="E700" s="24"/>
      <c r="F700" s="24"/>
    </row>
    <row r="701" spans="1:6" s="17" customFormat="1">
      <c r="A701" s="32"/>
      <c r="B701" s="526"/>
      <c r="C701" s="527"/>
      <c r="D701" s="46"/>
      <c r="E701" s="24"/>
      <c r="F701" s="24"/>
    </row>
    <row r="702" spans="1:6" s="17" customFormat="1">
      <c r="A702" s="32"/>
      <c r="B702" s="526"/>
      <c r="C702" s="527"/>
      <c r="D702" s="46"/>
      <c r="E702" s="24"/>
      <c r="F702" s="24"/>
    </row>
    <row r="703" spans="1:6" s="17" customFormat="1">
      <c r="A703" s="32"/>
      <c r="B703" s="526"/>
      <c r="C703" s="527"/>
      <c r="D703" s="46"/>
      <c r="E703" s="24"/>
      <c r="F703" s="24"/>
    </row>
    <row r="704" spans="1:6" s="17" customFormat="1">
      <c r="A704" s="32"/>
      <c r="B704" s="526"/>
      <c r="C704" s="527"/>
      <c r="D704" s="46"/>
      <c r="E704" s="24"/>
      <c r="F704" s="24"/>
    </row>
    <row r="705" spans="1:6" s="17" customFormat="1">
      <c r="A705" s="32"/>
      <c r="B705" s="526"/>
      <c r="C705" s="527"/>
      <c r="D705" s="46"/>
      <c r="E705" s="24"/>
      <c r="F705" s="24"/>
    </row>
    <row r="706" spans="1:6" s="17" customFormat="1">
      <c r="A706" s="32"/>
      <c r="B706" s="526"/>
      <c r="C706" s="527"/>
      <c r="D706" s="46"/>
      <c r="E706" s="24"/>
      <c r="F706" s="24"/>
    </row>
    <row r="707" spans="1:6" s="17" customFormat="1">
      <c r="A707" s="32"/>
      <c r="B707" s="526"/>
      <c r="C707" s="527"/>
      <c r="D707" s="46"/>
      <c r="E707" s="24"/>
      <c r="F707" s="24"/>
    </row>
    <row r="708" spans="1:6" s="17" customFormat="1">
      <c r="A708" s="32"/>
      <c r="B708" s="526"/>
      <c r="C708" s="527"/>
      <c r="D708" s="46"/>
      <c r="E708" s="24"/>
      <c r="F708" s="24"/>
    </row>
    <row r="709" spans="1:6" s="17" customFormat="1">
      <c r="A709" s="32"/>
      <c r="B709" s="526"/>
      <c r="C709" s="527"/>
      <c r="D709" s="46"/>
      <c r="E709" s="24"/>
      <c r="F709" s="24"/>
    </row>
    <row r="710" spans="1:6" s="17" customFormat="1">
      <c r="A710" s="32"/>
      <c r="B710" s="526"/>
      <c r="C710" s="527"/>
      <c r="D710" s="46"/>
      <c r="E710" s="24"/>
      <c r="F710" s="24"/>
    </row>
    <row r="711" spans="1:6" s="17" customFormat="1">
      <c r="A711" s="32"/>
      <c r="B711" s="526"/>
      <c r="C711" s="527"/>
      <c r="D711" s="46"/>
      <c r="E711" s="24"/>
      <c r="F711" s="24"/>
    </row>
    <row r="712" spans="1:6" s="17" customFormat="1">
      <c r="A712" s="32"/>
      <c r="B712" s="526"/>
      <c r="C712" s="527"/>
      <c r="D712" s="46"/>
      <c r="E712" s="24"/>
      <c r="F712" s="24"/>
    </row>
    <row r="713" spans="1:6" s="17" customFormat="1">
      <c r="A713" s="32"/>
      <c r="B713" s="526"/>
      <c r="C713" s="527"/>
      <c r="D713" s="46"/>
      <c r="E713" s="24"/>
      <c r="F713" s="24"/>
    </row>
    <row r="714" spans="1:6" s="17" customFormat="1">
      <c r="A714" s="32"/>
      <c r="B714" s="526"/>
      <c r="C714" s="527"/>
      <c r="D714" s="46"/>
      <c r="E714" s="24"/>
      <c r="F714" s="24"/>
    </row>
    <row r="715" spans="1:6" s="17" customFormat="1">
      <c r="A715" s="32"/>
      <c r="B715" s="526"/>
      <c r="C715" s="527"/>
      <c r="D715" s="46"/>
      <c r="E715" s="24"/>
      <c r="F715" s="24"/>
    </row>
    <row r="716" spans="1:6" s="17" customFormat="1">
      <c r="A716" s="32"/>
      <c r="B716" s="526"/>
      <c r="C716" s="527"/>
      <c r="D716" s="46"/>
      <c r="E716" s="24"/>
      <c r="F716" s="24"/>
    </row>
    <row r="717" spans="1:6" s="17" customFormat="1">
      <c r="A717" s="32"/>
      <c r="B717" s="526"/>
      <c r="C717" s="527"/>
      <c r="D717" s="46"/>
      <c r="E717" s="24"/>
      <c r="F717" s="24"/>
    </row>
    <row r="718" spans="1:6" s="17" customFormat="1">
      <c r="A718" s="32"/>
      <c r="B718" s="526"/>
      <c r="C718" s="527"/>
      <c r="D718" s="46"/>
      <c r="E718" s="24"/>
      <c r="F718" s="24"/>
    </row>
    <row r="719" spans="1:6" s="17" customFormat="1">
      <c r="A719" s="32"/>
      <c r="B719" s="526"/>
      <c r="C719" s="527"/>
      <c r="D719" s="46"/>
      <c r="E719" s="24"/>
      <c r="F719" s="24"/>
    </row>
    <row r="720" spans="1:6" s="17" customFormat="1">
      <c r="A720" s="32"/>
      <c r="B720" s="526"/>
      <c r="C720" s="527"/>
      <c r="D720" s="46"/>
      <c r="E720" s="24"/>
      <c r="F720" s="24"/>
    </row>
    <row r="721" spans="1:6" s="17" customFormat="1">
      <c r="A721" s="32"/>
      <c r="B721" s="526"/>
      <c r="C721" s="527"/>
      <c r="D721" s="46"/>
      <c r="E721" s="24"/>
      <c r="F721" s="24"/>
    </row>
    <row r="722" spans="1:6" s="17" customFormat="1">
      <c r="A722" s="32"/>
      <c r="B722" s="526"/>
      <c r="C722" s="527"/>
      <c r="D722" s="46"/>
      <c r="E722" s="24"/>
      <c r="F722" s="24"/>
    </row>
    <row r="723" spans="1:6" s="17" customFormat="1">
      <c r="A723" s="32"/>
      <c r="B723" s="526"/>
      <c r="C723" s="527"/>
      <c r="D723" s="46"/>
      <c r="E723" s="24"/>
      <c r="F723" s="24"/>
    </row>
    <row r="724" spans="1:6" s="17" customFormat="1">
      <c r="A724" s="32"/>
      <c r="B724" s="526"/>
      <c r="C724" s="527"/>
      <c r="D724" s="46"/>
      <c r="E724" s="24"/>
      <c r="F724" s="24"/>
    </row>
    <row r="725" spans="1:6" s="17" customFormat="1">
      <c r="A725" s="32"/>
      <c r="B725" s="526"/>
      <c r="C725" s="527"/>
      <c r="D725" s="46"/>
      <c r="E725" s="24"/>
      <c r="F725" s="24"/>
    </row>
    <row r="726" spans="1:6" s="17" customFormat="1">
      <c r="A726" s="32"/>
      <c r="B726" s="526"/>
      <c r="C726" s="527"/>
      <c r="D726" s="46"/>
      <c r="E726" s="24"/>
      <c r="F726" s="24"/>
    </row>
    <row r="727" spans="1:6" s="17" customFormat="1">
      <c r="A727" s="32"/>
      <c r="B727" s="526"/>
      <c r="C727" s="527"/>
      <c r="D727" s="46"/>
      <c r="E727" s="24"/>
      <c r="F727" s="24"/>
    </row>
    <row r="728" spans="1:6" s="17" customFormat="1">
      <c r="A728" s="32"/>
      <c r="B728" s="526"/>
      <c r="C728" s="527"/>
      <c r="D728" s="46"/>
      <c r="E728" s="24"/>
      <c r="F728" s="24"/>
    </row>
    <row r="729" spans="1:6" s="17" customFormat="1">
      <c r="A729" s="32"/>
      <c r="B729" s="526"/>
      <c r="C729" s="527"/>
      <c r="D729" s="46"/>
      <c r="E729" s="24"/>
      <c r="F729" s="24"/>
    </row>
    <row r="730" spans="1:6" s="17" customFormat="1">
      <c r="A730" s="32"/>
      <c r="B730" s="526"/>
      <c r="C730" s="527"/>
      <c r="D730" s="46"/>
      <c r="E730" s="24"/>
      <c r="F730" s="24"/>
    </row>
    <row r="731" spans="1:6" s="17" customFormat="1">
      <c r="A731" s="32"/>
      <c r="B731" s="526"/>
      <c r="C731" s="527"/>
      <c r="D731" s="46"/>
      <c r="E731" s="24"/>
      <c r="F731" s="24"/>
    </row>
    <row r="732" spans="1:6" s="17" customFormat="1">
      <c r="A732" s="32"/>
      <c r="B732" s="526"/>
      <c r="C732" s="527"/>
      <c r="D732" s="46"/>
      <c r="E732" s="24"/>
      <c r="F732" s="24"/>
    </row>
    <row r="733" spans="1:6" s="17" customFormat="1">
      <c r="A733" s="32"/>
      <c r="B733" s="526"/>
      <c r="C733" s="527"/>
      <c r="D733" s="46"/>
      <c r="E733" s="24"/>
      <c r="F733" s="24"/>
    </row>
    <row r="734" spans="1:6" s="17" customFormat="1">
      <c r="A734" s="32"/>
      <c r="B734" s="526"/>
      <c r="C734" s="527"/>
      <c r="D734" s="46"/>
      <c r="E734" s="24"/>
      <c r="F734" s="24"/>
    </row>
    <row r="735" spans="1:6" s="17" customFormat="1">
      <c r="A735" s="32"/>
      <c r="B735" s="526"/>
      <c r="C735" s="527"/>
      <c r="D735" s="46"/>
      <c r="E735" s="24"/>
      <c r="F735" s="24"/>
    </row>
    <row r="736" spans="1:6" s="17" customFormat="1">
      <c r="A736" s="32"/>
      <c r="B736" s="526"/>
      <c r="C736" s="527"/>
      <c r="D736" s="46"/>
      <c r="E736" s="24"/>
      <c r="F736" s="24"/>
    </row>
    <row r="737" spans="1:6" s="17" customFormat="1">
      <c r="A737" s="32"/>
      <c r="B737" s="526"/>
      <c r="C737" s="527"/>
      <c r="D737" s="46"/>
      <c r="E737" s="24"/>
      <c r="F737" s="24"/>
    </row>
    <row r="738" spans="1:6" s="17" customFormat="1">
      <c r="A738" s="32"/>
      <c r="B738" s="526"/>
      <c r="C738" s="527"/>
      <c r="D738" s="46"/>
      <c r="E738" s="24"/>
      <c r="F738" s="24"/>
    </row>
    <row r="739" spans="1:6" s="17" customFormat="1">
      <c r="A739" s="32"/>
      <c r="B739" s="526"/>
      <c r="C739" s="527"/>
      <c r="D739" s="46"/>
      <c r="E739" s="24"/>
      <c r="F739" s="24"/>
    </row>
    <row r="740" spans="1:6" s="17" customFormat="1">
      <c r="A740" s="32"/>
      <c r="B740" s="526"/>
      <c r="C740" s="527"/>
      <c r="D740" s="46"/>
      <c r="E740" s="24"/>
      <c r="F740" s="24"/>
    </row>
    <row r="741" spans="1:6" s="17" customFormat="1">
      <c r="A741" s="32"/>
      <c r="B741" s="526"/>
      <c r="C741" s="527"/>
      <c r="D741" s="46"/>
      <c r="E741" s="24"/>
      <c r="F741" s="24"/>
    </row>
    <row r="742" spans="1:6" s="17" customFormat="1">
      <c r="A742" s="32"/>
      <c r="B742" s="526"/>
      <c r="C742" s="527"/>
      <c r="D742" s="46"/>
      <c r="E742" s="24"/>
      <c r="F742" s="24"/>
    </row>
    <row r="743" spans="1:6" s="17" customFormat="1">
      <c r="A743" s="32"/>
      <c r="B743" s="526"/>
      <c r="C743" s="527"/>
      <c r="D743" s="46"/>
      <c r="E743" s="24"/>
      <c r="F743" s="24"/>
    </row>
    <row r="744" spans="1:6" s="17" customFormat="1">
      <c r="A744" s="32"/>
      <c r="B744" s="526"/>
      <c r="C744" s="527"/>
      <c r="D744" s="46"/>
      <c r="E744" s="24"/>
      <c r="F744" s="24"/>
    </row>
    <row r="745" spans="1:6" s="17" customFormat="1">
      <c r="A745" s="32"/>
      <c r="B745" s="526"/>
      <c r="C745" s="527"/>
      <c r="D745" s="46"/>
      <c r="E745" s="24"/>
      <c r="F745" s="24"/>
    </row>
    <row r="746" spans="1:6" s="17" customFormat="1">
      <c r="A746" s="32"/>
      <c r="B746" s="526"/>
      <c r="C746" s="527"/>
      <c r="D746" s="46"/>
      <c r="E746" s="24"/>
      <c r="F746" s="24"/>
    </row>
    <row r="747" spans="1:6" s="17" customFormat="1">
      <c r="A747" s="32"/>
      <c r="B747" s="526"/>
      <c r="C747" s="527"/>
      <c r="D747" s="46"/>
      <c r="E747" s="24"/>
      <c r="F747" s="24"/>
    </row>
    <row r="748" spans="1:6" s="17" customFormat="1">
      <c r="A748" s="32"/>
      <c r="B748" s="526"/>
      <c r="C748" s="527"/>
      <c r="D748" s="46"/>
      <c r="E748" s="24"/>
      <c r="F748" s="24"/>
    </row>
    <row r="749" spans="1:6" s="17" customFormat="1">
      <c r="A749" s="32"/>
      <c r="B749" s="526"/>
      <c r="C749" s="527"/>
      <c r="D749" s="46"/>
      <c r="E749" s="24"/>
      <c r="F749" s="24"/>
    </row>
    <row r="750" spans="1:6" s="17" customFormat="1">
      <c r="A750" s="32"/>
      <c r="B750" s="526"/>
      <c r="C750" s="527"/>
      <c r="D750" s="46"/>
      <c r="E750" s="24"/>
      <c r="F750" s="24"/>
    </row>
    <row r="751" spans="1:6" s="17" customFormat="1">
      <c r="A751" s="32"/>
      <c r="B751" s="526"/>
      <c r="C751" s="527"/>
      <c r="D751" s="46"/>
      <c r="E751" s="24"/>
      <c r="F751" s="24"/>
    </row>
    <row r="752" spans="1:6" s="17" customFormat="1">
      <c r="A752" s="32"/>
      <c r="B752" s="526"/>
      <c r="C752" s="527"/>
      <c r="D752" s="46"/>
      <c r="E752" s="24"/>
      <c r="F752" s="24"/>
    </row>
    <row r="753" spans="1:6" s="17" customFormat="1">
      <c r="A753" s="32"/>
      <c r="B753" s="526"/>
      <c r="C753" s="527"/>
      <c r="D753" s="46"/>
      <c r="E753" s="24"/>
      <c r="F753" s="24"/>
    </row>
    <row r="754" spans="1:6" s="17" customFormat="1">
      <c r="A754" s="32"/>
      <c r="B754" s="526"/>
      <c r="C754" s="527"/>
      <c r="D754" s="46"/>
      <c r="E754" s="24"/>
      <c r="F754" s="24"/>
    </row>
    <row r="755" spans="1:6" s="17" customFormat="1">
      <c r="A755" s="32"/>
      <c r="B755" s="526"/>
      <c r="C755" s="527"/>
      <c r="D755" s="46"/>
      <c r="E755" s="24"/>
      <c r="F755" s="24"/>
    </row>
    <row r="756" spans="1:6" s="17" customFormat="1">
      <c r="A756" s="32"/>
      <c r="B756" s="526"/>
      <c r="C756" s="527"/>
      <c r="D756" s="46"/>
      <c r="E756" s="24"/>
      <c r="F756" s="24"/>
    </row>
    <row r="757" spans="1:6" s="17" customFormat="1">
      <c r="A757" s="32"/>
      <c r="B757" s="526"/>
      <c r="C757" s="527"/>
      <c r="D757" s="46"/>
      <c r="E757" s="24"/>
      <c r="F757" s="24"/>
    </row>
    <row r="758" spans="1:6" s="17" customFormat="1">
      <c r="A758" s="32"/>
      <c r="B758" s="526"/>
      <c r="C758" s="527"/>
      <c r="D758" s="46"/>
      <c r="E758" s="24"/>
      <c r="F758" s="24"/>
    </row>
    <row r="759" spans="1:6" s="17" customFormat="1">
      <c r="A759" s="32"/>
      <c r="B759" s="526"/>
      <c r="C759" s="527"/>
      <c r="D759" s="46"/>
      <c r="E759" s="24"/>
      <c r="F759" s="24"/>
    </row>
    <row r="760" spans="1:6" s="17" customFormat="1">
      <c r="A760" s="32"/>
      <c r="B760" s="526"/>
      <c r="C760" s="527"/>
      <c r="D760" s="46"/>
      <c r="E760" s="24"/>
      <c r="F760" s="24"/>
    </row>
    <row r="761" spans="1:6" s="17" customFormat="1">
      <c r="A761" s="32"/>
      <c r="B761" s="526"/>
      <c r="C761" s="527"/>
      <c r="D761" s="46"/>
      <c r="E761" s="24"/>
      <c r="F761" s="24"/>
    </row>
    <row r="762" spans="1:6" s="17" customFormat="1">
      <c r="A762" s="32"/>
      <c r="B762" s="526"/>
      <c r="C762" s="527"/>
      <c r="D762" s="46"/>
      <c r="E762" s="24"/>
      <c r="F762" s="24"/>
    </row>
    <row r="763" spans="1:6" s="17" customFormat="1">
      <c r="A763" s="32"/>
      <c r="B763" s="526"/>
      <c r="C763" s="527"/>
      <c r="D763" s="46"/>
      <c r="E763" s="24"/>
      <c r="F763" s="24"/>
    </row>
    <row r="764" spans="1:6" s="17" customFormat="1">
      <c r="A764" s="32"/>
      <c r="B764" s="526"/>
      <c r="C764" s="527"/>
      <c r="D764" s="46"/>
      <c r="E764" s="24"/>
      <c r="F764" s="24"/>
    </row>
    <row r="765" spans="1:6" s="17" customFormat="1">
      <c r="A765" s="32"/>
      <c r="B765" s="526"/>
      <c r="C765" s="527"/>
      <c r="D765" s="46"/>
      <c r="E765" s="24"/>
      <c r="F765" s="24"/>
    </row>
    <row r="766" spans="1:6" s="17" customFormat="1">
      <c r="A766" s="32"/>
      <c r="B766" s="526"/>
      <c r="C766" s="527"/>
      <c r="D766" s="46"/>
      <c r="E766" s="24"/>
      <c r="F766" s="24"/>
    </row>
    <row r="767" spans="1:6" s="17" customFormat="1">
      <c r="A767" s="32"/>
      <c r="B767" s="526"/>
      <c r="C767" s="527"/>
      <c r="D767" s="46"/>
      <c r="E767" s="24"/>
      <c r="F767" s="24"/>
    </row>
    <row r="768" spans="1:6" s="17" customFormat="1">
      <c r="A768" s="32"/>
      <c r="B768" s="526"/>
      <c r="C768" s="527"/>
      <c r="D768" s="46"/>
      <c r="E768" s="24"/>
      <c r="F768" s="24"/>
    </row>
    <row r="769" spans="1:6" s="17" customFormat="1">
      <c r="A769" s="32"/>
      <c r="B769" s="526"/>
      <c r="C769" s="527"/>
      <c r="D769" s="46"/>
      <c r="E769" s="24"/>
      <c r="F769" s="24"/>
    </row>
    <row r="770" spans="1:6" s="17" customFormat="1">
      <c r="A770" s="32"/>
      <c r="B770" s="526"/>
      <c r="C770" s="527"/>
      <c r="D770" s="46"/>
      <c r="E770" s="24"/>
      <c r="F770" s="24"/>
    </row>
    <row r="771" spans="1:6" s="17" customFormat="1">
      <c r="A771" s="32"/>
      <c r="B771" s="526"/>
      <c r="C771" s="527"/>
      <c r="D771" s="46"/>
      <c r="E771" s="24"/>
      <c r="F771" s="24"/>
    </row>
    <row r="772" spans="1:6" s="17" customFormat="1">
      <c r="A772" s="32"/>
      <c r="B772" s="526"/>
      <c r="C772" s="527"/>
      <c r="D772" s="46"/>
      <c r="E772" s="24"/>
      <c r="F772" s="24"/>
    </row>
    <row r="773" spans="1:6" s="17" customFormat="1">
      <c r="A773" s="32"/>
      <c r="B773" s="526"/>
      <c r="C773" s="527"/>
      <c r="D773" s="46"/>
      <c r="E773" s="24"/>
      <c r="F773" s="24"/>
    </row>
    <row r="774" spans="1:6" s="17" customFormat="1">
      <c r="A774" s="32"/>
      <c r="B774" s="526"/>
      <c r="C774" s="527"/>
      <c r="D774" s="46"/>
      <c r="E774" s="24"/>
      <c r="F774" s="24"/>
    </row>
    <row r="775" spans="1:6" s="17" customFormat="1">
      <c r="A775" s="32"/>
      <c r="B775" s="526"/>
      <c r="C775" s="527"/>
      <c r="D775" s="46"/>
      <c r="E775" s="24"/>
      <c r="F775" s="24"/>
    </row>
    <row r="776" spans="1:6" s="17" customFormat="1">
      <c r="A776" s="32"/>
      <c r="B776" s="526"/>
      <c r="C776" s="527"/>
      <c r="D776" s="46"/>
      <c r="E776" s="24"/>
      <c r="F776" s="24"/>
    </row>
    <row r="777" spans="1:6" s="17" customFormat="1">
      <c r="A777" s="32"/>
      <c r="B777" s="526"/>
      <c r="C777" s="527"/>
      <c r="D777" s="46"/>
      <c r="E777" s="24"/>
      <c r="F777" s="24"/>
    </row>
    <row r="778" spans="1:6" s="17" customFormat="1">
      <c r="A778" s="32"/>
      <c r="B778" s="526"/>
      <c r="C778" s="527"/>
      <c r="D778" s="46"/>
      <c r="E778" s="24"/>
      <c r="F778" s="24"/>
    </row>
    <row r="779" spans="1:6" s="17" customFormat="1">
      <c r="A779" s="32"/>
      <c r="B779" s="526"/>
      <c r="C779" s="527"/>
      <c r="D779" s="46"/>
      <c r="E779" s="24"/>
      <c r="F779" s="24"/>
    </row>
    <row r="780" spans="1:6" s="17" customFormat="1">
      <c r="A780" s="32"/>
      <c r="B780" s="526"/>
      <c r="C780" s="527"/>
      <c r="D780" s="46"/>
      <c r="E780" s="24"/>
      <c r="F780" s="24"/>
    </row>
    <row r="781" spans="1:6" s="17" customFormat="1">
      <c r="A781" s="32"/>
      <c r="B781" s="526"/>
      <c r="C781" s="527"/>
      <c r="D781" s="46"/>
      <c r="E781" s="24"/>
      <c r="F781" s="24"/>
    </row>
    <row r="782" spans="1:6" s="17" customFormat="1">
      <c r="A782" s="32"/>
      <c r="B782" s="526"/>
      <c r="C782" s="527"/>
      <c r="D782" s="46"/>
      <c r="E782" s="24"/>
      <c r="F782" s="24"/>
    </row>
    <row r="783" spans="1:6" s="17" customFormat="1">
      <c r="A783" s="32"/>
      <c r="B783" s="526"/>
      <c r="C783" s="527"/>
      <c r="D783" s="46"/>
      <c r="E783" s="24"/>
      <c r="F783" s="24"/>
    </row>
    <row r="784" spans="1:6" s="17" customFormat="1">
      <c r="A784" s="32"/>
      <c r="B784" s="526"/>
      <c r="C784" s="527"/>
      <c r="D784" s="46"/>
      <c r="E784" s="24"/>
      <c r="F784" s="24"/>
    </row>
    <row r="785" spans="1:6" s="17" customFormat="1">
      <c r="A785" s="32"/>
      <c r="B785" s="526"/>
      <c r="C785" s="527"/>
      <c r="D785" s="46"/>
      <c r="E785" s="24"/>
      <c r="F785" s="24"/>
    </row>
    <row r="786" spans="1:6" s="17" customFormat="1">
      <c r="A786" s="32"/>
      <c r="B786" s="526"/>
      <c r="C786" s="527"/>
      <c r="D786" s="46"/>
      <c r="E786" s="24"/>
      <c r="F786" s="24"/>
    </row>
    <row r="787" spans="1:6" s="17" customFormat="1">
      <c r="A787" s="32"/>
      <c r="B787" s="526"/>
      <c r="C787" s="527"/>
      <c r="D787" s="46"/>
      <c r="E787" s="24"/>
      <c r="F787" s="24"/>
    </row>
    <row r="788" spans="1:6" s="17" customFormat="1">
      <c r="A788" s="32"/>
      <c r="B788" s="526"/>
      <c r="C788" s="527"/>
      <c r="D788" s="46"/>
      <c r="E788" s="24"/>
      <c r="F788" s="24"/>
    </row>
    <row r="789" spans="1:6" s="17" customFormat="1">
      <c r="A789" s="32"/>
      <c r="B789" s="526"/>
      <c r="C789" s="527"/>
      <c r="D789" s="46"/>
      <c r="E789" s="24"/>
      <c r="F789" s="24"/>
    </row>
    <row r="790" spans="1:6" s="17" customFormat="1">
      <c r="A790" s="32"/>
      <c r="B790" s="526"/>
      <c r="C790" s="527"/>
      <c r="D790" s="46"/>
      <c r="E790" s="24"/>
      <c r="F790" s="24"/>
    </row>
    <row r="791" spans="1:6" s="17" customFormat="1">
      <c r="A791" s="32"/>
      <c r="B791" s="526"/>
      <c r="C791" s="527"/>
      <c r="D791" s="46"/>
      <c r="E791" s="24"/>
      <c r="F791" s="24"/>
    </row>
    <row r="792" spans="1:6" s="17" customFormat="1">
      <c r="A792" s="32"/>
      <c r="B792" s="526"/>
      <c r="C792" s="527"/>
      <c r="D792" s="46"/>
      <c r="E792" s="24"/>
      <c r="F792" s="24"/>
    </row>
    <row r="793" spans="1:6" s="17" customFormat="1">
      <c r="A793" s="32"/>
      <c r="B793" s="526"/>
      <c r="C793" s="527"/>
      <c r="D793" s="46"/>
      <c r="E793" s="24"/>
      <c r="F793" s="24"/>
    </row>
    <row r="794" spans="1:6" s="17" customFormat="1">
      <c r="A794" s="32"/>
      <c r="B794" s="526"/>
      <c r="C794" s="527"/>
      <c r="D794" s="46"/>
      <c r="E794" s="24"/>
      <c r="F794" s="24"/>
    </row>
    <row r="795" spans="1:6" s="17" customFormat="1">
      <c r="A795" s="32"/>
      <c r="B795" s="526"/>
      <c r="C795" s="527"/>
      <c r="D795" s="46"/>
      <c r="E795" s="24"/>
      <c r="F795" s="24"/>
    </row>
    <row r="796" spans="1:6" s="17" customFormat="1">
      <c r="A796" s="32"/>
      <c r="B796" s="526"/>
      <c r="C796" s="527"/>
      <c r="D796" s="46"/>
      <c r="E796" s="24"/>
      <c r="F796" s="24"/>
    </row>
    <row r="797" spans="1:6" s="17" customFormat="1">
      <c r="A797" s="32"/>
      <c r="B797" s="526"/>
      <c r="C797" s="527"/>
      <c r="D797" s="46"/>
      <c r="E797" s="24"/>
      <c r="F797" s="24"/>
    </row>
    <row r="798" spans="1:6" s="17" customFormat="1">
      <c r="A798" s="32"/>
      <c r="B798" s="526"/>
      <c r="C798" s="527"/>
      <c r="D798" s="46"/>
      <c r="E798" s="24"/>
      <c r="F798" s="24"/>
    </row>
    <row r="799" spans="1:6" s="17" customFormat="1">
      <c r="A799" s="32"/>
      <c r="B799" s="526"/>
      <c r="C799" s="527"/>
      <c r="D799" s="46"/>
      <c r="E799" s="24"/>
      <c r="F799" s="24"/>
    </row>
    <row r="800" spans="1:6" s="17" customFormat="1">
      <c r="A800" s="32"/>
      <c r="B800" s="526"/>
      <c r="C800" s="527"/>
      <c r="D800" s="46"/>
      <c r="E800" s="24"/>
      <c r="F800" s="24"/>
    </row>
    <row r="801" spans="1:6" s="17" customFormat="1">
      <c r="A801" s="32"/>
      <c r="B801" s="526"/>
      <c r="C801" s="527"/>
      <c r="D801" s="46"/>
      <c r="E801" s="24"/>
      <c r="F801" s="24"/>
    </row>
    <row r="802" spans="1:6" s="17" customFormat="1">
      <c r="A802" s="32"/>
      <c r="B802" s="526"/>
      <c r="C802" s="527"/>
      <c r="D802" s="46"/>
      <c r="E802" s="24"/>
      <c r="F802" s="24"/>
    </row>
    <row r="803" spans="1:6" s="17" customFormat="1">
      <c r="A803" s="32"/>
      <c r="B803" s="526"/>
      <c r="C803" s="527"/>
      <c r="D803" s="46"/>
      <c r="E803" s="24"/>
      <c r="F803" s="24"/>
    </row>
    <row r="804" spans="1:6" s="17" customFormat="1">
      <c r="A804" s="32"/>
      <c r="B804" s="526"/>
      <c r="C804" s="527"/>
      <c r="D804" s="46"/>
      <c r="E804" s="24"/>
      <c r="F804" s="24"/>
    </row>
    <row r="805" spans="1:6" s="17" customFormat="1">
      <c r="A805" s="32"/>
      <c r="B805" s="526"/>
      <c r="C805" s="527"/>
      <c r="D805" s="46"/>
      <c r="E805" s="24"/>
      <c r="F805" s="24"/>
    </row>
    <row r="806" spans="1:6" s="17" customFormat="1">
      <c r="A806" s="32"/>
      <c r="B806" s="526"/>
      <c r="C806" s="527"/>
      <c r="D806" s="46"/>
      <c r="E806" s="24"/>
      <c r="F806" s="24"/>
    </row>
    <row r="807" spans="1:6" s="17" customFormat="1">
      <c r="A807" s="32"/>
      <c r="B807" s="526"/>
      <c r="C807" s="527"/>
      <c r="D807" s="46"/>
      <c r="E807" s="24"/>
      <c r="F807" s="24"/>
    </row>
    <row r="808" spans="1:6" s="17" customFormat="1">
      <c r="A808" s="32"/>
      <c r="B808" s="526"/>
      <c r="C808" s="527"/>
      <c r="D808" s="46"/>
      <c r="E808" s="24"/>
      <c r="F808" s="24"/>
    </row>
    <row r="809" spans="1:6" s="17" customFormat="1">
      <c r="A809" s="32"/>
      <c r="B809" s="526"/>
      <c r="C809" s="527"/>
      <c r="D809" s="46"/>
      <c r="E809" s="24"/>
      <c r="F809" s="24"/>
    </row>
    <row r="810" spans="1:6" s="17" customFormat="1">
      <c r="A810" s="32"/>
      <c r="B810" s="526"/>
      <c r="C810" s="527"/>
      <c r="D810" s="46"/>
      <c r="E810" s="24"/>
      <c r="F810" s="24"/>
    </row>
    <row r="811" spans="1:6" s="17" customFormat="1">
      <c r="A811" s="32"/>
      <c r="B811" s="526"/>
      <c r="C811" s="527"/>
      <c r="D811" s="46"/>
      <c r="E811" s="24"/>
      <c r="F811" s="24"/>
    </row>
    <row r="812" spans="1:6" s="17" customFormat="1">
      <c r="A812" s="32"/>
      <c r="B812" s="526"/>
      <c r="C812" s="527"/>
      <c r="D812" s="46"/>
      <c r="E812" s="24"/>
      <c r="F812" s="24"/>
    </row>
    <row r="813" spans="1:6" s="17" customFormat="1">
      <c r="A813" s="32"/>
      <c r="B813" s="526"/>
      <c r="C813" s="527"/>
      <c r="D813" s="46"/>
      <c r="E813" s="24"/>
      <c r="F813" s="24"/>
    </row>
    <row r="814" spans="1:6" s="17" customFormat="1">
      <c r="A814" s="32"/>
      <c r="B814" s="526"/>
      <c r="C814" s="527"/>
      <c r="D814" s="46"/>
      <c r="E814" s="24"/>
      <c r="F814" s="24"/>
    </row>
    <row r="815" spans="1:6" s="17" customFormat="1">
      <c r="A815" s="32"/>
      <c r="B815" s="526"/>
      <c r="C815" s="527"/>
      <c r="D815" s="46"/>
      <c r="E815" s="24"/>
      <c r="F815" s="24"/>
    </row>
    <row r="816" spans="1:6" s="17" customFormat="1">
      <c r="A816" s="32"/>
      <c r="B816" s="526"/>
      <c r="C816" s="527"/>
      <c r="D816" s="46"/>
      <c r="E816" s="24"/>
      <c r="F816" s="24"/>
    </row>
    <row r="817" spans="1:6" s="17" customFormat="1">
      <c r="A817" s="32"/>
      <c r="B817" s="526"/>
      <c r="C817" s="527"/>
      <c r="D817" s="46"/>
      <c r="E817" s="24"/>
      <c r="F817" s="24"/>
    </row>
    <row r="818" spans="1:6" s="17" customFormat="1">
      <c r="A818" s="32"/>
      <c r="B818" s="526"/>
      <c r="C818" s="527"/>
      <c r="D818" s="46"/>
      <c r="E818" s="24"/>
      <c r="F818" s="24"/>
    </row>
    <row r="819" spans="1:6" s="17" customFormat="1">
      <c r="A819" s="32"/>
      <c r="B819" s="526"/>
      <c r="C819" s="527"/>
      <c r="D819" s="46"/>
      <c r="E819" s="24"/>
      <c r="F819" s="24"/>
    </row>
    <row r="820" spans="1:6" s="17" customFormat="1">
      <c r="A820" s="32"/>
      <c r="B820" s="526"/>
      <c r="C820" s="527"/>
      <c r="D820" s="46"/>
      <c r="E820" s="24"/>
      <c r="F820" s="24"/>
    </row>
    <row r="821" spans="1:6" s="17" customFormat="1">
      <c r="A821" s="32"/>
      <c r="B821" s="526"/>
      <c r="C821" s="527"/>
      <c r="D821" s="46"/>
      <c r="E821" s="24"/>
      <c r="F821" s="24"/>
    </row>
    <row r="822" spans="1:6" s="17" customFormat="1">
      <c r="A822" s="32"/>
      <c r="B822" s="526"/>
      <c r="C822" s="527"/>
      <c r="D822" s="46"/>
      <c r="E822" s="24"/>
      <c r="F822" s="24"/>
    </row>
    <row r="823" spans="1:6" s="17" customFormat="1">
      <c r="A823" s="32"/>
      <c r="B823" s="526"/>
      <c r="C823" s="527"/>
      <c r="D823" s="46"/>
      <c r="E823" s="24"/>
      <c r="F823" s="24"/>
    </row>
    <row r="824" spans="1:6" s="17" customFormat="1">
      <c r="A824" s="32"/>
      <c r="B824" s="526"/>
      <c r="C824" s="527"/>
      <c r="D824" s="46"/>
      <c r="E824" s="24"/>
      <c r="F824" s="24"/>
    </row>
    <row r="825" spans="1:6" s="17" customFormat="1">
      <c r="A825" s="32"/>
      <c r="B825" s="526"/>
      <c r="C825" s="527"/>
      <c r="D825" s="46"/>
      <c r="E825" s="24"/>
      <c r="F825" s="24"/>
    </row>
    <row r="826" spans="1:6" s="17" customFormat="1">
      <c r="A826" s="32"/>
      <c r="B826" s="526"/>
      <c r="C826" s="527"/>
      <c r="D826" s="46"/>
      <c r="E826" s="24"/>
      <c r="F826" s="24"/>
    </row>
    <row r="827" spans="1:6" s="17" customFormat="1">
      <c r="A827" s="32"/>
      <c r="B827" s="526"/>
      <c r="C827" s="527"/>
      <c r="D827" s="46"/>
      <c r="E827" s="24"/>
      <c r="F827" s="24"/>
    </row>
    <row r="828" spans="1:6" s="17" customFormat="1">
      <c r="A828" s="32"/>
      <c r="B828" s="526"/>
      <c r="C828" s="527"/>
      <c r="D828" s="46"/>
      <c r="E828" s="24"/>
      <c r="F828" s="24"/>
    </row>
    <row r="829" spans="1:6" s="17" customFormat="1">
      <c r="A829" s="32"/>
      <c r="B829" s="526"/>
      <c r="C829" s="527"/>
      <c r="D829" s="46"/>
      <c r="E829" s="24"/>
      <c r="F829" s="24"/>
    </row>
    <row r="830" spans="1:6" s="17" customFormat="1">
      <c r="A830" s="32"/>
      <c r="B830" s="526"/>
      <c r="C830" s="527"/>
      <c r="D830" s="46"/>
      <c r="E830" s="24"/>
      <c r="F830" s="24"/>
    </row>
    <row r="831" spans="1:6" s="17" customFormat="1">
      <c r="A831" s="32"/>
      <c r="B831" s="526"/>
      <c r="C831" s="527"/>
      <c r="D831" s="46"/>
      <c r="E831" s="24"/>
      <c r="F831" s="24"/>
    </row>
    <row r="832" spans="1:6" s="17" customFormat="1">
      <c r="A832" s="32"/>
      <c r="B832" s="526"/>
      <c r="C832" s="527"/>
      <c r="D832" s="46"/>
      <c r="E832" s="24"/>
      <c r="F832" s="24"/>
    </row>
    <row r="833" spans="1:6" s="17" customFormat="1">
      <c r="A833" s="32"/>
      <c r="B833" s="526"/>
      <c r="C833" s="527"/>
      <c r="D833" s="46"/>
      <c r="E833" s="24"/>
      <c r="F833" s="24"/>
    </row>
    <row r="834" spans="1:6" s="17" customFormat="1">
      <c r="A834" s="32"/>
      <c r="B834" s="526"/>
      <c r="C834" s="527"/>
      <c r="D834" s="46"/>
      <c r="E834" s="24"/>
      <c r="F834" s="24"/>
    </row>
    <row r="835" spans="1:6" s="17" customFormat="1">
      <c r="A835" s="32"/>
      <c r="B835" s="526"/>
      <c r="C835" s="527"/>
      <c r="D835" s="46"/>
      <c r="E835" s="24"/>
      <c r="F835" s="24"/>
    </row>
    <row r="836" spans="1:6" s="17" customFormat="1">
      <c r="A836" s="32"/>
      <c r="B836" s="526"/>
      <c r="C836" s="527"/>
      <c r="D836" s="46"/>
      <c r="E836" s="24"/>
      <c r="F836" s="24"/>
    </row>
    <row r="837" spans="1:6" s="17" customFormat="1">
      <c r="A837" s="32"/>
      <c r="B837" s="526"/>
      <c r="C837" s="527"/>
      <c r="D837" s="46"/>
      <c r="E837" s="24"/>
      <c r="F837" s="24"/>
    </row>
    <row r="838" spans="1:6" s="17" customFormat="1">
      <c r="A838" s="32"/>
      <c r="B838" s="526"/>
      <c r="C838" s="527"/>
      <c r="D838" s="46"/>
      <c r="E838" s="24"/>
      <c r="F838" s="24"/>
    </row>
    <row r="839" spans="1:6" s="17" customFormat="1">
      <c r="A839" s="32"/>
      <c r="B839" s="526"/>
      <c r="C839" s="527"/>
      <c r="D839" s="46"/>
      <c r="E839" s="24"/>
      <c r="F839" s="24"/>
    </row>
    <row r="840" spans="1:6" s="17" customFormat="1">
      <c r="A840" s="32"/>
      <c r="B840" s="526"/>
      <c r="C840" s="527"/>
      <c r="D840" s="46"/>
      <c r="E840" s="24"/>
      <c r="F840" s="24"/>
    </row>
    <row r="841" spans="1:6" s="17" customFormat="1">
      <c r="A841" s="32"/>
      <c r="B841" s="526"/>
      <c r="C841" s="527"/>
      <c r="D841" s="46"/>
      <c r="E841" s="24"/>
      <c r="F841" s="24"/>
    </row>
    <row r="842" spans="1:6" s="17" customFormat="1">
      <c r="A842" s="32"/>
      <c r="B842" s="526"/>
      <c r="C842" s="527"/>
      <c r="D842" s="46"/>
      <c r="E842" s="24"/>
      <c r="F842" s="24"/>
    </row>
    <row r="843" spans="1:6" s="17" customFormat="1">
      <c r="A843" s="32"/>
      <c r="B843" s="526"/>
      <c r="C843" s="527"/>
      <c r="D843" s="46"/>
      <c r="E843" s="24"/>
      <c r="F843" s="24"/>
    </row>
    <row r="844" spans="1:6" s="17" customFormat="1">
      <c r="A844" s="32"/>
      <c r="B844" s="526"/>
      <c r="C844" s="527"/>
      <c r="D844" s="46"/>
      <c r="E844" s="24"/>
      <c r="F844" s="24"/>
    </row>
    <row r="845" spans="1:6" s="17" customFormat="1">
      <c r="A845" s="32"/>
      <c r="B845" s="526"/>
      <c r="C845" s="527"/>
      <c r="D845" s="46"/>
      <c r="E845" s="24"/>
      <c r="F845" s="24"/>
    </row>
    <row r="846" spans="1:6" s="17" customFormat="1">
      <c r="A846" s="32"/>
      <c r="B846" s="526"/>
      <c r="C846" s="527"/>
      <c r="D846" s="46"/>
      <c r="E846" s="24"/>
      <c r="F846" s="24"/>
    </row>
    <row r="847" spans="1:6" s="17" customFormat="1">
      <c r="A847" s="32"/>
      <c r="B847" s="526"/>
      <c r="C847" s="527"/>
      <c r="D847" s="46"/>
      <c r="E847" s="24"/>
      <c r="F847" s="24"/>
    </row>
    <row r="848" spans="1:6" s="17" customFormat="1">
      <c r="A848" s="32"/>
      <c r="B848" s="526"/>
      <c r="C848" s="527"/>
      <c r="D848" s="46"/>
      <c r="E848" s="24"/>
      <c r="F848" s="24"/>
    </row>
    <row r="849" spans="1:6" s="17" customFormat="1">
      <c r="A849" s="32"/>
      <c r="B849" s="526"/>
      <c r="C849" s="527"/>
      <c r="D849" s="46"/>
      <c r="E849" s="24"/>
      <c r="F849" s="24"/>
    </row>
    <row r="850" spans="1:6" s="17" customFormat="1">
      <c r="A850" s="32"/>
      <c r="B850" s="526"/>
      <c r="C850" s="527"/>
      <c r="D850" s="46"/>
      <c r="E850" s="24"/>
      <c r="F850" s="24"/>
    </row>
    <row r="851" spans="1:6" s="17" customFormat="1">
      <c r="A851" s="32"/>
      <c r="B851" s="526"/>
      <c r="C851" s="527"/>
      <c r="D851" s="46"/>
      <c r="E851" s="24"/>
      <c r="F851" s="24"/>
    </row>
    <row r="852" spans="1:6" s="17" customFormat="1">
      <c r="A852" s="32"/>
      <c r="B852" s="526"/>
      <c r="C852" s="527"/>
      <c r="D852" s="46"/>
      <c r="E852" s="24"/>
      <c r="F852" s="24"/>
    </row>
    <row r="853" spans="1:6" s="17" customFormat="1">
      <c r="A853" s="32"/>
      <c r="B853" s="526"/>
      <c r="C853" s="527"/>
      <c r="D853" s="46"/>
      <c r="E853" s="24"/>
      <c r="F853" s="24"/>
    </row>
    <row r="854" spans="1:6" s="17" customFormat="1">
      <c r="A854" s="32"/>
      <c r="B854" s="526"/>
      <c r="C854" s="527"/>
      <c r="D854" s="46"/>
      <c r="E854" s="24"/>
      <c r="F854" s="24"/>
    </row>
    <row r="855" spans="1:6" s="17" customFormat="1">
      <c r="A855" s="32"/>
      <c r="B855" s="526"/>
      <c r="C855" s="527"/>
      <c r="D855" s="46"/>
      <c r="E855" s="24"/>
      <c r="F855" s="24"/>
    </row>
    <row r="856" spans="1:6" s="17" customFormat="1">
      <c r="A856" s="32"/>
      <c r="B856" s="526"/>
      <c r="C856" s="527"/>
      <c r="D856" s="46"/>
      <c r="E856" s="24"/>
      <c r="F856" s="24"/>
    </row>
    <row r="857" spans="1:6" s="17" customFormat="1">
      <c r="A857" s="32"/>
      <c r="B857" s="526"/>
      <c r="C857" s="527"/>
      <c r="D857" s="46"/>
      <c r="E857" s="24"/>
      <c r="F857" s="24"/>
    </row>
    <row r="858" spans="1:6" s="17" customFormat="1">
      <c r="A858" s="32"/>
      <c r="B858" s="526"/>
      <c r="C858" s="527"/>
      <c r="D858" s="46"/>
      <c r="E858" s="24"/>
      <c r="F858" s="24"/>
    </row>
    <row r="859" spans="1:6" s="17" customFormat="1">
      <c r="A859" s="32"/>
      <c r="B859" s="526"/>
      <c r="C859" s="527"/>
      <c r="D859" s="46"/>
      <c r="E859" s="24"/>
      <c r="F859" s="24"/>
    </row>
    <row r="860" spans="1:6" s="17" customFormat="1">
      <c r="A860" s="32"/>
      <c r="B860" s="526"/>
      <c r="C860" s="527"/>
      <c r="D860" s="46"/>
      <c r="E860" s="24"/>
      <c r="F860" s="24"/>
    </row>
    <row r="861" spans="1:6" s="17" customFormat="1">
      <c r="A861" s="32"/>
      <c r="B861" s="526"/>
      <c r="C861" s="527"/>
      <c r="D861" s="46"/>
      <c r="E861" s="24"/>
      <c r="F861" s="24"/>
    </row>
    <row r="862" spans="1:6" s="17" customFormat="1">
      <c r="A862" s="32"/>
      <c r="B862" s="526"/>
      <c r="C862" s="527"/>
      <c r="D862" s="46"/>
      <c r="E862" s="24"/>
      <c r="F862" s="24"/>
    </row>
    <row r="863" spans="1:6" s="17" customFormat="1">
      <c r="A863" s="32"/>
      <c r="B863" s="526"/>
      <c r="C863" s="527"/>
      <c r="D863" s="46"/>
      <c r="E863" s="24"/>
      <c r="F863" s="24"/>
    </row>
    <row r="864" spans="1:6" s="17" customFormat="1">
      <c r="A864" s="32"/>
      <c r="B864" s="526"/>
      <c r="C864" s="527"/>
      <c r="D864" s="46"/>
      <c r="E864" s="24"/>
      <c r="F864" s="24"/>
    </row>
    <row r="865" spans="1:6" s="17" customFormat="1">
      <c r="A865" s="32"/>
      <c r="B865" s="526"/>
      <c r="C865" s="527"/>
      <c r="D865" s="46"/>
      <c r="E865" s="24"/>
      <c r="F865" s="24"/>
    </row>
    <row r="866" spans="1:6" s="17" customFormat="1">
      <c r="A866" s="32"/>
      <c r="B866" s="526"/>
      <c r="C866" s="527"/>
      <c r="D866" s="46"/>
      <c r="E866" s="24"/>
      <c r="F866" s="24"/>
    </row>
    <row r="867" spans="1:6" s="17" customFormat="1">
      <c r="A867" s="32"/>
      <c r="B867" s="526"/>
      <c r="C867" s="527"/>
      <c r="D867" s="46"/>
      <c r="E867" s="24"/>
      <c r="F867" s="24"/>
    </row>
    <row r="868" spans="1:6" s="17" customFormat="1">
      <c r="A868" s="32"/>
      <c r="B868" s="526"/>
      <c r="C868" s="527"/>
      <c r="D868" s="46"/>
      <c r="E868" s="24"/>
      <c r="F868" s="24"/>
    </row>
    <row r="869" spans="1:6" s="17" customFormat="1">
      <c r="A869" s="32"/>
      <c r="B869" s="526"/>
      <c r="C869" s="527"/>
      <c r="D869" s="46"/>
      <c r="E869" s="24"/>
      <c r="F869" s="24"/>
    </row>
    <row r="870" spans="1:6" s="17" customFormat="1">
      <c r="A870" s="32"/>
      <c r="B870" s="526"/>
      <c r="C870" s="527"/>
      <c r="D870" s="46"/>
      <c r="E870" s="24"/>
      <c r="F870" s="24"/>
    </row>
    <row r="871" spans="1:6" s="17" customFormat="1">
      <c r="A871" s="32"/>
      <c r="B871" s="526"/>
      <c r="C871" s="527"/>
      <c r="D871" s="46"/>
      <c r="E871" s="24"/>
      <c r="F871" s="24"/>
    </row>
    <row r="872" spans="1:6" s="17" customFormat="1">
      <c r="A872" s="32"/>
      <c r="B872" s="526"/>
      <c r="C872" s="527"/>
      <c r="D872" s="46"/>
      <c r="E872" s="24"/>
      <c r="F872" s="24"/>
    </row>
    <row r="873" spans="1:6" s="17" customFormat="1">
      <c r="A873" s="32"/>
      <c r="B873" s="526"/>
      <c r="C873" s="527"/>
      <c r="D873" s="46"/>
      <c r="E873" s="24"/>
      <c r="F873" s="24"/>
    </row>
    <row r="874" spans="1:6" s="17" customFormat="1">
      <c r="A874" s="32"/>
      <c r="B874" s="526"/>
      <c r="C874" s="527"/>
      <c r="D874" s="46"/>
      <c r="E874" s="24"/>
      <c r="F874" s="24"/>
    </row>
    <row r="875" spans="1:6" s="17" customFormat="1">
      <c r="A875" s="32"/>
      <c r="B875" s="526"/>
      <c r="C875" s="527"/>
      <c r="D875" s="46"/>
      <c r="E875" s="24"/>
      <c r="F875" s="24"/>
    </row>
    <row r="876" spans="1:6" s="17" customFormat="1">
      <c r="A876" s="32"/>
      <c r="B876" s="526"/>
      <c r="C876" s="527"/>
      <c r="D876" s="46"/>
      <c r="E876" s="24"/>
      <c r="F876" s="24"/>
    </row>
    <row r="877" spans="1:6" s="17" customFormat="1">
      <c r="A877" s="32"/>
      <c r="B877" s="526"/>
      <c r="C877" s="527"/>
      <c r="D877" s="46"/>
      <c r="E877" s="24"/>
      <c r="F877" s="24"/>
    </row>
    <row r="878" spans="1:6" s="17" customFormat="1">
      <c r="A878" s="32"/>
      <c r="B878" s="526"/>
      <c r="C878" s="527"/>
      <c r="D878" s="46"/>
      <c r="E878" s="24"/>
      <c r="F878" s="24"/>
    </row>
    <row r="879" spans="1:6" s="17" customFormat="1">
      <c r="A879" s="32"/>
      <c r="B879" s="526"/>
      <c r="C879" s="527"/>
      <c r="D879" s="46"/>
      <c r="E879" s="24"/>
      <c r="F879" s="24"/>
    </row>
    <row r="880" spans="1:6" s="17" customFormat="1">
      <c r="A880" s="32"/>
      <c r="B880" s="526"/>
      <c r="C880" s="527"/>
      <c r="D880" s="46"/>
      <c r="E880" s="24"/>
      <c r="F880" s="24"/>
    </row>
    <row r="881" spans="1:6" s="17" customFormat="1">
      <c r="A881" s="32"/>
      <c r="B881" s="526"/>
      <c r="C881" s="527"/>
      <c r="D881" s="46"/>
      <c r="E881" s="24"/>
      <c r="F881" s="24"/>
    </row>
    <row r="882" spans="1:6" s="17" customFormat="1">
      <c r="A882" s="32"/>
      <c r="B882" s="526"/>
      <c r="C882" s="527"/>
      <c r="D882" s="46"/>
      <c r="E882" s="24"/>
      <c r="F882" s="24"/>
    </row>
    <row r="883" spans="1:6" s="17" customFormat="1">
      <c r="A883" s="32"/>
      <c r="B883" s="526"/>
      <c r="C883" s="527"/>
      <c r="D883" s="46"/>
      <c r="E883" s="24"/>
      <c r="F883" s="24"/>
    </row>
    <row r="884" spans="1:6" s="17" customFormat="1">
      <c r="A884" s="32"/>
      <c r="B884" s="526"/>
      <c r="C884" s="527"/>
      <c r="D884" s="46"/>
      <c r="E884" s="24"/>
      <c r="F884" s="24"/>
    </row>
    <row r="885" spans="1:6" s="4" customFormat="1">
      <c r="A885" s="32"/>
      <c r="B885" s="526"/>
      <c r="C885" s="527"/>
      <c r="D885" s="46"/>
      <c r="E885" s="24"/>
      <c r="F885" s="24"/>
    </row>
    <row r="886" spans="1:6" s="4" customFormat="1">
      <c r="A886" s="32"/>
      <c r="B886" s="526"/>
      <c r="C886" s="527"/>
      <c r="D886" s="46"/>
      <c r="E886" s="24"/>
      <c r="F886" s="24"/>
    </row>
    <row r="889" spans="1:6" s="17" customFormat="1">
      <c r="A889" s="32"/>
      <c r="B889" s="526"/>
      <c r="C889" s="527"/>
      <c r="D889" s="46"/>
      <c r="E889" s="24"/>
      <c r="F889" s="24"/>
    </row>
    <row r="890" spans="1:6" s="17" customFormat="1">
      <c r="A890" s="32"/>
      <c r="B890" s="526"/>
      <c r="C890" s="527"/>
      <c r="D890" s="46"/>
      <c r="E890" s="24"/>
      <c r="F890" s="24"/>
    </row>
    <row r="891" spans="1:6" s="17" customFormat="1">
      <c r="A891" s="32"/>
      <c r="B891" s="526"/>
      <c r="C891" s="527"/>
      <c r="D891" s="46"/>
      <c r="E891" s="24"/>
      <c r="F891" s="24"/>
    </row>
    <row r="892" spans="1:6" s="17" customFormat="1">
      <c r="A892" s="32"/>
      <c r="B892" s="526"/>
      <c r="C892" s="527"/>
      <c r="D892" s="46"/>
      <c r="E892" s="24"/>
      <c r="F892" s="24"/>
    </row>
    <row r="893" spans="1:6" s="17" customFormat="1">
      <c r="A893" s="32"/>
      <c r="B893" s="526"/>
      <c r="C893" s="527"/>
      <c r="D893" s="46"/>
      <c r="E893" s="24"/>
      <c r="F893" s="24"/>
    </row>
    <row r="894" spans="1:6" s="17" customFormat="1">
      <c r="A894" s="32"/>
      <c r="B894" s="526"/>
      <c r="C894" s="527"/>
      <c r="D894" s="46"/>
      <c r="E894" s="24"/>
      <c r="F894" s="24"/>
    </row>
    <row r="895" spans="1:6" s="17" customFormat="1">
      <c r="A895" s="32"/>
      <c r="B895" s="526"/>
      <c r="C895" s="527"/>
      <c r="D895" s="46"/>
      <c r="E895" s="24"/>
      <c r="F895" s="24"/>
    </row>
    <row r="896" spans="1:6" s="17" customFormat="1">
      <c r="A896" s="32"/>
      <c r="B896" s="526"/>
      <c r="C896" s="527"/>
      <c r="D896" s="46"/>
      <c r="E896" s="24"/>
      <c r="F896" s="24"/>
    </row>
    <row r="897" spans="1:6" s="17" customFormat="1">
      <c r="A897" s="32"/>
      <c r="B897" s="526"/>
      <c r="C897" s="527"/>
      <c r="D897" s="46"/>
      <c r="E897" s="24"/>
      <c r="F897" s="24"/>
    </row>
    <row r="898" spans="1:6" s="17" customFormat="1">
      <c r="A898" s="32"/>
      <c r="B898" s="526"/>
      <c r="C898" s="527"/>
      <c r="D898" s="46"/>
      <c r="E898" s="24"/>
      <c r="F898" s="24"/>
    </row>
    <row r="899" spans="1:6" s="17" customFormat="1">
      <c r="A899" s="32"/>
      <c r="B899" s="526"/>
      <c r="C899" s="527"/>
      <c r="D899" s="46"/>
      <c r="E899" s="24"/>
      <c r="F899" s="24"/>
    </row>
    <row r="900" spans="1:6" s="17" customFormat="1">
      <c r="A900" s="32"/>
      <c r="B900" s="526"/>
      <c r="C900" s="527"/>
      <c r="D900" s="46"/>
      <c r="E900" s="24"/>
      <c r="F900" s="24"/>
    </row>
    <row r="901" spans="1:6" s="17" customFormat="1">
      <c r="A901" s="32"/>
      <c r="B901" s="526"/>
      <c r="C901" s="527"/>
      <c r="D901" s="46"/>
      <c r="E901" s="24"/>
      <c r="F901" s="24"/>
    </row>
    <row r="902" spans="1:6" s="17" customFormat="1">
      <c r="A902" s="32"/>
      <c r="B902" s="526"/>
      <c r="C902" s="527"/>
      <c r="D902" s="46"/>
      <c r="E902" s="24"/>
      <c r="F902" s="24"/>
    </row>
    <row r="903" spans="1:6" s="17" customFormat="1">
      <c r="A903" s="32"/>
      <c r="B903" s="526"/>
      <c r="C903" s="527"/>
      <c r="D903" s="46"/>
      <c r="E903" s="24"/>
      <c r="F903" s="24"/>
    </row>
    <row r="904" spans="1:6" s="17" customFormat="1">
      <c r="A904" s="32"/>
      <c r="B904" s="526"/>
      <c r="C904" s="527"/>
      <c r="D904" s="46"/>
      <c r="E904" s="24"/>
      <c r="F904" s="24"/>
    </row>
    <row r="905" spans="1:6" s="17" customFormat="1">
      <c r="A905" s="32"/>
      <c r="B905" s="526"/>
      <c r="C905" s="527"/>
      <c r="D905" s="46"/>
      <c r="E905" s="24"/>
      <c r="F905" s="24"/>
    </row>
    <row r="906" spans="1:6" s="17" customFormat="1">
      <c r="A906" s="32"/>
      <c r="B906" s="526"/>
      <c r="C906" s="527"/>
      <c r="D906" s="46"/>
      <c r="E906" s="24"/>
      <c r="F906" s="24"/>
    </row>
    <row r="907" spans="1:6" s="17" customFormat="1">
      <c r="A907" s="32"/>
      <c r="B907" s="526"/>
      <c r="C907" s="527"/>
      <c r="D907" s="46"/>
      <c r="E907" s="24"/>
      <c r="F907" s="24"/>
    </row>
    <row r="908" spans="1:6" s="17" customFormat="1">
      <c r="A908" s="32"/>
      <c r="B908" s="526"/>
      <c r="C908" s="527"/>
      <c r="D908" s="46"/>
      <c r="E908" s="24"/>
      <c r="F908" s="24"/>
    </row>
    <row r="909" spans="1:6" s="17" customFormat="1">
      <c r="A909" s="32"/>
      <c r="B909" s="526"/>
      <c r="C909" s="527"/>
      <c r="D909" s="46"/>
      <c r="E909" s="24"/>
      <c r="F909" s="24"/>
    </row>
    <row r="910" spans="1:6" s="17" customFormat="1">
      <c r="A910" s="32"/>
      <c r="B910" s="526"/>
      <c r="C910" s="527"/>
      <c r="D910" s="46"/>
      <c r="E910" s="24"/>
      <c r="F910" s="24"/>
    </row>
    <row r="911" spans="1:6" s="17" customFormat="1">
      <c r="A911" s="32"/>
      <c r="B911" s="526"/>
      <c r="C911" s="527"/>
      <c r="D911" s="46"/>
      <c r="E911" s="24"/>
      <c r="F911" s="24"/>
    </row>
    <row r="912" spans="1:6" s="17" customFormat="1">
      <c r="A912" s="32"/>
      <c r="B912" s="526"/>
      <c r="C912" s="527"/>
      <c r="D912" s="46"/>
      <c r="E912" s="24"/>
      <c r="F912" s="24"/>
    </row>
    <row r="913" spans="1:6" s="17" customFormat="1">
      <c r="A913" s="32"/>
      <c r="B913" s="526"/>
      <c r="C913" s="527"/>
      <c r="D913" s="46"/>
      <c r="E913" s="24"/>
      <c r="F913" s="24"/>
    </row>
    <row r="914" spans="1:6" s="17" customFormat="1">
      <c r="A914" s="32"/>
      <c r="B914" s="526"/>
      <c r="C914" s="527"/>
      <c r="D914" s="46"/>
      <c r="E914" s="24"/>
      <c r="F914" s="24"/>
    </row>
    <row r="915" spans="1:6" s="17" customFormat="1">
      <c r="A915" s="32"/>
      <c r="B915" s="526"/>
      <c r="C915" s="527"/>
      <c r="D915" s="46"/>
      <c r="E915" s="24"/>
      <c r="F915" s="24"/>
    </row>
    <row r="916" spans="1:6" s="17" customFormat="1">
      <c r="A916" s="32"/>
      <c r="B916" s="526"/>
      <c r="C916" s="527"/>
      <c r="D916" s="46"/>
      <c r="E916" s="24"/>
      <c r="F916" s="24"/>
    </row>
    <row r="917" spans="1:6" s="17" customFormat="1">
      <c r="A917" s="32"/>
      <c r="B917" s="526"/>
      <c r="C917" s="527"/>
      <c r="D917" s="46"/>
      <c r="E917" s="24"/>
      <c r="F917" s="24"/>
    </row>
    <row r="918" spans="1:6" s="17" customFormat="1">
      <c r="A918" s="32"/>
      <c r="B918" s="526"/>
      <c r="C918" s="527"/>
      <c r="D918" s="46"/>
      <c r="E918" s="24"/>
      <c r="F918" s="24"/>
    </row>
    <row r="919" spans="1:6" s="17" customFormat="1">
      <c r="A919" s="32"/>
      <c r="B919" s="526"/>
      <c r="C919" s="527"/>
      <c r="D919" s="46"/>
      <c r="E919" s="24"/>
      <c r="F919" s="24"/>
    </row>
    <row r="920" spans="1:6" s="17" customFormat="1">
      <c r="A920" s="32"/>
      <c r="B920" s="526"/>
      <c r="C920" s="527"/>
      <c r="D920" s="46"/>
      <c r="E920" s="24"/>
      <c r="F920" s="24"/>
    </row>
    <row r="921" spans="1:6" s="17" customFormat="1">
      <c r="A921" s="32"/>
      <c r="B921" s="526"/>
      <c r="C921" s="527"/>
      <c r="D921" s="46"/>
      <c r="E921" s="24"/>
      <c r="F921" s="24"/>
    </row>
    <row r="922" spans="1:6" s="17" customFormat="1">
      <c r="A922" s="32"/>
      <c r="B922" s="526"/>
      <c r="C922" s="527"/>
      <c r="D922" s="46"/>
      <c r="E922" s="24"/>
      <c r="F922" s="24"/>
    </row>
    <row r="923" spans="1:6" s="17" customFormat="1">
      <c r="A923" s="32"/>
      <c r="B923" s="526"/>
      <c r="C923" s="527"/>
      <c r="D923" s="46"/>
      <c r="E923" s="24"/>
      <c r="F923" s="24"/>
    </row>
    <row r="924" spans="1:6" s="17" customFormat="1">
      <c r="A924" s="32"/>
      <c r="B924" s="526"/>
      <c r="C924" s="527"/>
      <c r="D924" s="46"/>
      <c r="E924" s="24"/>
      <c r="F924" s="24"/>
    </row>
    <row r="925" spans="1:6" s="17" customFormat="1">
      <c r="A925" s="32"/>
      <c r="B925" s="526"/>
      <c r="C925" s="527"/>
      <c r="D925" s="46"/>
      <c r="E925" s="24"/>
      <c r="F925" s="24"/>
    </row>
    <row r="926" spans="1:6" s="17" customFormat="1">
      <c r="A926" s="32"/>
      <c r="B926" s="526"/>
      <c r="C926" s="527"/>
      <c r="D926" s="46"/>
      <c r="E926" s="24"/>
      <c r="F926" s="24"/>
    </row>
    <row r="927" spans="1:6" s="17" customFormat="1">
      <c r="A927" s="32"/>
      <c r="B927" s="526"/>
      <c r="C927" s="527"/>
      <c r="D927" s="46"/>
      <c r="E927" s="24"/>
      <c r="F927" s="24"/>
    </row>
    <row r="928" spans="1:6" s="17" customFormat="1">
      <c r="A928" s="32"/>
      <c r="B928" s="526"/>
      <c r="C928" s="527"/>
      <c r="D928" s="46"/>
      <c r="E928" s="24"/>
      <c r="F928" s="24"/>
    </row>
    <row r="929" spans="1:6" s="17" customFormat="1">
      <c r="A929" s="32"/>
      <c r="B929" s="526"/>
      <c r="C929" s="527"/>
      <c r="D929" s="46"/>
      <c r="E929" s="24"/>
      <c r="F929" s="24"/>
    </row>
    <row r="930" spans="1:6" s="17" customFormat="1">
      <c r="A930" s="32"/>
      <c r="B930" s="526"/>
      <c r="C930" s="527"/>
      <c r="D930" s="46"/>
      <c r="E930" s="24"/>
      <c r="F930" s="24"/>
    </row>
    <row r="931" spans="1:6" s="17" customFormat="1">
      <c r="A931" s="32"/>
      <c r="B931" s="526"/>
      <c r="C931" s="527"/>
      <c r="D931" s="46"/>
      <c r="E931" s="24"/>
      <c r="F931" s="24"/>
    </row>
    <row r="932" spans="1:6" s="17" customFormat="1">
      <c r="A932" s="32"/>
      <c r="B932" s="526"/>
      <c r="C932" s="527"/>
      <c r="D932" s="46"/>
      <c r="E932" s="24"/>
      <c r="F932" s="24"/>
    </row>
    <row r="933" spans="1:6" s="17" customFormat="1">
      <c r="A933" s="32"/>
      <c r="B933" s="526"/>
      <c r="C933" s="527"/>
      <c r="D933" s="46"/>
      <c r="E933" s="24"/>
      <c r="F933" s="24"/>
    </row>
    <row r="934" spans="1:6" s="17" customFormat="1">
      <c r="A934" s="32"/>
      <c r="B934" s="526"/>
      <c r="C934" s="527"/>
      <c r="D934" s="46"/>
      <c r="E934" s="24"/>
      <c r="F934" s="24"/>
    </row>
    <row r="935" spans="1:6" s="17" customFormat="1">
      <c r="A935" s="32"/>
      <c r="B935" s="526"/>
      <c r="C935" s="527"/>
      <c r="D935" s="46"/>
      <c r="E935" s="24"/>
      <c r="F935" s="24"/>
    </row>
    <row r="936" spans="1:6" s="17" customFormat="1">
      <c r="A936" s="32"/>
      <c r="B936" s="526"/>
      <c r="C936" s="527"/>
      <c r="D936" s="46"/>
      <c r="E936" s="24"/>
      <c r="F936" s="24"/>
    </row>
    <row r="937" spans="1:6" s="17" customFormat="1">
      <c r="A937" s="32"/>
      <c r="B937" s="526"/>
      <c r="C937" s="527"/>
      <c r="D937" s="46"/>
      <c r="E937" s="24"/>
      <c r="F937" s="24"/>
    </row>
    <row r="938" spans="1:6" s="17" customFormat="1">
      <c r="A938" s="32"/>
      <c r="B938" s="526"/>
      <c r="C938" s="527"/>
      <c r="D938" s="46"/>
      <c r="E938" s="24"/>
      <c r="F938" s="24"/>
    </row>
    <row r="939" spans="1:6" s="17" customFormat="1">
      <c r="A939" s="32"/>
      <c r="B939" s="526"/>
      <c r="C939" s="527"/>
      <c r="D939" s="46"/>
      <c r="E939" s="24"/>
      <c r="F939" s="24"/>
    </row>
    <row r="940" spans="1:6" s="17" customFormat="1">
      <c r="A940" s="32"/>
      <c r="B940" s="526"/>
      <c r="C940" s="527"/>
      <c r="D940" s="46"/>
      <c r="E940" s="24"/>
      <c r="F940" s="24"/>
    </row>
    <row r="941" spans="1:6" s="17" customFormat="1">
      <c r="A941" s="32"/>
      <c r="B941" s="526"/>
      <c r="C941" s="527"/>
      <c r="D941" s="46"/>
      <c r="E941" s="24"/>
      <c r="F941" s="24"/>
    </row>
    <row r="942" spans="1:6" s="17" customFormat="1">
      <c r="A942" s="32"/>
      <c r="B942" s="526"/>
      <c r="C942" s="527"/>
      <c r="D942" s="46"/>
      <c r="E942" s="24"/>
      <c r="F942" s="24"/>
    </row>
    <row r="943" spans="1:6" s="17" customFormat="1">
      <c r="A943" s="32"/>
      <c r="B943" s="526"/>
      <c r="C943" s="527"/>
      <c r="D943" s="46"/>
      <c r="E943" s="24"/>
      <c r="F943" s="24"/>
    </row>
    <row r="944" spans="1:6" s="17" customFormat="1">
      <c r="A944" s="32"/>
      <c r="B944" s="526"/>
      <c r="C944" s="527"/>
      <c r="D944" s="46"/>
      <c r="E944" s="24"/>
      <c r="F944" s="24"/>
    </row>
    <row r="945" spans="1:6" s="17" customFormat="1">
      <c r="A945" s="32"/>
      <c r="B945" s="526"/>
      <c r="C945" s="527"/>
      <c r="D945" s="46"/>
      <c r="E945" s="24"/>
      <c r="F945" s="24"/>
    </row>
    <row r="946" spans="1:6" s="17" customFormat="1">
      <c r="A946" s="32"/>
      <c r="B946" s="526"/>
      <c r="C946" s="527"/>
      <c r="D946" s="46"/>
      <c r="E946" s="24"/>
      <c r="F946" s="24"/>
    </row>
    <row r="947" spans="1:6" s="17" customFormat="1">
      <c r="A947" s="32"/>
      <c r="B947" s="526"/>
      <c r="C947" s="527"/>
      <c r="D947" s="46"/>
      <c r="E947" s="24"/>
      <c r="F947" s="24"/>
    </row>
    <row r="948" spans="1:6" s="17" customFormat="1">
      <c r="A948" s="32"/>
      <c r="B948" s="526"/>
      <c r="C948" s="527"/>
      <c r="D948" s="46"/>
      <c r="E948" s="24"/>
      <c r="F948" s="24"/>
    </row>
    <row r="949" spans="1:6" s="17" customFormat="1">
      <c r="A949" s="32"/>
      <c r="B949" s="526"/>
      <c r="C949" s="527"/>
      <c r="D949" s="46"/>
      <c r="E949" s="24"/>
      <c r="F949" s="24"/>
    </row>
    <row r="950" spans="1:6" s="17" customFormat="1">
      <c r="A950" s="32"/>
      <c r="B950" s="526"/>
      <c r="C950" s="527"/>
      <c r="D950" s="46"/>
      <c r="E950" s="24"/>
      <c r="F950" s="24"/>
    </row>
    <row r="951" spans="1:6" s="17" customFormat="1">
      <c r="A951" s="32"/>
      <c r="B951" s="526"/>
      <c r="C951" s="527"/>
      <c r="D951" s="46"/>
      <c r="E951" s="24"/>
      <c r="F951" s="24"/>
    </row>
    <row r="952" spans="1:6" s="17" customFormat="1">
      <c r="A952" s="32"/>
      <c r="B952" s="526"/>
      <c r="C952" s="527"/>
      <c r="D952" s="46"/>
      <c r="E952" s="24"/>
      <c r="F952" s="24"/>
    </row>
    <row r="953" spans="1:6" s="17" customFormat="1">
      <c r="A953" s="32"/>
      <c r="B953" s="526"/>
      <c r="C953" s="527"/>
      <c r="D953" s="46"/>
      <c r="E953" s="24"/>
      <c r="F953" s="24"/>
    </row>
    <row r="954" spans="1:6" s="17" customFormat="1">
      <c r="A954" s="32"/>
      <c r="B954" s="526"/>
      <c r="C954" s="527"/>
      <c r="D954" s="46"/>
      <c r="E954" s="24"/>
      <c r="F954" s="24"/>
    </row>
    <row r="955" spans="1:6" s="17" customFormat="1">
      <c r="A955" s="32"/>
      <c r="B955" s="526"/>
      <c r="C955" s="527"/>
      <c r="D955" s="46"/>
      <c r="E955" s="24"/>
      <c r="F955" s="24"/>
    </row>
    <row r="956" spans="1:6" s="17" customFormat="1">
      <c r="A956" s="32"/>
      <c r="B956" s="526"/>
      <c r="C956" s="527"/>
      <c r="D956" s="46"/>
      <c r="E956" s="24"/>
      <c r="F956" s="24"/>
    </row>
    <row r="957" spans="1:6" s="17" customFormat="1">
      <c r="A957" s="32"/>
      <c r="B957" s="526"/>
      <c r="C957" s="527"/>
      <c r="D957" s="46"/>
      <c r="E957" s="24"/>
      <c r="F957" s="24"/>
    </row>
    <row r="958" spans="1:6" s="17" customFormat="1">
      <c r="A958" s="32"/>
      <c r="B958" s="526"/>
      <c r="C958" s="527"/>
      <c r="D958" s="46"/>
      <c r="E958" s="24"/>
      <c r="F958" s="24"/>
    </row>
    <row r="959" spans="1:6" s="17" customFormat="1">
      <c r="A959" s="32"/>
      <c r="B959" s="526"/>
      <c r="C959" s="527"/>
      <c r="D959" s="46"/>
      <c r="E959" s="24"/>
      <c r="F959" s="24"/>
    </row>
    <row r="960" spans="1:6" s="17" customFormat="1">
      <c r="A960" s="32"/>
      <c r="B960" s="526"/>
      <c r="C960" s="527"/>
      <c r="D960" s="46"/>
      <c r="E960" s="24"/>
      <c r="F960" s="24"/>
    </row>
    <row r="961" spans="1:6" s="17" customFormat="1">
      <c r="A961" s="32"/>
      <c r="B961" s="526"/>
      <c r="C961" s="527"/>
      <c r="D961" s="46"/>
      <c r="E961" s="24"/>
      <c r="F961" s="24"/>
    </row>
    <row r="962" spans="1:6" s="17" customFormat="1">
      <c r="A962" s="32"/>
      <c r="B962" s="526"/>
      <c r="C962" s="527"/>
      <c r="D962" s="46"/>
      <c r="E962" s="24"/>
      <c r="F962" s="24"/>
    </row>
    <row r="963" spans="1:6" s="17" customFormat="1">
      <c r="A963" s="32"/>
      <c r="B963" s="526"/>
      <c r="C963" s="527"/>
      <c r="D963" s="46"/>
      <c r="E963" s="24"/>
      <c r="F963" s="24"/>
    </row>
    <row r="964" spans="1:6" s="17" customFormat="1">
      <c r="A964" s="32"/>
      <c r="B964" s="526"/>
      <c r="C964" s="527"/>
      <c r="D964" s="46"/>
      <c r="E964" s="24"/>
      <c r="F964" s="24"/>
    </row>
    <row r="965" spans="1:6" s="17" customFormat="1">
      <c r="A965" s="32"/>
      <c r="B965" s="526"/>
      <c r="C965" s="527"/>
      <c r="D965" s="46"/>
      <c r="E965" s="24"/>
      <c r="F965" s="24"/>
    </row>
    <row r="966" spans="1:6" s="17" customFormat="1">
      <c r="A966" s="32"/>
      <c r="B966" s="526"/>
      <c r="C966" s="527"/>
      <c r="D966" s="46"/>
      <c r="E966" s="24"/>
      <c r="F966" s="24"/>
    </row>
    <row r="967" spans="1:6" s="17" customFormat="1">
      <c r="A967" s="32"/>
      <c r="B967" s="526"/>
      <c r="C967" s="527"/>
      <c r="D967" s="46"/>
      <c r="E967" s="24"/>
      <c r="F967" s="24"/>
    </row>
    <row r="968" spans="1:6" s="17" customFormat="1">
      <c r="A968" s="32"/>
      <c r="B968" s="526"/>
      <c r="C968" s="527"/>
      <c r="D968" s="46"/>
      <c r="E968" s="24"/>
      <c r="F968" s="24"/>
    </row>
    <row r="969" spans="1:6" s="17" customFormat="1">
      <c r="A969" s="32"/>
      <c r="B969" s="526"/>
      <c r="C969" s="527"/>
      <c r="D969" s="46"/>
      <c r="E969" s="24"/>
      <c r="F969" s="24"/>
    </row>
    <row r="970" spans="1:6" s="17" customFormat="1">
      <c r="A970" s="32"/>
      <c r="B970" s="526"/>
      <c r="C970" s="527"/>
      <c r="D970" s="46"/>
      <c r="E970" s="24"/>
      <c r="F970" s="24"/>
    </row>
    <row r="971" spans="1:6" s="17" customFormat="1">
      <c r="A971" s="32"/>
      <c r="B971" s="526"/>
      <c r="C971" s="527"/>
      <c r="D971" s="46"/>
      <c r="E971" s="24"/>
      <c r="F971" s="24"/>
    </row>
    <row r="972" spans="1:6" s="17" customFormat="1">
      <c r="A972" s="32"/>
      <c r="B972" s="526"/>
      <c r="C972" s="527"/>
      <c r="D972" s="46"/>
      <c r="E972" s="24"/>
      <c r="F972" s="24"/>
    </row>
    <row r="973" spans="1:6" s="17" customFormat="1">
      <c r="A973" s="32"/>
      <c r="B973" s="526"/>
      <c r="C973" s="527"/>
      <c r="D973" s="46"/>
      <c r="E973" s="24"/>
      <c r="F973" s="24"/>
    </row>
    <row r="974" spans="1:6" s="17" customFormat="1">
      <c r="A974" s="32"/>
      <c r="B974" s="526"/>
      <c r="C974" s="527"/>
      <c r="D974" s="46"/>
      <c r="E974" s="24"/>
      <c r="F974" s="24"/>
    </row>
    <row r="975" spans="1:6" s="17" customFormat="1">
      <c r="A975" s="32"/>
      <c r="B975" s="526"/>
      <c r="C975" s="527"/>
      <c r="D975" s="46"/>
      <c r="E975" s="24"/>
      <c r="F975" s="24"/>
    </row>
    <row r="976" spans="1:6" s="17" customFormat="1">
      <c r="A976" s="32"/>
      <c r="B976" s="526"/>
      <c r="C976" s="527"/>
      <c r="D976" s="46"/>
      <c r="E976" s="24"/>
      <c r="F976" s="24"/>
    </row>
    <row r="977" spans="1:6" s="17" customFormat="1">
      <c r="A977" s="32"/>
      <c r="B977" s="526"/>
      <c r="C977" s="527"/>
      <c r="D977" s="46"/>
      <c r="E977" s="24"/>
      <c r="F977" s="24"/>
    </row>
    <row r="978" spans="1:6" s="17" customFormat="1">
      <c r="A978" s="32"/>
      <c r="B978" s="526"/>
      <c r="C978" s="527"/>
      <c r="D978" s="46"/>
      <c r="E978" s="24"/>
      <c r="F978" s="24"/>
    </row>
    <row r="979" spans="1:6" s="17" customFormat="1">
      <c r="A979" s="32"/>
      <c r="B979" s="526"/>
      <c r="C979" s="527"/>
      <c r="D979" s="46"/>
      <c r="E979" s="24"/>
      <c r="F979" s="24"/>
    </row>
    <row r="980" spans="1:6" s="17" customFormat="1">
      <c r="A980" s="32"/>
      <c r="B980" s="526"/>
      <c r="C980" s="527"/>
      <c r="D980" s="46"/>
      <c r="E980" s="24"/>
      <c r="F980" s="24"/>
    </row>
    <row r="981" spans="1:6" s="17" customFormat="1">
      <c r="A981" s="32"/>
      <c r="B981" s="526"/>
      <c r="C981" s="527"/>
      <c r="D981" s="46"/>
      <c r="E981" s="24"/>
      <c r="F981" s="24"/>
    </row>
    <row r="982" spans="1:6" s="17" customFormat="1">
      <c r="A982" s="32"/>
      <c r="B982" s="526"/>
      <c r="C982" s="527"/>
      <c r="D982" s="46"/>
      <c r="E982" s="24"/>
      <c r="F982" s="24"/>
    </row>
    <row r="983" spans="1:6" s="17" customFormat="1">
      <c r="A983" s="32"/>
      <c r="B983" s="526"/>
      <c r="C983" s="527"/>
      <c r="D983" s="46"/>
      <c r="E983" s="24"/>
      <c r="F983" s="24"/>
    </row>
    <row r="984" spans="1:6" s="17" customFormat="1">
      <c r="A984" s="32"/>
      <c r="B984" s="526"/>
      <c r="C984" s="527"/>
      <c r="D984" s="46"/>
      <c r="E984" s="24"/>
      <c r="F984" s="24"/>
    </row>
    <row r="985" spans="1:6" s="17" customFormat="1">
      <c r="A985" s="32"/>
      <c r="B985" s="526"/>
      <c r="C985" s="527"/>
      <c r="D985" s="46"/>
      <c r="E985" s="24"/>
      <c r="F985" s="24"/>
    </row>
    <row r="986" spans="1:6" s="17" customFormat="1">
      <c r="A986" s="32"/>
      <c r="B986" s="526"/>
      <c r="C986" s="527"/>
      <c r="D986" s="46"/>
      <c r="E986" s="24"/>
      <c r="F986" s="24"/>
    </row>
    <row r="987" spans="1:6" s="17" customFormat="1">
      <c r="A987" s="32"/>
      <c r="B987" s="526"/>
      <c r="C987" s="527"/>
      <c r="D987" s="46"/>
      <c r="E987" s="24"/>
      <c r="F987" s="24"/>
    </row>
    <row r="988" spans="1:6" s="17" customFormat="1">
      <c r="A988" s="32"/>
      <c r="B988" s="526"/>
      <c r="C988" s="527"/>
      <c r="D988" s="46"/>
      <c r="E988" s="24"/>
      <c r="F988" s="24"/>
    </row>
    <row r="989" spans="1:6" s="17" customFormat="1">
      <c r="A989" s="32"/>
      <c r="B989" s="526"/>
      <c r="C989" s="527"/>
      <c r="D989" s="46"/>
      <c r="E989" s="24"/>
      <c r="F989" s="24"/>
    </row>
    <row r="990" spans="1:6" s="17" customFormat="1">
      <c r="A990" s="32"/>
      <c r="B990" s="526"/>
      <c r="C990" s="527"/>
      <c r="D990" s="46"/>
      <c r="E990" s="24"/>
      <c r="F990" s="24"/>
    </row>
    <row r="991" spans="1:6" s="17" customFormat="1">
      <c r="A991" s="32"/>
      <c r="B991" s="526"/>
      <c r="C991" s="527"/>
      <c r="D991" s="46"/>
      <c r="E991" s="24"/>
      <c r="F991" s="24"/>
    </row>
    <row r="992" spans="1:6" s="17" customFormat="1">
      <c r="A992" s="32"/>
      <c r="B992" s="526"/>
      <c r="C992" s="527"/>
      <c r="D992" s="46"/>
      <c r="E992" s="24"/>
      <c r="F992" s="24"/>
    </row>
    <row r="993" spans="1:6" s="17" customFormat="1">
      <c r="A993" s="32"/>
      <c r="B993" s="526"/>
      <c r="C993" s="527"/>
      <c r="D993" s="46"/>
      <c r="E993" s="24"/>
      <c r="F993" s="24"/>
    </row>
    <row r="994" spans="1:6" s="17" customFormat="1">
      <c r="A994" s="32"/>
      <c r="B994" s="526"/>
      <c r="C994" s="527"/>
      <c r="D994" s="46"/>
      <c r="E994" s="24"/>
      <c r="F994" s="24"/>
    </row>
    <row r="995" spans="1:6" s="17" customFormat="1">
      <c r="A995" s="32"/>
      <c r="B995" s="526"/>
      <c r="C995" s="527"/>
      <c r="D995" s="46"/>
      <c r="E995" s="24"/>
      <c r="F995" s="24"/>
    </row>
    <row r="996" spans="1:6" s="17" customFormat="1">
      <c r="A996" s="32"/>
      <c r="B996" s="526"/>
      <c r="C996" s="527"/>
      <c r="D996" s="46"/>
      <c r="E996" s="24"/>
      <c r="F996" s="24"/>
    </row>
    <row r="997" spans="1:6" s="17" customFormat="1">
      <c r="A997" s="32"/>
      <c r="B997" s="526"/>
      <c r="C997" s="527"/>
      <c r="D997" s="46"/>
      <c r="E997" s="24"/>
      <c r="F997" s="24"/>
    </row>
    <row r="998" spans="1:6" s="17" customFormat="1">
      <c r="A998" s="32"/>
      <c r="B998" s="526"/>
      <c r="C998" s="527"/>
      <c r="D998" s="46"/>
      <c r="E998" s="24"/>
      <c r="F998" s="24"/>
    </row>
    <row r="999" spans="1:6" s="17" customFormat="1">
      <c r="A999" s="32"/>
      <c r="B999" s="526"/>
      <c r="C999" s="527"/>
      <c r="D999" s="46"/>
      <c r="E999" s="24"/>
      <c r="F999" s="24"/>
    </row>
    <row r="1000" spans="1:6" s="17" customFormat="1">
      <c r="A1000" s="32"/>
      <c r="B1000" s="526"/>
      <c r="C1000" s="527"/>
      <c r="D1000" s="46"/>
      <c r="E1000" s="24"/>
      <c r="F1000" s="24"/>
    </row>
    <row r="1001" spans="1:6" s="17" customFormat="1">
      <c r="A1001" s="32"/>
      <c r="B1001" s="526"/>
      <c r="C1001" s="527"/>
      <c r="D1001" s="46"/>
      <c r="E1001" s="24"/>
      <c r="F1001" s="24"/>
    </row>
    <row r="1002" spans="1:6" s="17" customFormat="1">
      <c r="A1002" s="32"/>
      <c r="B1002" s="526"/>
      <c r="C1002" s="527"/>
      <c r="D1002" s="46"/>
      <c r="E1002" s="24"/>
      <c r="F1002" s="24"/>
    </row>
    <row r="1003" spans="1:6" s="17" customFormat="1">
      <c r="A1003" s="32"/>
      <c r="B1003" s="526"/>
      <c r="C1003" s="527"/>
      <c r="D1003" s="46"/>
      <c r="E1003" s="24"/>
      <c r="F1003" s="24"/>
    </row>
    <row r="1004" spans="1:6" s="17" customFormat="1">
      <c r="A1004" s="32"/>
      <c r="B1004" s="526"/>
      <c r="C1004" s="527"/>
      <c r="D1004" s="46"/>
      <c r="E1004" s="24"/>
      <c r="F1004" s="24"/>
    </row>
    <row r="1005" spans="1:6" s="17" customFormat="1">
      <c r="A1005" s="32"/>
      <c r="B1005" s="526"/>
      <c r="C1005" s="527"/>
      <c r="D1005" s="46"/>
      <c r="E1005" s="24"/>
      <c r="F1005" s="24"/>
    </row>
    <row r="1006" spans="1:6" s="17" customFormat="1">
      <c r="A1006" s="32"/>
      <c r="B1006" s="526"/>
      <c r="C1006" s="527"/>
      <c r="D1006" s="46"/>
      <c r="E1006" s="24"/>
      <c r="F1006" s="24"/>
    </row>
    <row r="1007" spans="1:6" s="17" customFormat="1">
      <c r="A1007" s="32"/>
      <c r="B1007" s="526"/>
      <c r="C1007" s="527"/>
      <c r="D1007" s="46"/>
      <c r="E1007" s="24"/>
      <c r="F1007" s="24"/>
    </row>
    <row r="1008" spans="1:6" s="17" customFormat="1">
      <c r="A1008" s="32"/>
      <c r="B1008" s="526"/>
      <c r="C1008" s="527"/>
      <c r="D1008" s="46"/>
      <c r="E1008" s="24"/>
      <c r="F1008" s="24"/>
    </row>
    <row r="1009" spans="1:6" s="17" customFormat="1">
      <c r="A1009" s="32"/>
      <c r="B1009" s="526"/>
      <c r="C1009" s="527"/>
      <c r="D1009" s="46"/>
      <c r="E1009" s="24"/>
      <c r="F1009" s="24"/>
    </row>
    <row r="1010" spans="1:6" s="17" customFormat="1">
      <c r="A1010" s="32"/>
      <c r="B1010" s="526"/>
      <c r="C1010" s="527"/>
      <c r="D1010" s="46"/>
      <c r="E1010" s="24"/>
      <c r="F1010" s="24"/>
    </row>
    <row r="1011" spans="1:6" s="17" customFormat="1">
      <c r="A1011" s="32"/>
      <c r="B1011" s="526"/>
      <c r="C1011" s="527"/>
      <c r="D1011" s="46"/>
      <c r="E1011" s="24"/>
      <c r="F1011" s="24"/>
    </row>
    <row r="1012" spans="1:6" s="17" customFormat="1">
      <c r="A1012" s="32"/>
      <c r="B1012" s="526"/>
      <c r="C1012" s="527"/>
      <c r="D1012" s="46"/>
      <c r="E1012" s="24"/>
      <c r="F1012" s="24"/>
    </row>
    <row r="1013" spans="1:6" s="17" customFormat="1">
      <c r="A1013" s="32"/>
      <c r="B1013" s="526"/>
      <c r="C1013" s="527"/>
      <c r="D1013" s="46"/>
      <c r="E1013" s="24"/>
      <c r="F1013" s="24"/>
    </row>
    <row r="1014" spans="1:6" s="17" customFormat="1">
      <c r="A1014" s="32"/>
      <c r="B1014" s="526"/>
      <c r="C1014" s="527"/>
      <c r="D1014" s="46"/>
      <c r="E1014" s="24"/>
      <c r="F1014" s="24"/>
    </row>
    <row r="1015" spans="1:6" s="17" customFormat="1">
      <c r="A1015" s="32"/>
      <c r="B1015" s="526"/>
      <c r="C1015" s="527"/>
      <c r="D1015" s="46"/>
      <c r="E1015" s="24"/>
      <c r="F1015" s="24"/>
    </row>
    <row r="1016" spans="1:6" s="17" customFormat="1">
      <c r="A1016" s="32"/>
      <c r="B1016" s="526"/>
      <c r="C1016" s="527"/>
      <c r="D1016" s="46"/>
      <c r="E1016" s="24"/>
      <c r="F1016" s="24"/>
    </row>
    <row r="1017" spans="1:6" s="17" customFormat="1">
      <c r="A1017" s="32"/>
      <c r="B1017" s="526"/>
      <c r="C1017" s="527"/>
      <c r="D1017" s="46"/>
      <c r="E1017" s="24"/>
      <c r="F1017" s="24"/>
    </row>
    <row r="1018" spans="1:6" s="17" customFormat="1">
      <c r="A1018" s="32"/>
      <c r="B1018" s="526"/>
      <c r="C1018" s="527"/>
      <c r="D1018" s="46"/>
      <c r="E1018" s="24"/>
      <c r="F1018" s="24"/>
    </row>
    <row r="1019" spans="1:6" s="17" customFormat="1">
      <c r="A1019" s="32"/>
      <c r="B1019" s="526"/>
      <c r="C1019" s="527"/>
      <c r="D1019" s="46"/>
      <c r="E1019" s="24"/>
      <c r="F1019" s="24"/>
    </row>
    <row r="1020" spans="1:6" s="17" customFormat="1">
      <c r="A1020" s="32"/>
      <c r="B1020" s="526"/>
      <c r="C1020" s="527"/>
      <c r="D1020" s="46"/>
      <c r="E1020" s="24"/>
      <c r="F1020" s="24"/>
    </row>
    <row r="1021" spans="1:6" s="17" customFormat="1">
      <c r="A1021" s="32"/>
      <c r="B1021" s="526"/>
      <c r="C1021" s="527"/>
      <c r="D1021" s="46"/>
      <c r="E1021" s="24"/>
      <c r="F1021" s="24"/>
    </row>
    <row r="1022" spans="1:6" s="17" customFormat="1">
      <c r="A1022" s="32"/>
      <c r="B1022" s="526"/>
      <c r="C1022" s="527"/>
      <c r="D1022" s="46"/>
      <c r="E1022" s="24"/>
      <c r="F1022" s="24"/>
    </row>
    <row r="1023" spans="1:6" s="17" customFormat="1">
      <c r="A1023" s="32"/>
      <c r="B1023" s="526"/>
      <c r="C1023" s="527"/>
      <c r="D1023" s="46"/>
      <c r="E1023" s="24"/>
      <c r="F1023" s="24"/>
    </row>
    <row r="1024" spans="1:6" s="17" customFormat="1">
      <c r="A1024" s="32"/>
      <c r="B1024" s="526"/>
      <c r="C1024" s="527"/>
      <c r="D1024" s="46"/>
      <c r="E1024" s="24"/>
      <c r="F1024" s="24"/>
    </row>
    <row r="1025" spans="1:6" s="17" customFormat="1">
      <c r="A1025" s="32"/>
      <c r="B1025" s="526"/>
      <c r="C1025" s="527"/>
      <c r="D1025" s="46"/>
      <c r="E1025" s="24"/>
      <c r="F1025" s="24"/>
    </row>
    <row r="1026" spans="1:6" s="17" customFormat="1">
      <c r="A1026" s="32"/>
      <c r="B1026" s="526"/>
      <c r="C1026" s="527"/>
      <c r="D1026" s="46"/>
      <c r="E1026" s="24"/>
      <c r="F1026" s="24"/>
    </row>
    <row r="1027" spans="1:6" s="17" customFormat="1">
      <c r="A1027" s="32"/>
      <c r="B1027" s="526"/>
      <c r="C1027" s="527"/>
      <c r="D1027" s="46"/>
      <c r="E1027" s="24"/>
      <c r="F1027" s="24"/>
    </row>
    <row r="1028" spans="1:6" s="17" customFormat="1">
      <c r="A1028" s="32"/>
      <c r="B1028" s="526"/>
      <c r="C1028" s="527"/>
      <c r="D1028" s="46"/>
      <c r="E1028" s="24"/>
      <c r="F1028" s="24"/>
    </row>
    <row r="1029" spans="1:6" s="17" customFormat="1">
      <c r="A1029" s="32"/>
      <c r="B1029" s="526"/>
      <c r="C1029" s="527"/>
      <c r="D1029" s="46"/>
      <c r="E1029" s="24"/>
      <c r="F1029" s="24"/>
    </row>
    <row r="1030" spans="1:6" s="17" customFormat="1">
      <c r="A1030" s="32"/>
      <c r="B1030" s="526"/>
      <c r="C1030" s="527"/>
      <c r="D1030" s="46"/>
      <c r="E1030" s="24"/>
      <c r="F1030" s="24"/>
    </row>
    <row r="1031" spans="1:6" s="17" customFormat="1">
      <c r="A1031" s="32"/>
      <c r="B1031" s="526"/>
      <c r="C1031" s="527"/>
      <c r="D1031" s="46"/>
      <c r="E1031" s="24"/>
      <c r="F1031" s="24"/>
    </row>
    <row r="1032" spans="1:6" s="17" customFormat="1">
      <c r="A1032" s="32"/>
      <c r="B1032" s="526"/>
      <c r="C1032" s="527"/>
      <c r="D1032" s="46"/>
      <c r="E1032" s="24"/>
      <c r="F1032" s="24"/>
    </row>
    <row r="1033" spans="1:6" s="17" customFormat="1">
      <c r="A1033" s="32"/>
      <c r="B1033" s="526"/>
      <c r="C1033" s="527"/>
      <c r="D1033" s="46"/>
      <c r="E1033" s="24"/>
      <c r="F1033" s="24"/>
    </row>
    <row r="1034" spans="1:6" s="17" customFormat="1">
      <c r="A1034" s="32"/>
      <c r="B1034" s="526"/>
      <c r="C1034" s="527"/>
      <c r="D1034" s="46"/>
      <c r="E1034" s="24"/>
      <c r="F1034" s="24"/>
    </row>
    <row r="1035" spans="1:6" s="17" customFormat="1">
      <c r="A1035" s="32"/>
      <c r="B1035" s="526"/>
      <c r="C1035" s="527"/>
      <c r="D1035" s="46"/>
      <c r="E1035" s="24"/>
      <c r="F1035" s="24"/>
    </row>
    <row r="1036" spans="1:6" s="17" customFormat="1">
      <c r="A1036" s="32"/>
      <c r="B1036" s="526"/>
      <c r="C1036" s="527"/>
      <c r="D1036" s="46"/>
      <c r="E1036" s="24"/>
      <c r="F1036" s="24"/>
    </row>
    <row r="1037" spans="1:6" s="17" customFormat="1">
      <c r="A1037" s="32"/>
      <c r="B1037" s="526"/>
      <c r="C1037" s="527"/>
      <c r="D1037" s="46"/>
      <c r="E1037" s="24"/>
      <c r="F1037" s="24"/>
    </row>
    <row r="1038" spans="1:6" s="17" customFormat="1">
      <c r="A1038" s="32"/>
      <c r="B1038" s="526"/>
      <c r="C1038" s="527"/>
      <c r="D1038" s="46"/>
      <c r="E1038" s="24"/>
      <c r="F1038" s="24"/>
    </row>
    <row r="1039" spans="1:6" s="17" customFormat="1">
      <c r="A1039" s="32"/>
      <c r="B1039" s="526"/>
      <c r="C1039" s="527"/>
      <c r="D1039" s="46"/>
      <c r="E1039" s="24"/>
      <c r="F1039" s="24"/>
    </row>
    <row r="1040" spans="1:6" s="17" customFormat="1">
      <c r="A1040" s="32"/>
      <c r="B1040" s="526"/>
      <c r="C1040" s="527"/>
      <c r="D1040" s="46"/>
      <c r="E1040" s="24"/>
      <c r="F1040" s="24"/>
    </row>
    <row r="1041" spans="1:6" s="17" customFormat="1">
      <c r="A1041" s="32"/>
      <c r="B1041" s="526"/>
      <c r="C1041" s="527"/>
      <c r="D1041" s="46"/>
      <c r="E1041" s="24"/>
      <c r="F1041" s="24"/>
    </row>
    <row r="1042" spans="1:6" s="17" customFormat="1">
      <c r="A1042" s="32"/>
      <c r="B1042" s="526"/>
      <c r="C1042" s="527"/>
      <c r="D1042" s="46"/>
      <c r="E1042" s="24"/>
      <c r="F1042" s="24"/>
    </row>
    <row r="1043" spans="1:6" s="17" customFormat="1">
      <c r="A1043" s="32"/>
      <c r="B1043" s="526"/>
      <c r="C1043" s="527"/>
      <c r="D1043" s="46"/>
      <c r="E1043" s="24"/>
      <c r="F1043" s="24"/>
    </row>
    <row r="1044" spans="1:6" s="17" customFormat="1">
      <c r="A1044" s="32"/>
      <c r="B1044" s="526"/>
      <c r="C1044" s="527"/>
      <c r="D1044" s="46"/>
      <c r="E1044" s="24"/>
      <c r="F1044" s="24"/>
    </row>
    <row r="1045" spans="1:6" s="17" customFormat="1">
      <c r="A1045" s="32"/>
      <c r="B1045" s="526"/>
      <c r="C1045" s="527"/>
      <c r="D1045" s="46"/>
      <c r="E1045" s="24"/>
      <c r="F1045" s="24"/>
    </row>
    <row r="1046" spans="1:6" s="17" customFormat="1">
      <c r="A1046" s="32"/>
      <c r="B1046" s="526"/>
      <c r="C1046" s="527"/>
      <c r="D1046" s="46"/>
      <c r="E1046" s="24"/>
      <c r="F1046" s="24"/>
    </row>
    <row r="1047" spans="1:6" s="17" customFormat="1">
      <c r="A1047" s="32"/>
      <c r="B1047" s="526"/>
      <c r="C1047" s="527"/>
      <c r="D1047" s="46"/>
      <c r="E1047" s="24"/>
      <c r="F1047" s="24"/>
    </row>
    <row r="1048" spans="1:6" s="17" customFormat="1">
      <c r="A1048" s="32"/>
      <c r="B1048" s="526"/>
      <c r="C1048" s="527"/>
      <c r="D1048" s="46"/>
      <c r="E1048" s="24"/>
      <c r="F1048" s="24"/>
    </row>
    <row r="1049" spans="1:6" s="17" customFormat="1">
      <c r="A1049" s="32"/>
      <c r="B1049" s="526"/>
      <c r="C1049" s="527"/>
      <c r="D1049" s="46"/>
      <c r="E1049" s="24"/>
      <c r="F1049" s="24"/>
    </row>
    <row r="1050" spans="1:6" s="17" customFormat="1">
      <c r="A1050" s="32"/>
      <c r="B1050" s="526"/>
      <c r="C1050" s="527"/>
      <c r="D1050" s="46"/>
      <c r="E1050" s="24"/>
      <c r="F1050" s="24"/>
    </row>
    <row r="1051" spans="1:6" s="17" customFormat="1">
      <c r="A1051" s="32"/>
      <c r="B1051" s="526"/>
      <c r="C1051" s="527"/>
      <c r="D1051" s="46"/>
      <c r="E1051" s="24"/>
      <c r="F1051" s="24"/>
    </row>
    <row r="1052" spans="1:6" s="17" customFormat="1">
      <c r="A1052" s="32"/>
      <c r="B1052" s="526"/>
      <c r="C1052" s="527"/>
      <c r="D1052" s="46"/>
      <c r="E1052" s="24"/>
      <c r="F1052" s="24"/>
    </row>
    <row r="1053" spans="1:6" s="17" customFormat="1">
      <c r="A1053" s="32"/>
      <c r="B1053" s="526"/>
      <c r="C1053" s="527"/>
      <c r="D1053" s="46"/>
      <c r="E1053" s="24"/>
      <c r="F1053" s="24"/>
    </row>
    <row r="1054" spans="1:6" s="17" customFormat="1">
      <c r="A1054" s="32"/>
      <c r="B1054" s="526"/>
      <c r="C1054" s="527"/>
      <c r="D1054" s="46"/>
      <c r="E1054" s="24"/>
      <c r="F1054" s="24"/>
    </row>
    <row r="1055" spans="1:6" s="17" customFormat="1">
      <c r="A1055" s="32"/>
      <c r="B1055" s="526"/>
      <c r="C1055" s="527"/>
      <c r="D1055" s="46"/>
      <c r="E1055" s="24"/>
      <c r="F1055" s="24"/>
    </row>
    <row r="1056" spans="1:6" s="17" customFormat="1">
      <c r="A1056" s="32"/>
      <c r="B1056" s="526"/>
      <c r="C1056" s="527"/>
      <c r="D1056" s="46"/>
      <c r="E1056" s="24"/>
      <c r="F1056" s="24"/>
    </row>
    <row r="1057" spans="1:6" s="17" customFormat="1">
      <c r="A1057" s="32"/>
      <c r="B1057" s="526"/>
      <c r="C1057" s="527"/>
      <c r="D1057" s="46"/>
      <c r="E1057" s="24"/>
      <c r="F1057" s="24"/>
    </row>
    <row r="1058" spans="1:6" s="17" customFormat="1">
      <c r="A1058" s="32"/>
      <c r="B1058" s="526"/>
      <c r="C1058" s="527"/>
      <c r="D1058" s="46"/>
      <c r="E1058" s="24"/>
      <c r="F1058" s="24"/>
    </row>
    <row r="1059" spans="1:6" s="17" customFormat="1">
      <c r="A1059" s="32"/>
      <c r="B1059" s="526"/>
      <c r="C1059" s="527"/>
      <c r="D1059" s="46"/>
      <c r="E1059" s="24"/>
      <c r="F1059" s="24"/>
    </row>
    <row r="1060" spans="1:6" s="17" customFormat="1">
      <c r="A1060" s="32"/>
      <c r="B1060" s="526"/>
      <c r="C1060" s="527"/>
      <c r="D1060" s="46"/>
      <c r="E1060" s="24"/>
      <c r="F1060" s="24"/>
    </row>
    <row r="1061" spans="1:6" s="17" customFormat="1">
      <c r="A1061" s="32"/>
      <c r="B1061" s="526"/>
      <c r="C1061" s="527"/>
      <c r="D1061" s="46"/>
      <c r="E1061" s="24"/>
      <c r="F1061" s="24"/>
    </row>
    <row r="1062" spans="1:6" s="17" customFormat="1">
      <c r="A1062" s="32"/>
      <c r="B1062" s="526"/>
      <c r="C1062" s="527"/>
      <c r="D1062" s="46"/>
      <c r="E1062" s="24"/>
      <c r="F1062" s="24"/>
    </row>
    <row r="1063" spans="1:6" s="17" customFormat="1">
      <c r="A1063" s="32"/>
      <c r="B1063" s="526"/>
      <c r="C1063" s="527"/>
      <c r="D1063" s="46"/>
      <c r="E1063" s="24"/>
      <c r="F1063" s="24"/>
    </row>
    <row r="1064" spans="1:6" s="17" customFormat="1">
      <c r="A1064" s="32"/>
      <c r="B1064" s="526"/>
      <c r="C1064" s="527"/>
      <c r="D1064" s="46"/>
      <c r="E1064" s="24"/>
      <c r="F1064" s="24"/>
    </row>
    <row r="1065" spans="1:6" s="17" customFormat="1">
      <c r="A1065" s="32"/>
      <c r="B1065" s="526"/>
      <c r="C1065" s="527"/>
      <c r="D1065" s="46"/>
      <c r="E1065" s="24"/>
      <c r="F1065" s="24"/>
    </row>
    <row r="1066" spans="1:6" s="17" customFormat="1">
      <c r="A1066" s="32"/>
      <c r="B1066" s="526"/>
      <c r="C1066" s="527"/>
      <c r="D1066" s="46"/>
      <c r="E1066" s="24"/>
      <c r="F1066" s="24"/>
    </row>
    <row r="1067" spans="1:6" s="17" customFormat="1">
      <c r="A1067" s="32"/>
      <c r="B1067" s="526"/>
      <c r="C1067" s="527"/>
      <c r="D1067" s="46"/>
      <c r="E1067" s="24"/>
      <c r="F1067" s="24"/>
    </row>
    <row r="1068" spans="1:6" s="17" customFormat="1">
      <c r="A1068" s="32"/>
      <c r="B1068" s="526"/>
      <c r="C1068" s="527"/>
      <c r="D1068" s="46"/>
      <c r="E1068" s="24"/>
      <c r="F1068" s="24"/>
    </row>
    <row r="1069" spans="1:6" s="17" customFormat="1">
      <c r="A1069" s="32"/>
      <c r="B1069" s="526"/>
      <c r="C1069" s="527"/>
      <c r="D1069" s="46"/>
      <c r="E1069" s="24"/>
      <c r="F1069" s="24"/>
    </row>
    <row r="1070" spans="1:6" s="17" customFormat="1">
      <c r="A1070" s="32"/>
      <c r="B1070" s="526"/>
      <c r="C1070" s="527"/>
      <c r="D1070" s="46"/>
      <c r="E1070" s="24"/>
      <c r="F1070" s="24"/>
    </row>
    <row r="1071" spans="1:6" s="17" customFormat="1">
      <c r="A1071" s="32"/>
      <c r="B1071" s="526"/>
      <c r="C1071" s="527"/>
      <c r="D1071" s="46"/>
      <c r="E1071" s="24"/>
      <c r="F1071" s="24"/>
    </row>
    <row r="1072" spans="1:6" s="17" customFormat="1">
      <c r="A1072" s="32"/>
      <c r="B1072" s="526"/>
      <c r="C1072" s="527"/>
      <c r="D1072" s="46"/>
      <c r="E1072" s="24"/>
      <c r="F1072" s="24"/>
    </row>
    <row r="1073" spans="1:6" s="17" customFormat="1">
      <c r="A1073" s="32"/>
      <c r="B1073" s="526"/>
      <c r="C1073" s="527"/>
      <c r="D1073" s="46"/>
      <c r="E1073" s="24"/>
      <c r="F1073" s="24"/>
    </row>
    <row r="1074" spans="1:6" s="17" customFormat="1">
      <c r="A1074" s="32"/>
      <c r="B1074" s="526"/>
      <c r="C1074" s="527"/>
      <c r="D1074" s="46"/>
      <c r="E1074" s="24"/>
      <c r="F1074" s="24"/>
    </row>
    <row r="1075" spans="1:6" s="17" customFormat="1">
      <c r="A1075" s="32"/>
      <c r="B1075" s="526"/>
      <c r="C1075" s="527"/>
      <c r="D1075" s="46"/>
      <c r="E1075" s="24"/>
      <c r="F1075" s="24"/>
    </row>
    <row r="1076" spans="1:6" s="17" customFormat="1">
      <c r="A1076" s="32"/>
      <c r="B1076" s="526"/>
      <c r="C1076" s="527"/>
      <c r="D1076" s="46"/>
      <c r="E1076" s="24"/>
      <c r="F1076" s="24"/>
    </row>
    <row r="1077" spans="1:6" s="17" customFormat="1">
      <c r="A1077" s="32"/>
      <c r="B1077" s="526"/>
      <c r="C1077" s="527"/>
      <c r="D1077" s="46"/>
      <c r="E1077" s="24"/>
      <c r="F1077" s="24"/>
    </row>
    <row r="1078" spans="1:6" s="17" customFormat="1">
      <c r="A1078" s="32"/>
      <c r="B1078" s="526"/>
      <c r="C1078" s="527"/>
      <c r="D1078" s="46"/>
      <c r="E1078" s="24"/>
      <c r="F1078" s="24"/>
    </row>
    <row r="1079" spans="1:6" s="17" customFormat="1">
      <c r="A1079" s="32"/>
      <c r="B1079" s="526"/>
      <c r="C1079" s="527"/>
      <c r="D1079" s="46"/>
      <c r="E1079" s="24"/>
      <c r="F1079" s="24"/>
    </row>
    <row r="1080" spans="1:6" s="17" customFormat="1">
      <c r="A1080" s="32"/>
      <c r="B1080" s="526"/>
      <c r="C1080" s="527"/>
      <c r="D1080" s="46"/>
      <c r="E1080" s="24"/>
      <c r="F1080" s="24"/>
    </row>
    <row r="1081" spans="1:6" s="17" customFormat="1">
      <c r="A1081" s="32"/>
      <c r="B1081" s="526"/>
      <c r="C1081" s="527"/>
      <c r="D1081" s="46"/>
      <c r="E1081" s="24"/>
      <c r="F1081" s="24"/>
    </row>
    <row r="1082" spans="1:6" s="17" customFormat="1">
      <c r="A1082" s="32"/>
      <c r="B1082" s="526"/>
      <c r="C1082" s="527"/>
      <c r="D1082" s="46"/>
      <c r="E1082" s="24"/>
      <c r="F1082" s="24"/>
    </row>
    <row r="1083" spans="1:6" s="17" customFormat="1">
      <c r="A1083" s="32"/>
      <c r="B1083" s="526"/>
      <c r="C1083" s="527"/>
      <c r="D1083" s="46"/>
      <c r="E1083" s="24"/>
      <c r="F1083" s="24"/>
    </row>
    <row r="1084" spans="1:6" s="17" customFormat="1">
      <c r="A1084" s="32"/>
      <c r="B1084" s="526"/>
      <c r="C1084" s="527"/>
      <c r="D1084" s="46"/>
      <c r="E1084" s="24"/>
      <c r="F1084" s="24"/>
    </row>
    <row r="1085" spans="1:6" s="17" customFormat="1">
      <c r="A1085" s="32"/>
      <c r="B1085" s="526"/>
      <c r="C1085" s="527"/>
      <c r="D1085" s="46"/>
      <c r="E1085" s="24"/>
      <c r="F1085" s="24"/>
    </row>
    <row r="1086" spans="1:6" s="17" customFormat="1">
      <c r="A1086" s="32"/>
      <c r="B1086" s="526"/>
      <c r="C1086" s="527"/>
      <c r="D1086" s="46"/>
      <c r="E1086" s="24"/>
      <c r="F1086" s="24"/>
    </row>
    <row r="1087" spans="1:6" s="17" customFormat="1">
      <c r="A1087" s="32"/>
      <c r="B1087" s="526"/>
      <c r="C1087" s="527"/>
      <c r="D1087" s="46"/>
      <c r="E1087" s="24"/>
      <c r="F1087" s="24"/>
    </row>
    <row r="1088" spans="1:6" s="17" customFormat="1">
      <c r="A1088" s="32"/>
      <c r="B1088" s="526"/>
      <c r="C1088" s="527"/>
      <c r="D1088" s="46"/>
      <c r="E1088" s="24"/>
      <c r="F1088" s="24"/>
    </row>
    <row r="1089" spans="1:6" s="17" customFormat="1">
      <c r="A1089" s="32"/>
      <c r="B1089" s="526"/>
      <c r="C1089" s="527"/>
      <c r="D1089" s="46"/>
      <c r="E1089" s="24"/>
      <c r="F1089" s="24"/>
    </row>
    <row r="1090" spans="1:6" s="17" customFormat="1">
      <c r="A1090" s="32"/>
      <c r="B1090" s="526"/>
      <c r="C1090" s="527"/>
      <c r="D1090" s="46"/>
      <c r="E1090" s="24"/>
      <c r="F1090" s="24"/>
    </row>
    <row r="1091" spans="1:6" s="17" customFormat="1">
      <c r="A1091" s="32"/>
      <c r="B1091" s="526"/>
      <c r="C1091" s="527"/>
      <c r="D1091" s="46"/>
      <c r="E1091" s="24"/>
      <c r="F1091" s="24"/>
    </row>
    <row r="1092" spans="1:6" s="17" customFormat="1">
      <c r="A1092" s="32"/>
      <c r="B1092" s="526"/>
      <c r="C1092" s="527"/>
      <c r="D1092" s="46"/>
      <c r="E1092" s="24"/>
      <c r="F1092" s="24"/>
    </row>
    <row r="1093" spans="1:6" s="17" customFormat="1">
      <c r="A1093" s="32"/>
      <c r="B1093" s="526"/>
      <c r="C1093" s="527"/>
      <c r="D1093" s="46"/>
      <c r="E1093" s="24"/>
      <c r="F1093" s="24"/>
    </row>
    <row r="1094" spans="1:6" s="17" customFormat="1">
      <c r="A1094" s="32"/>
      <c r="B1094" s="526"/>
      <c r="C1094" s="527"/>
      <c r="D1094" s="46"/>
      <c r="E1094" s="24"/>
      <c r="F1094" s="24"/>
    </row>
    <row r="1095" spans="1:6" s="17" customFormat="1">
      <c r="A1095" s="32"/>
      <c r="B1095" s="526"/>
      <c r="C1095" s="527"/>
      <c r="D1095" s="46"/>
      <c r="E1095" s="24"/>
      <c r="F1095" s="24"/>
    </row>
    <row r="1096" spans="1:6" s="17" customFormat="1">
      <c r="A1096" s="32"/>
      <c r="B1096" s="526"/>
      <c r="C1096" s="527"/>
      <c r="D1096" s="46"/>
      <c r="E1096" s="24"/>
      <c r="F1096" s="24"/>
    </row>
    <row r="1097" spans="1:6" s="17" customFormat="1">
      <c r="A1097" s="32"/>
      <c r="B1097" s="526"/>
      <c r="C1097" s="527"/>
      <c r="D1097" s="46"/>
      <c r="E1097" s="24"/>
      <c r="F1097" s="24"/>
    </row>
    <row r="1098" spans="1:6" s="17" customFormat="1">
      <c r="A1098" s="32"/>
      <c r="B1098" s="526"/>
      <c r="C1098" s="527"/>
      <c r="D1098" s="46"/>
      <c r="E1098" s="24"/>
      <c r="F1098" s="24"/>
    </row>
    <row r="1099" spans="1:6" s="17" customFormat="1">
      <c r="A1099" s="32"/>
      <c r="B1099" s="526"/>
      <c r="C1099" s="527"/>
      <c r="D1099" s="46"/>
      <c r="E1099" s="24"/>
      <c r="F1099" s="24"/>
    </row>
    <row r="1100" spans="1:6" s="17" customFormat="1">
      <c r="A1100" s="32"/>
      <c r="B1100" s="526"/>
      <c r="C1100" s="527"/>
      <c r="D1100" s="46"/>
      <c r="E1100" s="24"/>
      <c r="F1100" s="24"/>
    </row>
    <row r="1101" spans="1:6" s="17" customFormat="1">
      <c r="A1101" s="32"/>
      <c r="B1101" s="526"/>
      <c r="C1101" s="527"/>
      <c r="D1101" s="46"/>
      <c r="E1101" s="24"/>
      <c r="F1101" s="24"/>
    </row>
    <row r="1102" spans="1:6" s="17" customFormat="1">
      <c r="A1102" s="32"/>
      <c r="B1102" s="526"/>
      <c r="C1102" s="527"/>
      <c r="D1102" s="46"/>
      <c r="E1102" s="24"/>
      <c r="F1102" s="24"/>
    </row>
    <row r="1103" spans="1:6" s="17" customFormat="1">
      <c r="A1103" s="32"/>
      <c r="B1103" s="526"/>
      <c r="C1103" s="527"/>
      <c r="D1103" s="46"/>
      <c r="E1103" s="24"/>
      <c r="F1103" s="24"/>
    </row>
    <row r="1104" spans="1:6" s="17" customFormat="1">
      <c r="A1104" s="32"/>
      <c r="B1104" s="526"/>
      <c r="C1104" s="527"/>
      <c r="D1104" s="46"/>
      <c r="E1104" s="24"/>
      <c r="F1104" s="24"/>
    </row>
    <row r="1105" spans="1:6" s="17" customFormat="1">
      <c r="A1105" s="32"/>
      <c r="B1105" s="526"/>
      <c r="C1105" s="527"/>
      <c r="D1105" s="46"/>
      <c r="E1105" s="24"/>
      <c r="F1105" s="24"/>
    </row>
    <row r="1106" spans="1:6" s="17" customFormat="1">
      <c r="A1106" s="32"/>
      <c r="B1106" s="526"/>
      <c r="C1106" s="527"/>
      <c r="D1106" s="46"/>
      <c r="E1106" s="24"/>
      <c r="F1106" s="24"/>
    </row>
    <row r="1107" spans="1:6" s="17" customFormat="1">
      <c r="A1107" s="32"/>
      <c r="B1107" s="526"/>
      <c r="C1107" s="527"/>
      <c r="D1107" s="46"/>
      <c r="E1107" s="24"/>
      <c r="F1107" s="24"/>
    </row>
    <row r="1108" spans="1:6" s="17" customFormat="1">
      <c r="A1108" s="32"/>
      <c r="B1108" s="526"/>
      <c r="C1108" s="527"/>
      <c r="D1108" s="46"/>
      <c r="E1108" s="24"/>
      <c r="F1108" s="24"/>
    </row>
    <row r="1109" spans="1:6" s="17" customFormat="1">
      <c r="A1109" s="32"/>
      <c r="B1109" s="526"/>
      <c r="C1109" s="527"/>
      <c r="D1109" s="46"/>
      <c r="E1109" s="24"/>
      <c r="F1109" s="24"/>
    </row>
    <row r="1110" spans="1:6" s="17" customFormat="1">
      <c r="A1110" s="32"/>
      <c r="B1110" s="526"/>
      <c r="C1110" s="527"/>
      <c r="D1110" s="46"/>
      <c r="E1110" s="24"/>
      <c r="F1110" s="24"/>
    </row>
    <row r="1111" spans="1:6" s="17" customFormat="1">
      <c r="A1111" s="32"/>
      <c r="B1111" s="526"/>
      <c r="C1111" s="527"/>
      <c r="D1111" s="46"/>
      <c r="E1111" s="24"/>
      <c r="F1111" s="24"/>
    </row>
    <row r="1112" spans="1:6" s="17" customFormat="1">
      <c r="A1112" s="32"/>
      <c r="B1112" s="526"/>
      <c r="C1112" s="527"/>
      <c r="D1112" s="46"/>
      <c r="E1112" s="24"/>
      <c r="F1112" s="24"/>
    </row>
    <row r="1113" spans="1:6" s="17" customFormat="1">
      <c r="A1113" s="32"/>
      <c r="B1113" s="526"/>
      <c r="C1113" s="527"/>
      <c r="D1113" s="46"/>
      <c r="E1113" s="24"/>
      <c r="F1113" s="24"/>
    </row>
    <row r="1114" spans="1:6" s="17" customFormat="1">
      <c r="A1114" s="32"/>
      <c r="B1114" s="526"/>
      <c r="C1114" s="527"/>
      <c r="D1114" s="46"/>
      <c r="E1114" s="24"/>
      <c r="F1114" s="24"/>
    </row>
    <row r="1115" spans="1:6" s="17" customFormat="1">
      <c r="A1115" s="32"/>
      <c r="B1115" s="526"/>
      <c r="C1115" s="527"/>
      <c r="D1115" s="46"/>
      <c r="E1115" s="24"/>
      <c r="F1115" s="24"/>
    </row>
    <row r="1116" spans="1:6" s="17" customFormat="1">
      <c r="A1116" s="32"/>
      <c r="B1116" s="526"/>
      <c r="C1116" s="527"/>
      <c r="D1116" s="46"/>
      <c r="E1116" s="24"/>
      <c r="F1116" s="24"/>
    </row>
    <row r="1117" spans="1:6" s="17" customFormat="1">
      <c r="A1117" s="32"/>
      <c r="B1117" s="526"/>
      <c r="C1117" s="527"/>
      <c r="D1117" s="46"/>
      <c r="E1117" s="24"/>
      <c r="F1117" s="24"/>
    </row>
    <row r="1118" spans="1:6" s="17" customFormat="1">
      <c r="A1118" s="32"/>
      <c r="B1118" s="526"/>
      <c r="C1118" s="527"/>
      <c r="D1118" s="46"/>
      <c r="E1118" s="24"/>
      <c r="F1118" s="24"/>
    </row>
    <row r="1119" spans="1:6" s="17" customFormat="1">
      <c r="A1119" s="32"/>
      <c r="B1119" s="526"/>
      <c r="C1119" s="527"/>
      <c r="D1119" s="46"/>
      <c r="E1119" s="24"/>
      <c r="F1119" s="24"/>
    </row>
    <row r="1120" spans="1:6" s="17" customFormat="1">
      <c r="A1120" s="32"/>
      <c r="B1120" s="526"/>
      <c r="C1120" s="527"/>
      <c r="D1120" s="46"/>
      <c r="E1120" s="24"/>
      <c r="F1120" s="24"/>
    </row>
    <row r="1121" spans="1:6" s="17" customFormat="1">
      <c r="A1121" s="32"/>
      <c r="B1121" s="526"/>
      <c r="C1121" s="527"/>
      <c r="D1121" s="46"/>
      <c r="E1121" s="24"/>
      <c r="F1121" s="24"/>
    </row>
    <row r="1122" spans="1:6" s="17" customFormat="1">
      <c r="A1122" s="32"/>
      <c r="B1122" s="526"/>
      <c r="C1122" s="527"/>
      <c r="D1122" s="46"/>
      <c r="E1122" s="24"/>
      <c r="F1122" s="24"/>
    </row>
    <row r="1123" spans="1:6" s="17" customFormat="1">
      <c r="A1123" s="32"/>
      <c r="B1123" s="526"/>
      <c r="C1123" s="527"/>
      <c r="D1123" s="46"/>
      <c r="E1123" s="24"/>
      <c r="F1123" s="24"/>
    </row>
    <row r="1124" spans="1:6" s="17" customFormat="1">
      <c r="A1124" s="32"/>
      <c r="B1124" s="526"/>
      <c r="C1124" s="527"/>
      <c r="D1124" s="46"/>
      <c r="E1124" s="24"/>
      <c r="F1124" s="24"/>
    </row>
    <row r="1125" spans="1:6" s="17" customFormat="1">
      <c r="A1125" s="32"/>
      <c r="B1125" s="526"/>
      <c r="C1125" s="527"/>
      <c r="D1125" s="46"/>
      <c r="E1125" s="24"/>
      <c r="F1125" s="24"/>
    </row>
    <row r="1126" spans="1:6" s="17" customFormat="1">
      <c r="A1126" s="32"/>
      <c r="B1126" s="526"/>
      <c r="C1126" s="527"/>
      <c r="D1126" s="46"/>
      <c r="E1126" s="24"/>
      <c r="F1126" s="24"/>
    </row>
    <row r="1127" spans="1:6" s="17" customFormat="1">
      <c r="A1127" s="32"/>
      <c r="B1127" s="526"/>
      <c r="C1127" s="527"/>
      <c r="D1127" s="46"/>
      <c r="E1127" s="24"/>
      <c r="F1127" s="24"/>
    </row>
    <row r="1128" spans="1:6" s="17" customFormat="1">
      <c r="A1128" s="32"/>
      <c r="B1128" s="526"/>
      <c r="C1128" s="527"/>
      <c r="D1128" s="46"/>
      <c r="E1128" s="24"/>
      <c r="F1128" s="24"/>
    </row>
    <row r="1129" spans="1:6" s="17" customFormat="1">
      <c r="A1129" s="32"/>
      <c r="B1129" s="526"/>
      <c r="C1129" s="527"/>
      <c r="D1129" s="46"/>
      <c r="E1129" s="24"/>
      <c r="F1129" s="24"/>
    </row>
    <row r="1130" spans="1:6" s="17" customFormat="1">
      <c r="A1130" s="32"/>
      <c r="B1130" s="526"/>
      <c r="C1130" s="527"/>
      <c r="D1130" s="46"/>
      <c r="E1130" s="24"/>
      <c r="F1130" s="24"/>
    </row>
    <row r="1131" spans="1:6" s="17" customFormat="1">
      <c r="A1131" s="32"/>
      <c r="B1131" s="526"/>
      <c r="C1131" s="527"/>
      <c r="D1131" s="46"/>
      <c r="E1131" s="24"/>
      <c r="F1131" s="24"/>
    </row>
    <row r="1132" spans="1:6" s="17" customFormat="1">
      <c r="A1132" s="32"/>
      <c r="B1132" s="526"/>
      <c r="C1132" s="527"/>
      <c r="D1132" s="46"/>
      <c r="E1132" s="24"/>
      <c r="F1132" s="24"/>
    </row>
    <row r="1133" spans="1:6" s="17" customFormat="1">
      <c r="A1133" s="32"/>
      <c r="B1133" s="526"/>
      <c r="C1133" s="527"/>
      <c r="D1133" s="46"/>
      <c r="E1133" s="24"/>
      <c r="F1133" s="24"/>
    </row>
    <row r="1134" spans="1:6" s="17" customFormat="1">
      <c r="A1134" s="32"/>
      <c r="B1134" s="526"/>
      <c r="C1134" s="527"/>
      <c r="D1134" s="46"/>
      <c r="E1134" s="24"/>
      <c r="F1134" s="24"/>
    </row>
    <row r="1135" spans="1:6" s="17" customFormat="1">
      <c r="A1135" s="32"/>
      <c r="B1135" s="526"/>
      <c r="C1135" s="527"/>
      <c r="D1135" s="46"/>
      <c r="E1135" s="24"/>
      <c r="F1135" s="24"/>
    </row>
    <row r="1136" spans="1:6" s="17" customFormat="1">
      <c r="A1136" s="32"/>
      <c r="B1136" s="526"/>
      <c r="C1136" s="527"/>
      <c r="D1136" s="46"/>
      <c r="E1136" s="24"/>
      <c r="F1136" s="24"/>
    </row>
    <row r="1137" spans="1:6" s="17" customFormat="1">
      <c r="A1137" s="32"/>
      <c r="B1137" s="526"/>
      <c r="C1137" s="527"/>
      <c r="D1137" s="46"/>
      <c r="E1137" s="24"/>
      <c r="F1137" s="24"/>
    </row>
    <row r="1138" spans="1:6" s="17" customFormat="1">
      <c r="A1138" s="32"/>
      <c r="B1138" s="526"/>
      <c r="C1138" s="527"/>
      <c r="D1138" s="46"/>
      <c r="E1138" s="24"/>
      <c r="F1138" s="24"/>
    </row>
    <row r="1139" spans="1:6" s="17" customFormat="1">
      <c r="A1139" s="32"/>
      <c r="B1139" s="526"/>
      <c r="C1139" s="527"/>
      <c r="D1139" s="46"/>
      <c r="E1139" s="24"/>
      <c r="F1139" s="24"/>
    </row>
    <row r="1140" spans="1:6" s="17" customFormat="1">
      <c r="A1140" s="32"/>
      <c r="B1140" s="526"/>
      <c r="C1140" s="527"/>
      <c r="D1140" s="46"/>
      <c r="E1140" s="24"/>
      <c r="F1140" s="24"/>
    </row>
    <row r="1141" spans="1:6" s="17" customFormat="1">
      <c r="A1141" s="32"/>
      <c r="B1141" s="526"/>
      <c r="C1141" s="527"/>
      <c r="D1141" s="46"/>
      <c r="E1141" s="24"/>
      <c r="F1141" s="24"/>
    </row>
    <row r="1142" spans="1:6" s="17" customFormat="1">
      <c r="A1142" s="32"/>
      <c r="B1142" s="526"/>
      <c r="C1142" s="527"/>
      <c r="D1142" s="46"/>
      <c r="E1142" s="24"/>
      <c r="F1142" s="24"/>
    </row>
    <row r="1143" spans="1:6" s="17" customFormat="1">
      <c r="A1143" s="32"/>
      <c r="B1143" s="526"/>
      <c r="C1143" s="527"/>
      <c r="D1143" s="46"/>
      <c r="E1143" s="24"/>
      <c r="F1143" s="24"/>
    </row>
    <row r="1144" spans="1:6" s="17" customFormat="1">
      <c r="A1144" s="32"/>
      <c r="B1144" s="526"/>
      <c r="C1144" s="527"/>
      <c r="D1144" s="46"/>
      <c r="E1144" s="24"/>
      <c r="F1144" s="24"/>
    </row>
    <row r="1145" spans="1:6" s="17" customFormat="1">
      <c r="A1145" s="32"/>
      <c r="B1145" s="526"/>
      <c r="C1145" s="527"/>
      <c r="D1145" s="46"/>
      <c r="E1145" s="24"/>
      <c r="F1145" s="24"/>
    </row>
    <row r="1146" spans="1:6" s="17" customFormat="1">
      <c r="A1146" s="32"/>
      <c r="B1146" s="526"/>
      <c r="C1146" s="527"/>
      <c r="D1146" s="46"/>
      <c r="E1146" s="24"/>
      <c r="F1146" s="24"/>
    </row>
    <row r="1147" spans="1:6" s="17" customFormat="1">
      <c r="A1147" s="32"/>
      <c r="B1147" s="526"/>
      <c r="C1147" s="527"/>
      <c r="D1147" s="46"/>
      <c r="E1147" s="24"/>
      <c r="F1147" s="24"/>
    </row>
    <row r="1148" spans="1:6" s="17" customFormat="1">
      <c r="A1148" s="32"/>
      <c r="B1148" s="526"/>
      <c r="C1148" s="527"/>
      <c r="D1148" s="46"/>
      <c r="E1148" s="24"/>
      <c r="F1148" s="24"/>
    </row>
    <row r="1149" spans="1:6" s="17" customFormat="1">
      <c r="A1149" s="32"/>
      <c r="B1149" s="526"/>
      <c r="C1149" s="527"/>
      <c r="D1149" s="46"/>
      <c r="E1149" s="24"/>
      <c r="F1149" s="24"/>
    </row>
    <row r="1150" spans="1:6" s="17" customFormat="1">
      <c r="A1150" s="32"/>
      <c r="B1150" s="526"/>
      <c r="C1150" s="527"/>
      <c r="D1150" s="46"/>
      <c r="E1150" s="24"/>
      <c r="F1150" s="24"/>
    </row>
    <row r="1151" spans="1:6" s="17" customFormat="1">
      <c r="A1151" s="32"/>
      <c r="B1151" s="526"/>
      <c r="C1151" s="527"/>
      <c r="D1151" s="46"/>
      <c r="E1151" s="24"/>
      <c r="F1151" s="24"/>
    </row>
    <row r="1152" spans="1:6" s="17" customFormat="1">
      <c r="A1152" s="32"/>
      <c r="B1152" s="526"/>
      <c r="C1152" s="527"/>
      <c r="D1152" s="46"/>
      <c r="E1152" s="24"/>
      <c r="F1152" s="24"/>
    </row>
    <row r="1153" spans="1:6" s="17" customFormat="1">
      <c r="A1153" s="32"/>
      <c r="B1153" s="526"/>
      <c r="C1153" s="527"/>
      <c r="D1153" s="46"/>
      <c r="E1153" s="24"/>
      <c r="F1153" s="24"/>
    </row>
    <row r="1154" spans="1:6" s="17" customFormat="1">
      <c r="A1154" s="32"/>
      <c r="B1154" s="526"/>
      <c r="C1154" s="527"/>
      <c r="D1154" s="46"/>
      <c r="E1154" s="24"/>
      <c r="F1154" s="24"/>
    </row>
    <row r="1155" spans="1:6" s="17" customFormat="1">
      <c r="A1155" s="32"/>
      <c r="B1155" s="526"/>
      <c r="C1155" s="527"/>
      <c r="D1155" s="46"/>
      <c r="E1155" s="24"/>
      <c r="F1155" s="24"/>
    </row>
    <row r="1156" spans="1:6" s="17" customFormat="1">
      <c r="A1156" s="32"/>
      <c r="B1156" s="526"/>
      <c r="C1156" s="527"/>
      <c r="D1156" s="46"/>
      <c r="E1156" s="24"/>
      <c r="F1156" s="24"/>
    </row>
    <row r="1157" spans="1:6" s="17" customFormat="1">
      <c r="A1157" s="32"/>
      <c r="B1157" s="526"/>
      <c r="C1157" s="527"/>
      <c r="D1157" s="46"/>
      <c r="E1157" s="24"/>
      <c r="F1157" s="24"/>
    </row>
    <row r="1158" spans="1:6" s="17" customFormat="1">
      <c r="A1158" s="32"/>
      <c r="B1158" s="526"/>
      <c r="C1158" s="527"/>
      <c r="D1158" s="46"/>
      <c r="E1158" s="24"/>
      <c r="F1158" s="24"/>
    </row>
    <row r="1159" spans="1:6" s="17" customFormat="1">
      <c r="A1159" s="32"/>
      <c r="B1159" s="526"/>
      <c r="C1159" s="527"/>
      <c r="D1159" s="46"/>
      <c r="E1159" s="24"/>
      <c r="F1159" s="24"/>
    </row>
    <row r="1160" spans="1:6" s="17" customFormat="1">
      <c r="A1160" s="32"/>
      <c r="B1160" s="526"/>
      <c r="C1160" s="527"/>
      <c r="D1160" s="46"/>
      <c r="E1160" s="24"/>
      <c r="F1160" s="24"/>
    </row>
    <row r="1161" spans="1:6" s="17" customFormat="1">
      <c r="A1161" s="32"/>
      <c r="B1161" s="526"/>
      <c r="C1161" s="527"/>
      <c r="D1161" s="46"/>
      <c r="E1161" s="24"/>
      <c r="F1161" s="24"/>
    </row>
    <row r="1162" spans="1:6" s="17" customFormat="1">
      <c r="A1162" s="32"/>
      <c r="B1162" s="526"/>
      <c r="C1162" s="527"/>
      <c r="D1162" s="46"/>
      <c r="E1162" s="24"/>
      <c r="F1162" s="24"/>
    </row>
    <row r="1163" spans="1:6" s="17" customFormat="1">
      <c r="A1163" s="32"/>
      <c r="B1163" s="526"/>
      <c r="C1163" s="527"/>
      <c r="D1163" s="46"/>
      <c r="E1163" s="24"/>
      <c r="F1163" s="24"/>
    </row>
    <row r="1164" spans="1:6" s="17" customFormat="1">
      <c r="A1164" s="32"/>
      <c r="B1164" s="526"/>
      <c r="C1164" s="527"/>
      <c r="D1164" s="46"/>
      <c r="E1164" s="24"/>
      <c r="F1164" s="24"/>
    </row>
    <row r="1165" spans="1:6" s="17" customFormat="1">
      <c r="A1165" s="32"/>
      <c r="B1165" s="526"/>
      <c r="C1165" s="527"/>
      <c r="D1165" s="46"/>
      <c r="E1165" s="24"/>
      <c r="F1165" s="24"/>
    </row>
    <row r="1166" spans="1:6" s="17" customFormat="1">
      <c r="A1166" s="32"/>
      <c r="B1166" s="526"/>
      <c r="C1166" s="527"/>
      <c r="D1166" s="46"/>
      <c r="E1166" s="24"/>
      <c r="F1166" s="24"/>
    </row>
    <row r="1167" spans="1:6" s="17" customFormat="1">
      <c r="A1167" s="32"/>
      <c r="B1167" s="526"/>
      <c r="C1167" s="527"/>
      <c r="D1167" s="46"/>
      <c r="E1167" s="24"/>
      <c r="F1167" s="24"/>
    </row>
    <row r="1168" spans="1:6" s="17" customFormat="1">
      <c r="A1168" s="32"/>
      <c r="B1168" s="526"/>
      <c r="C1168" s="527"/>
      <c r="D1168" s="46"/>
      <c r="E1168" s="24"/>
      <c r="F1168" s="24"/>
    </row>
    <row r="1169" spans="1:6" s="17" customFormat="1">
      <c r="A1169" s="32"/>
      <c r="B1169" s="526"/>
      <c r="C1169" s="527"/>
      <c r="D1169" s="46"/>
      <c r="E1169" s="24"/>
      <c r="F1169" s="24"/>
    </row>
    <row r="1170" spans="1:6" s="17" customFormat="1">
      <c r="A1170" s="32"/>
      <c r="B1170" s="526"/>
      <c r="C1170" s="527"/>
      <c r="D1170" s="46"/>
      <c r="E1170" s="24"/>
      <c r="F1170" s="24"/>
    </row>
    <row r="1171" spans="1:6" s="17" customFormat="1">
      <c r="A1171" s="32"/>
      <c r="B1171" s="526"/>
      <c r="C1171" s="527"/>
      <c r="D1171" s="46"/>
      <c r="E1171" s="24"/>
      <c r="F1171" s="24"/>
    </row>
    <row r="1172" spans="1:6" s="17" customFormat="1">
      <c r="A1172" s="32"/>
      <c r="B1172" s="526"/>
      <c r="C1172" s="527"/>
      <c r="D1172" s="46"/>
      <c r="E1172" s="24"/>
      <c r="F1172" s="24"/>
    </row>
    <row r="1173" spans="1:6" s="17" customFormat="1">
      <c r="A1173" s="32"/>
      <c r="B1173" s="526"/>
      <c r="C1173" s="527"/>
      <c r="D1173" s="46"/>
      <c r="E1173" s="24"/>
      <c r="F1173" s="24"/>
    </row>
    <row r="1174" spans="1:6" s="17" customFormat="1">
      <c r="A1174" s="32"/>
      <c r="B1174" s="526"/>
      <c r="C1174" s="527"/>
      <c r="D1174" s="46"/>
      <c r="E1174" s="24"/>
      <c r="F1174" s="24"/>
    </row>
    <row r="1175" spans="1:6" s="17" customFormat="1">
      <c r="A1175" s="32"/>
      <c r="B1175" s="526"/>
      <c r="C1175" s="527"/>
      <c r="D1175" s="46"/>
      <c r="E1175" s="24"/>
      <c r="F1175" s="24"/>
    </row>
    <row r="1176" spans="1:6" s="17" customFormat="1">
      <c r="A1176" s="32"/>
      <c r="B1176" s="526"/>
      <c r="C1176" s="527"/>
      <c r="D1176" s="46"/>
      <c r="E1176" s="24"/>
      <c r="F1176" s="24"/>
    </row>
    <row r="1177" spans="1:6" s="17" customFormat="1">
      <c r="A1177" s="32"/>
      <c r="B1177" s="526"/>
      <c r="C1177" s="527"/>
      <c r="D1177" s="46"/>
      <c r="E1177" s="24"/>
      <c r="F1177" s="24"/>
    </row>
    <row r="1178" spans="1:6" s="17" customFormat="1">
      <c r="A1178" s="32"/>
      <c r="B1178" s="526"/>
      <c r="C1178" s="527"/>
      <c r="D1178" s="46"/>
      <c r="E1178" s="24"/>
      <c r="F1178" s="24"/>
    </row>
    <row r="1179" spans="1:6" s="17" customFormat="1">
      <c r="A1179" s="32"/>
      <c r="B1179" s="526"/>
      <c r="C1179" s="527"/>
      <c r="D1179" s="46"/>
      <c r="E1179" s="24"/>
      <c r="F1179" s="24"/>
    </row>
    <row r="1180" spans="1:6" s="17" customFormat="1">
      <c r="A1180" s="32"/>
      <c r="B1180" s="526"/>
      <c r="C1180" s="527"/>
      <c r="D1180" s="46"/>
      <c r="E1180" s="24"/>
      <c r="F1180" s="24"/>
    </row>
    <row r="1181" spans="1:6" s="17" customFormat="1">
      <c r="A1181" s="32"/>
      <c r="B1181" s="526"/>
      <c r="C1181" s="527"/>
      <c r="D1181" s="46"/>
      <c r="E1181" s="24"/>
      <c r="F1181" s="24"/>
    </row>
    <row r="1182" spans="1:6" s="17" customFormat="1">
      <c r="A1182" s="32"/>
      <c r="B1182" s="526"/>
      <c r="C1182" s="527"/>
      <c r="D1182" s="46"/>
      <c r="E1182" s="24"/>
      <c r="F1182" s="24"/>
    </row>
    <row r="1183" spans="1:6" s="17" customFormat="1">
      <c r="A1183" s="32"/>
      <c r="B1183" s="526"/>
      <c r="C1183" s="527"/>
      <c r="D1183" s="46"/>
      <c r="E1183" s="24"/>
      <c r="F1183" s="24"/>
    </row>
    <row r="1184" spans="1:6" s="17" customFormat="1">
      <c r="A1184" s="32"/>
      <c r="B1184" s="526"/>
      <c r="C1184" s="527"/>
      <c r="D1184" s="46"/>
      <c r="E1184" s="24"/>
      <c r="F1184" s="24"/>
    </row>
    <row r="1185" spans="1:6" s="17" customFormat="1">
      <c r="A1185" s="32"/>
      <c r="B1185" s="526"/>
      <c r="C1185" s="527"/>
      <c r="D1185" s="46"/>
      <c r="E1185" s="24"/>
      <c r="F1185" s="24"/>
    </row>
    <row r="1186" spans="1:6" s="17" customFormat="1">
      <c r="A1186" s="32"/>
      <c r="B1186" s="526"/>
      <c r="C1186" s="527"/>
      <c r="D1186" s="46"/>
      <c r="E1186" s="24"/>
      <c r="F1186" s="24"/>
    </row>
    <row r="1187" spans="1:6" s="17" customFormat="1">
      <c r="A1187" s="32"/>
      <c r="B1187" s="526"/>
      <c r="C1187" s="527"/>
      <c r="D1187" s="46"/>
      <c r="E1187" s="24"/>
      <c r="F1187" s="24"/>
    </row>
    <row r="1188" spans="1:6" s="17" customFormat="1">
      <c r="A1188" s="32"/>
      <c r="B1188" s="526"/>
      <c r="C1188" s="527"/>
      <c r="D1188" s="46"/>
      <c r="E1188" s="24"/>
      <c r="F1188" s="24"/>
    </row>
    <row r="1189" spans="1:6" s="17" customFormat="1">
      <c r="A1189" s="32"/>
      <c r="B1189" s="526"/>
      <c r="C1189" s="527"/>
      <c r="D1189" s="46"/>
      <c r="E1189" s="24"/>
      <c r="F1189" s="24"/>
    </row>
    <row r="1190" spans="1:6" s="17" customFormat="1">
      <c r="A1190" s="32"/>
      <c r="B1190" s="526"/>
      <c r="C1190" s="527"/>
      <c r="D1190" s="46"/>
      <c r="E1190" s="24"/>
      <c r="F1190" s="24"/>
    </row>
    <row r="1191" spans="1:6" s="17" customFormat="1">
      <c r="A1191" s="32"/>
      <c r="B1191" s="526"/>
      <c r="C1191" s="527"/>
      <c r="D1191" s="46"/>
      <c r="E1191" s="24"/>
      <c r="F1191" s="24"/>
    </row>
    <row r="1192" spans="1:6" s="17" customFormat="1">
      <c r="A1192" s="32"/>
      <c r="B1192" s="526"/>
      <c r="C1192" s="527"/>
      <c r="D1192" s="46"/>
      <c r="E1192" s="24"/>
      <c r="F1192" s="24"/>
    </row>
    <row r="1193" spans="1:6" s="17" customFormat="1">
      <c r="A1193" s="32"/>
      <c r="B1193" s="526"/>
      <c r="C1193" s="527"/>
      <c r="D1193" s="46"/>
      <c r="E1193" s="24"/>
      <c r="F1193" s="24"/>
    </row>
    <row r="1194" spans="1:6" s="17" customFormat="1">
      <c r="A1194" s="32"/>
      <c r="B1194" s="526"/>
      <c r="C1194" s="527"/>
      <c r="D1194" s="46"/>
      <c r="E1194" s="24"/>
      <c r="F1194" s="24"/>
    </row>
    <row r="1195" spans="1:6" s="17" customFormat="1">
      <c r="A1195" s="32"/>
      <c r="B1195" s="526"/>
      <c r="C1195" s="527"/>
      <c r="D1195" s="46"/>
      <c r="E1195" s="24"/>
      <c r="F1195" s="24"/>
    </row>
    <row r="1196" spans="1:6" s="17" customFormat="1">
      <c r="A1196" s="32"/>
      <c r="B1196" s="526"/>
      <c r="C1196" s="527"/>
      <c r="D1196" s="46"/>
      <c r="E1196" s="24"/>
      <c r="F1196" s="24"/>
    </row>
    <row r="1197" spans="1:6" s="17" customFormat="1">
      <c r="A1197" s="32"/>
      <c r="B1197" s="526"/>
      <c r="C1197" s="527"/>
      <c r="D1197" s="46"/>
      <c r="E1197" s="24"/>
      <c r="F1197" s="24"/>
    </row>
    <row r="1198" spans="1:6" s="17" customFormat="1">
      <c r="A1198" s="32"/>
      <c r="B1198" s="526"/>
      <c r="C1198" s="527"/>
      <c r="D1198" s="46"/>
      <c r="E1198" s="24"/>
      <c r="F1198" s="24"/>
    </row>
    <row r="1199" spans="1:6" s="17" customFormat="1">
      <c r="A1199" s="32"/>
      <c r="B1199" s="526"/>
      <c r="C1199" s="527"/>
      <c r="D1199" s="46"/>
      <c r="E1199" s="24"/>
      <c r="F1199" s="24"/>
    </row>
    <row r="1200" spans="1:6" s="17" customFormat="1">
      <c r="A1200" s="32"/>
      <c r="B1200" s="526"/>
      <c r="C1200" s="527"/>
      <c r="D1200" s="46"/>
      <c r="E1200" s="24"/>
      <c r="F1200" s="24"/>
    </row>
    <row r="1201" spans="1:6" s="17" customFormat="1">
      <c r="A1201" s="32"/>
      <c r="B1201" s="526"/>
      <c r="C1201" s="527"/>
      <c r="D1201" s="46"/>
      <c r="E1201" s="24"/>
      <c r="F1201" s="24"/>
    </row>
    <row r="1202" spans="1:6" s="17" customFormat="1">
      <c r="A1202" s="32"/>
      <c r="B1202" s="526"/>
      <c r="C1202" s="527"/>
      <c r="D1202" s="46"/>
      <c r="E1202" s="24"/>
      <c r="F1202" s="24"/>
    </row>
    <row r="1203" spans="1:6" s="17" customFormat="1">
      <c r="A1203" s="32"/>
      <c r="B1203" s="526"/>
      <c r="C1203" s="527"/>
      <c r="D1203" s="46"/>
      <c r="E1203" s="24"/>
      <c r="F1203" s="24"/>
    </row>
    <row r="1204" spans="1:6" s="17" customFormat="1">
      <c r="A1204" s="32"/>
      <c r="B1204" s="526"/>
      <c r="C1204" s="527"/>
      <c r="D1204" s="46"/>
      <c r="E1204" s="24"/>
      <c r="F1204" s="24"/>
    </row>
    <row r="1205" spans="1:6" s="17" customFormat="1">
      <c r="A1205" s="32"/>
      <c r="B1205" s="526"/>
      <c r="C1205" s="527"/>
      <c r="D1205" s="46"/>
      <c r="E1205" s="24"/>
      <c r="F1205" s="24"/>
    </row>
    <row r="1206" spans="1:6" s="17" customFormat="1">
      <c r="A1206" s="32"/>
      <c r="B1206" s="526"/>
      <c r="C1206" s="527"/>
      <c r="D1206" s="46"/>
      <c r="E1206" s="24"/>
      <c r="F1206" s="24"/>
    </row>
    <row r="1207" spans="1:6" s="17" customFormat="1">
      <c r="A1207" s="32"/>
      <c r="B1207" s="526"/>
      <c r="C1207" s="527"/>
      <c r="D1207" s="46"/>
      <c r="E1207" s="24"/>
      <c r="F1207" s="24"/>
    </row>
    <row r="1208" spans="1:6" s="17" customFormat="1">
      <c r="A1208" s="32"/>
      <c r="B1208" s="526"/>
      <c r="C1208" s="527"/>
      <c r="D1208" s="46"/>
      <c r="E1208" s="24"/>
      <c r="F1208" s="24"/>
    </row>
    <row r="1209" spans="1:6" s="17" customFormat="1">
      <c r="A1209" s="32"/>
      <c r="B1209" s="526"/>
      <c r="C1209" s="527"/>
      <c r="D1209" s="46"/>
      <c r="E1209" s="24"/>
      <c r="F1209" s="24"/>
    </row>
    <row r="1210" spans="1:6" s="17" customFormat="1">
      <c r="A1210" s="32"/>
      <c r="B1210" s="526"/>
      <c r="C1210" s="527"/>
      <c r="D1210" s="46"/>
      <c r="E1210" s="24"/>
      <c r="F1210" s="24"/>
    </row>
    <row r="1211" spans="1:6" s="17" customFormat="1">
      <c r="A1211" s="32"/>
      <c r="B1211" s="526"/>
      <c r="C1211" s="527"/>
      <c r="D1211" s="46"/>
      <c r="E1211" s="24"/>
      <c r="F1211" s="24"/>
    </row>
    <row r="1212" spans="1:6" s="17" customFormat="1">
      <c r="A1212" s="32"/>
      <c r="B1212" s="526"/>
      <c r="C1212" s="527"/>
      <c r="D1212" s="46"/>
      <c r="E1212" s="24"/>
      <c r="F1212" s="24"/>
    </row>
    <row r="1213" spans="1:6" s="17" customFormat="1">
      <c r="A1213" s="32"/>
      <c r="B1213" s="526"/>
      <c r="C1213" s="527"/>
      <c r="D1213" s="46"/>
      <c r="E1213" s="24"/>
      <c r="F1213" s="24"/>
    </row>
    <row r="1214" spans="1:6" s="17" customFormat="1">
      <c r="A1214" s="32"/>
      <c r="B1214" s="526"/>
      <c r="C1214" s="527"/>
      <c r="D1214" s="46"/>
      <c r="E1214" s="24"/>
      <c r="F1214" s="24"/>
    </row>
    <row r="1215" spans="1:6" s="17" customFormat="1">
      <c r="A1215" s="32"/>
      <c r="B1215" s="526"/>
      <c r="C1215" s="527"/>
      <c r="D1215" s="46"/>
      <c r="E1215" s="24"/>
      <c r="F1215" s="24"/>
    </row>
    <row r="1216" spans="1:6" s="17" customFormat="1">
      <c r="A1216" s="32"/>
      <c r="B1216" s="526"/>
      <c r="C1216" s="527"/>
      <c r="D1216" s="46"/>
      <c r="E1216" s="24"/>
      <c r="F1216" s="24"/>
    </row>
    <row r="1217" spans="1:6" s="17" customFormat="1">
      <c r="A1217" s="32"/>
      <c r="B1217" s="526"/>
      <c r="C1217" s="527"/>
      <c r="D1217" s="46"/>
      <c r="E1217" s="24"/>
      <c r="F1217" s="24"/>
    </row>
    <row r="1218" spans="1:6" s="17" customFormat="1">
      <c r="A1218" s="32"/>
      <c r="B1218" s="526"/>
      <c r="C1218" s="527"/>
      <c r="D1218" s="46"/>
      <c r="E1218" s="24"/>
      <c r="F1218" s="24"/>
    </row>
    <row r="1219" spans="1:6" s="17" customFormat="1">
      <c r="A1219" s="32"/>
      <c r="B1219" s="526"/>
      <c r="C1219" s="527"/>
      <c r="D1219" s="46"/>
      <c r="E1219" s="24"/>
      <c r="F1219" s="24"/>
    </row>
    <row r="1220" spans="1:6" s="17" customFormat="1">
      <c r="A1220" s="32"/>
      <c r="B1220" s="526"/>
      <c r="C1220" s="527"/>
      <c r="D1220" s="46"/>
      <c r="E1220" s="24"/>
      <c r="F1220" s="24"/>
    </row>
    <row r="1221" spans="1:6" s="17" customFormat="1">
      <c r="A1221" s="32"/>
      <c r="B1221" s="526"/>
      <c r="C1221" s="527"/>
      <c r="D1221" s="46"/>
      <c r="E1221" s="24"/>
      <c r="F1221" s="24"/>
    </row>
    <row r="1222" spans="1:6" s="17" customFormat="1">
      <c r="A1222" s="32"/>
      <c r="B1222" s="526"/>
      <c r="C1222" s="527"/>
      <c r="D1222" s="46"/>
      <c r="E1222" s="24"/>
      <c r="F1222" s="24"/>
    </row>
    <row r="1223" spans="1:6" s="17" customFormat="1">
      <c r="A1223" s="32"/>
      <c r="B1223" s="526"/>
      <c r="C1223" s="527"/>
      <c r="D1223" s="46"/>
      <c r="E1223" s="24"/>
      <c r="F1223" s="24"/>
    </row>
    <row r="1224" spans="1:6" s="17" customFormat="1">
      <c r="A1224" s="32"/>
      <c r="B1224" s="526"/>
      <c r="C1224" s="527"/>
      <c r="D1224" s="46"/>
      <c r="E1224" s="24"/>
      <c r="F1224" s="24"/>
    </row>
    <row r="1225" spans="1:6" s="17" customFormat="1">
      <c r="A1225" s="32"/>
      <c r="B1225" s="526"/>
      <c r="C1225" s="527"/>
      <c r="D1225" s="46"/>
      <c r="E1225" s="24"/>
      <c r="F1225" s="24"/>
    </row>
    <row r="1226" spans="1:6" s="17" customFormat="1">
      <c r="A1226" s="32"/>
      <c r="B1226" s="526"/>
      <c r="C1226" s="527"/>
      <c r="D1226" s="46"/>
      <c r="E1226" s="24"/>
      <c r="F1226" s="24"/>
    </row>
    <row r="1227" spans="1:6" s="17" customFormat="1">
      <c r="A1227" s="32"/>
      <c r="B1227" s="526"/>
      <c r="C1227" s="527"/>
      <c r="D1227" s="46"/>
      <c r="E1227" s="24"/>
      <c r="F1227" s="24"/>
    </row>
    <row r="1228" spans="1:6" s="17" customFormat="1">
      <c r="A1228" s="32"/>
      <c r="B1228" s="526"/>
      <c r="C1228" s="527"/>
      <c r="D1228" s="46"/>
      <c r="E1228" s="24"/>
      <c r="F1228" s="24"/>
    </row>
    <row r="1229" spans="1:6" s="17" customFormat="1">
      <c r="A1229" s="32"/>
      <c r="B1229" s="526"/>
      <c r="C1229" s="527"/>
      <c r="D1229" s="46"/>
      <c r="E1229" s="24"/>
      <c r="F1229" s="24"/>
    </row>
    <row r="1230" spans="1:6" s="17" customFormat="1">
      <c r="A1230" s="32"/>
      <c r="B1230" s="526"/>
      <c r="C1230" s="527"/>
      <c r="D1230" s="46"/>
      <c r="E1230" s="24"/>
      <c r="F1230" s="24"/>
    </row>
    <row r="1231" spans="1:6" s="17" customFormat="1">
      <c r="A1231" s="32"/>
      <c r="B1231" s="526"/>
      <c r="C1231" s="527"/>
      <c r="D1231" s="46"/>
      <c r="E1231" s="24"/>
      <c r="F1231" s="24"/>
    </row>
    <row r="1232" spans="1:6" s="17" customFormat="1">
      <c r="A1232" s="32"/>
      <c r="B1232" s="526"/>
      <c r="C1232" s="527"/>
      <c r="D1232" s="46"/>
      <c r="E1232" s="24"/>
      <c r="F1232" s="24"/>
    </row>
    <row r="1233" spans="1:6" s="17" customFormat="1">
      <c r="A1233" s="32"/>
      <c r="B1233" s="526"/>
      <c r="C1233" s="527"/>
      <c r="D1233" s="46"/>
      <c r="E1233" s="24"/>
      <c r="F1233" s="24"/>
    </row>
    <row r="1234" spans="1:6" s="17" customFormat="1">
      <c r="A1234" s="32"/>
      <c r="B1234" s="526"/>
      <c r="C1234" s="527"/>
      <c r="D1234" s="46"/>
      <c r="E1234" s="24"/>
      <c r="F1234" s="24"/>
    </row>
    <row r="1235" spans="1:6" s="17" customFormat="1">
      <c r="A1235" s="32"/>
      <c r="B1235" s="526"/>
      <c r="C1235" s="527"/>
      <c r="D1235" s="46"/>
      <c r="E1235" s="24"/>
      <c r="F1235" s="24"/>
    </row>
    <row r="1236" spans="1:6" s="17" customFormat="1">
      <c r="A1236" s="32"/>
      <c r="B1236" s="526"/>
      <c r="C1236" s="527"/>
      <c r="D1236" s="46"/>
      <c r="E1236" s="24"/>
      <c r="F1236" s="24"/>
    </row>
    <row r="1237" spans="1:6" s="17" customFormat="1">
      <c r="A1237" s="32"/>
      <c r="B1237" s="526"/>
      <c r="C1237" s="527"/>
      <c r="D1237" s="46"/>
      <c r="E1237" s="24"/>
      <c r="F1237" s="24"/>
    </row>
    <row r="1238" spans="1:6" s="17" customFormat="1">
      <c r="A1238" s="32"/>
      <c r="B1238" s="526"/>
      <c r="C1238" s="527"/>
      <c r="D1238" s="46"/>
      <c r="E1238" s="24"/>
      <c r="F1238" s="24"/>
    </row>
    <row r="1239" spans="1:6" s="17" customFormat="1">
      <c r="A1239" s="32"/>
      <c r="B1239" s="526"/>
      <c r="C1239" s="527"/>
      <c r="D1239" s="46"/>
      <c r="E1239" s="24"/>
      <c r="F1239" s="24"/>
    </row>
    <row r="1240" spans="1:6" s="17" customFormat="1">
      <c r="A1240" s="32"/>
      <c r="B1240" s="526"/>
      <c r="C1240" s="527"/>
      <c r="D1240" s="46"/>
      <c r="E1240" s="24"/>
      <c r="F1240" s="24"/>
    </row>
    <row r="1241" spans="1:6" s="17" customFormat="1">
      <c r="A1241" s="32"/>
      <c r="B1241" s="526"/>
      <c r="C1241" s="527"/>
      <c r="D1241" s="46"/>
      <c r="E1241" s="24"/>
      <c r="F1241" s="24"/>
    </row>
    <row r="1242" spans="1:6" s="17" customFormat="1">
      <c r="A1242" s="32"/>
      <c r="B1242" s="526"/>
      <c r="C1242" s="527"/>
      <c r="D1242" s="46"/>
      <c r="E1242" s="24"/>
      <c r="F1242" s="24"/>
    </row>
    <row r="1243" spans="1:6" s="17" customFormat="1">
      <c r="A1243" s="32"/>
      <c r="B1243" s="526"/>
      <c r="C1243" s="527"/>
      <c r="D1243" s="46"/>
      <c r="E1243" s="24"/>
      <c r="F1243" s="24"/>
    </row>
    <row r="1244" spans="1:6" s="17" customFormat="1">
      <c r="A1244" s="32"/>
      <c r="B1244" s="526"/>
      <c r="C1244" s="527"/>
      <c r="D1244" s="46"/>
      <c r="E1244" s="24"/>
      <c r="F1244" s="24"/>
    </row>
    <row r="1245" spans="1:6" s="17" customFormat="1">
      <c r="A1245" s="32"/>
      <c r="B1245" s="526"/>
      <c r="C1245" s="527"/>
      <c r="D1245" s="46"/>
      <c r="E1245" s="24"/>
      <c r="F1245" s="24"/>
    </row>
    <row r="1246" spans="1:6" s="17" customFormat="1">
      <c r="A1246" s="32"/>
      <c r="B1246" s="526"/>
      <c r="C1246" s="527"/>
      <c r="D1246" s="46"/>
      <c r="E1246" s="24"/>
      <c r="F1246" s="24"/>
    </row>
    <row r="1247" spans="1:6" s="17" customFormat="1">
      <c r="A1247" s="32"/>
      <c r="B1247" s="526"/>
      <c r="C1247" s="527"/>
      <c r="D1247" s="46"/>
      <c r="E1247" s="24"/>
      <c r="F1247" s="24"/>
    </row>
    <row r="1248" spans="1:6" s="17" customFormat="1">
      <c r="A1248" s="32"/>
      <c r="B1248" s="526"/>
      <c r="C1248" s="527"/>
      <c r="D1248" s="46"/>
      <c r="E1248" s="24"/>
      <c r="F1248" s="24"/>
    </row>
    <row r="1249" spans="1:6" s="17" customFormat="1">
      <c r="A1249" s="32"/>
      <c r="B1249" s="526"/>
      <c r="C1249" s="527"/>
      <c r="D1249" s="46"/>
      <c r="E1249" s="24"/>
      <c r="F1249" s="24"/>
    </row>
    <row r="1250" spans="1:6" s="17" customFormat="1">
      <c r="A1250" s="32"/>
      <c r="B1250" s="526"/>
      <c r="C1250" s="527"/>
      <c r="D1250" s="46"/>
      <c r="E1250" s="24"/>
      <c r="F1250" s="24"/>
    </row>
    <row r="1251" spans="1:6" s="17" customFormat="1">
      <c r="A1251" s="32"/>
      <c r="B1251" s="526"/>
      <c r="C1251" s="527"/>
      <c r="D1251" s="46"/>
      <c r="E1251" s="24"/>
      <c r="F1251" s="24"/>
    </row>
    <row r="1252" spans="1:6" s="17" customFormat="1">
      <c r="A1252" s="32"/>
      <c r="B1252" s="526"/>
      <c r="C1252" s="527"/>
      <c r="D1252" s="46"/>
      <c r="E1252" s="24"/>
      <c r="F1252" s="24"/>
    </row>
    <row r="1253" spans="1:6" s="17" customFormat="1">
      <c r="A1253" s="32"/>
      <c r="B1253" s="526"/>
      <c r="C1253" s="527"/>
      <c r="D1253" s="46"/>
      <c r="E1253" s="24"/>
      <c r="F1253" s="24"/>
    </row>
    <row r="1254" spans="1:6" s="17" customFormat="1">
      <c r="A1254" s="32"/>
      <c r="B1254" s="526"/>
      <c r="C1254" s="527"/>
      <c r="D1254" s="46"/>
      <c r="E1254" s="24"/>
      <c r="F1254" s="24"/>
    </row>
    <row r="1255" spans="1:6" s="17" customFormat="1">
      <c r="A1255" s="32"/>
      <c r="B1255" s="526"/>
      <c r="C1255" s="527"/>
      <c r="D1255" s="46"/>
      <c r="E1255" s="24"/>
      <c r="F1255" s="24"/>
    </row>
    <row r="1256" spans="1:6" s="17" customFormat="1">
      <c r="A1256" s="32"/>
      <c r="B1256" s="526"/>
      <c r="C1256" s="527"/>
      <c r="D1256" s="46"/>
      <c r="E1256" s="24"/>
      <c r="F1256" s="24"/>
    </row>
    <row r="1257" spans="1:6" s="17" customFormat="1">
      <c r="A1257" s="32"/>
      <c r="B1257" s="526"/>
      <c r="C1257" s="527"/>
      <c r="D1257" s="46"/>
      <c r="E1257" s="24"/>
      <c r="F1257" s="24"/>
    </row>
    <row r="1258" spans="1:6" s="17" customFormat="1">
      <c r="A1258" s="32"/>
      <c r="B1258" s="526"/>
      <c r="C1258" s="527"/>
      <c r="D1258" s="46"/>
      <c r="E1258" s="24"/>
      <c r="F1258" s="24"/>
    </row>
    <row r="1259" spans="1:6" s="17" customFormat="1">
      <c r="A1259" s="32"/>
      <c r="B1259" s="526"/>
      <c r="C1259" s="527"/>
      <c r="D1259" s="46"/>
      <c r="E1259" s="24"/>
      <c r="F1259" s="24"/>
    </row>
    <row r="1260" spans="1:6" s="17" customFormat="1">
      <c r="A1260" s="32"/>
      <c r="B1260" s="526"/>
      <c r="C1260" s="527"/>
      <c r="D1260" s="46"/>
      <c r="E1260" s="24"/>
      <c r="F1260" s="24"/>
    </row>
    <row r="1261" spans="1:6" s="17" customFormat="1">
      <c r="A1261" s="32"/>
      <c r="B1261" s="526"/>
      <c r="C1261" s="527"/>
      <c r="D1261" s="46"/>
      <c r="E1261" s="24"/>
      <c r="F1261" s="24"/>
    </row>
    <row r="1262" spans="1:6" s="17" customFormat="1">
      <c r="A1262" s="32"/>
      <c r="B1262" s="526"/>
      <c r="C1262" s="527"/>
      <c r="D1262" s="46"/>
      <c r="E1262" s="24"/>
      <c r="F1262" s="24"/>
    </row>
    <row r="1263" spans="1:6" s="17" customFormat="1">
      <c r="A1263" s="32"/>
      <c r="B1263" s="526"/>
      <c r="C1263" s="527"/>
      <c r="D1263" s="46"/>
      <c r="E1263" s="24"/>
      <c r="F1263" s="24"/>
    </row>
    <row r="1264" spans="1:6" s="17" customFormat="1">
      <c r="A1264" s="32"/>
      <c r="B1264" s="526"/>
      <c r="C1264" s="527"/>
      <c r="D1264" s="46"/>
      <c r="E1264" s="24"/>
      <c r="F1264" s="24"/>
    </row>
    <row r="1265" spans="1:6" s="17" customFormat="1">
      <c r="A1265" s="32"/>
      <c r="B1265" s="526"/>
      <c r="C1265" s="527"/>
      <c r="D1265" s="46"/>
      <c r="E1265" s="24"/>
      <c r="F1265" s="24"/>
    </row>
    <row r="1266" spans="1:6" s="17" customFormat="1">
      <c r="A1266" s="32"/>
      <c r="B1266" s="526"/>
      <c r="C1266" s="527"/>
      <c r="D1266" s="46"/>
      <c r="E1266" s="24"/>
      <c r="F1266" s="24"/>
    </row>
    <row r="1267" spans="1:6" s="17" customFormat="1">
      <c r="A1267" s="32"/>
      <c r="B1267" s="526"/>
      <c r="C1267" s="527"/>
      <c r="D1267" s="46"/>
      <c r="E1267" s="24"/>
      <c r="F1267" s="24"/>
    </row>
    <row r="1268" spans="1:6" s="17" customFormat="1">
      <c r="A1268" s="32"/>
      <c r="B1268" s="526"/>
      <c r="C1268" s="527"/>
      <c r="D1268" s="46"/>
      <c r="E1268" s="24"/>
      <c r="F1268" s="24"/>
    </row>
    <row r="1269" spans="1:6" s="17" customFormat="1">
      <c r="A1269" s="32"/>
      <c r="B1269" s="526"/>
      <c r="C1269" s="527"/>
      <c r="D1269" s="46"/>
      <c r="E1269" s="24"/>
      <c r="F1269" s="24"/>
    </row>
    <row r="1270" spans="1:6" s="17" customFormat="1">
      <c r="A1270" s="32"/>
      <c r="B1270" s="526"/>
      <c r="C1270" s="527"/>
      <c r="D1270" s="46"/>
      <c r="E1270" s="24"/>
      <c r="F1270" s="24"/>
    </row>
    <row r="1271" spans="1:6" s="17" customFormat="1">
      <c r="A1271" s="32"/>
      <c r="B1271" s="526"/>
      <c r="C1271" s="527"/>
      <c r="D1271" s="46"/>
      <c r="E1271" s="24"/>
      <c r="F1271" s="24"/>
    </row>
    <row r="1272" spans="1:6" s="17" customFormat="1">
      <c r="A1272" s="32"/>
      <c r="B1272" s="526"/>
      <c r="C1272" s="527"/>
      <c r="D1272" s="46"/>
      <c r="E1272" s="24"/>
      <c r="F1272" s="24"/>
    </row>
    <row r="1273" spans="1:6" s="17" customFormat="1">
      <c r="A1273" s="32"/>
      <c r="B1273" s="526"/>
      <c r="C1273" s="527"/>
      <c r="D1273" s="46"/>
      <c r="E1273" s="24"/>
      <c r="F1273" s="24"/>
    </row>
    <row r="1274" spans="1:6" s="17" customFormat="1">
      <c r="A1274" s="32"/>
      <c r="B1274" s="526"/>
      <c r="C1274" s="527"/>
      <c r="D1274" s="46"/>
      <c r="E1274" s="24"/>
      <c r="F1274" s="24"/>
    </row>
    <row r="1275" spans="1:6" s="17" customFormat="1">
      <c r="A1275" s="32"/>
      <c r="B1275" s="526"/>
      <c r="C1275" s="527"/>
      <c r="D1275" s="46"/>
      <c r="E1275" s="24"/>
      <c r="F1275" s="24"/>
    </row>
    <row r="1276" spans="1:6" s="17" customFormat="1">
      <c r="A1276" s="32"/>
      <c r="B1276" s="526"/>
      <c r="C1276" s="527"/>
      <c r="D1276" s="46"/>
      <c r="E1276" s="24"/>
      <c r="F1276" s="24"/>
    </row>
    <row r="1277" spans="1:6" s="17" customFormat="1">
      <c r="A1277" s="32"/>
      <c r="B1277" s="526"/>
      <c r="C1277" s="527"/>
      <c r="D1277" s="46"/>
      <c r="E1277" s="24"/>
      <c r="F1277" s="24"/>
    </row>
    <row r="1278" spans="1:6" s="17" customFormat="1">
      <c r="A1278" s="32"/>
      <c r="B1278" s="526"/>
      <c r="C1278" s="527"/>
      <c r="D1278" s="46"/>
      <c r="E1278" s="24"/>
      <c r="F1278" s="24"/>
    </row>
    <row r="1279" spans="1:6" s="17" customFormat="1">
      <c r="A1279" s="32"/>
      <c r="B1279" s="526"/>
      <c r="C1279" s="527"/>
      <c r="D1279" s="46"/>
      <c r="E1279" s="24"/>
      <c r="F1279" s="24"/>
    </row>
    <row r="1280" spans="1:6" s="17" customFormat="1">
      <c r="A1280" s="32"/>
      <c r="B1280" s="526"/>
      <c r="C1280" s="527"/>
      <c r="D1280" s="46"/>
      <c r="E1280" s="24"/>
      <c r="F1280" s="24"/>
    </row>
    <row r="1281" spans="1:6" s="17" customFormat="1">
      <c r="A1281" s="32"/>
      <c r="B1281" s="526"/>
      <c r="C1281" s="527"/>
      <c r="D1281" s="46"/>
      <c r="E1281" s="24"/>
      <c r="F1281" s="24"/>
    </row>
    <row r="1282" spans="1:6" s="17" customFormat="1">
      <c r="A1282" s="32"/>
      <c r="B1282" s="526"/>
      <c r="C1282" s="527"/>
      <c r="D1282" s="46"/>
      <c r="E1282" s="24"/>
      <c r="F1282" s="24"/>
    </row>
    <row r="1283" spans="1:6" s="17" customFormat="1">
      <c r="A1283" s="32"/>
      <c r="B1283" s="526"/>
      <c r="C1283" s="527"/>
      <c r="D1283" s="46"/>
      <c r="E1283" s="24"/>
      <c r="F1283" s="24"/>
    </row>
    <row r="1284" spans="1:6" s="17" customFormat="1">
      <c r="A1284" s="32"/>
      <c r="B1284" s="526"/>
      <c r="C1284" s="527"/>
      <c r="D1284" s="46"/>
      <c r="E1284" s="24"/>
      <c r="F1284" s="24"/>
    </row>
    <row r="1285" spans="1:6" s="17" customFormat="1">
      <c r="A1285" s="32"/>
      <c r="B1285" s="526"/>
      <c r="C1285" s="527"/>
      <c r="D1285" s="46"/>
      <c r="E1285" s="24"/>
      <c r="F1285" s="24"/>
    </row>
    <row r="1286" spans="1:6" s="17" customFormat="1">
      <c r="A1286" s="32"/>
      <c r="B1286" s="526"/>
      <c r="C1286" s="527"/>
      <c r="D1286" s="46"/>
      <c r="E1286" s="24"/>
      <c r="F1286" s="24"/>
    </row>
    <row r="1287" spans="1:6" s="17" customFormat="1">
      <c r="A1287" s="32"/>
      <c r="B1287" s="526"/>
      <c r="C1287" s="527"/>
      <c r="D1287" s="46"/>
      <c r="E1287" s="24"/>
      <c r="F1287" s="24"/>
    </row>
    <row r="1288" spans="1:6" s="17" customFormat="1">
      <c r="A1288" s="32"/>
      <c r="B1288" s="526"/>
      <c r="C1288" s="527"/>
      <c r="D1288" s="46"/>
      <c r="E1288" s="24"/>
      <c r="F1288" s="24"/>
    </row>
    <row r="1289" spans="1:6" s="17" customFormat="1">
      <c r="A1289" s="32"/>
      <c r="B1289" s="526"/>
      <c r="C1289" s="527"/>
      <c r="D1289" s="46"/>
      <c r="E1289" s="24"/>
      <c r="F1289" s="24"/>
    </row>
    <row r="1290" spans="1:6" s="17" customFormat="1">
      <c r="A1290" s="32"/>
      <c r="B1290" s="526"/>
      <c r="C1290" s="527"/>
      <c r="D1290" s="46"/>
      <c r="E1290" s="24"/>
      <c r="F1290" s="24"/>
    </row>
    <row r="1291" spans="1:6" s="17" customFormat="1">
      <c r="A1291" s="32"/>
      <c r="B1291" s="526"/>
      <c r="C1291" s="527"/>
      <c r="D1291" s="46"/>
      <c r="E1291" s="24"/>
      <c r="F1291" s="24"/>
    </row>
    <row r="1292" spans="1:6" s="17" customFormat="1">
      <c r="A1292" s="32"/>
      <c r="B1292" s="526"/>
      <c r="C1292" s="527"/>
      <c r="D1292" s="46"/>
      <c r="E1292" s="24"/>
      <c r="F1292" s="24"/>
    </row>
    <row r="1293" spans="1:6" s="17" customFormat="1">
      <c r="A1293" s="32"/>
      <c r="B1293" s="526"/>
      <c r="C1293" s="527"/>
      <c r="D1293" s="46"/>
      <c r="E1293" s="24"/>
      <c r="F1293" s="24"/>
    </row>
    <row r="1294" spans="1:6" s="17" customFormat="1">
      <c r="A1294" s="32"/>
      <c r="B1294" s="526"/>
      <c r="C1294" s="527"/>
      <c r="D1294" s="46"/>
      <c r="E1294" s="24"/>
      <c r="F1294" s="24"/>
    </row>
    <row r="1295" spans="1:6" s="17" customFormat="1">
      <c r="A1295" s="32"/>
      <c r="B1295" s="526"/>
      <c r="C1295" s="527"/>
      <c r="D1295" s="46"/>
      <c r="E1295" s="24"/>
      <c r="F1295" s="24"/>
    </row>
    <row r="1296" spans="1:6" s="17" customFormat="1">
      <c r="A1296" s="32"/>
      <c r="B1296" s="526"/>
      <c r="C1296" s="527"/>
      <c r="D1296" s="46"/>
      <c r="E1296" s="24"/>
      <c r="F1296" s="24"/>
    </row>
    <row r="1297" spans="1:6" s="17" customFormat="1">
      <c r="A1297" s="32"/>
      <c r="B1297" s="526"/>
      <c r="C1297" s="527"/>
      <c r="D1297" s="46"/>
      <c r="E1297" s="24"/>
      <c r="F1297" s="24"/>
    </row>
    <row r="1298" spans="1:6" s="17" customFormat="1">
      <c r="A1298" s="32"/>
      <c r="B1298" s="526"/>
      <c r="C1298" s="527"/>
      <c r="D1298" s="46"/>
      <c r="E1298" s="24"/>
      <c r="F1298" s="24"/>
    </row>
    <row r="1299" spans="1:6" s="17" customFormat="1">
      <c r="A1299" s="32"/>
      <c r="B1299" s="526"/>
      <c r="C1299" s="527"/>
      <c r="D1299" s="46"/>
      <c r="E1299" s="24"/>
      <c r="F1299" s="24"/>
    </row>
    <row r="1300" spans="1:6" s="17" customFormat="1">
      <c r="A1300" s="32"/>
      <c r="B1300" s="526"/>
      <c r="C1300" s="527"/>
      <c r="D1300" s="46"/>
      <c r="E1300" s="24"/>
      <c r="F1300" s="24"/>
    </row>
    <row r="1301" spans="1:6" s="17" customFormat="1">
      <c r="A1301" s="32"/>
      <c r="B1301" s="526"/>
      <c r="C1301" s="527"/>
      <c r="D1301" s="46"/>
      <c r="E1301" s="24"/>
      <c r="F1301" s="24"/>
    </row>
    <row r="1302" spans="1:6" s="17" customFormat="1">
      <c r="A1302" s="32"/>
      <c r="B1302" s="526"/>
      <c r="C1302" s="527"/>
      <c r="D1302" s="46"/>
      <c r="E1302" s="24"/>
      <c r="F1302" s="24"/>
    </row>
    <row r="1303" spans="1:6" s="17" customFormat="1">
      <c r="A1303" s="32"/>
      <c r="B1303" s="526"/>
      <c r="C1303" s="527"/>
      <c r="D1303" s="46"/>
      <c r="E1303" s="24"/>
      <c r="F1303" s="24"/>
    </row>
    <row r="1304" spans="1:6" s="17" customFormat="1">
      <c r="A1304" s="32"/>
      <c r="B1304" s="526"/>
      <c r="C1304" s="527"/>
      <c r="D1304" s="46"/>
      <c r="E1304" s="24"/>
      <c r="F1304" s="24"/>
    </row>
    <row r="1305" spans="1:6" s="17" customFormat="1">
      <c r="A1305" s="32"/>
      <c r="B1305" s="526"/>
      <c r="C1305" s="527"/>
      <c r="D1305" s="46"/>
      <c r="E1305" s="24"/>
      <c r="F1305" s="24"/>
    </row>
    <row r="1306" spans="1:6" s="17" customFormat="1">
      <c r="A1306" s="32"/>
      <c r="B1306" s="526"/>
      <c r="C1306" s="527"/>
      <c r="D1306" s="46"/>
      <c r="E1306" s="24"/>
      <c r="F1306" s="24"/>
    </row>
    <row r="1307" spans="1:6" s="17" customFormat="1">
      <c r="A1307" s="32"/>
      <c r="B1307" s="526"/>
      <c r="C1307" s="527"/>
      <c r="D1307" s="46"/>
      <c r="E1307" s="24"/>
      <c r="F1307" s="24"/>
    </row>
    <row r="1308" spans="1:6" s="17" customFormat="1">
      <c r="A1308" s="32"/>
      <c r="B1308" s="526"/>
      <c r="C1308" s="527"/>
      <c r="D1308" s="46"/>
      <c r="E1308" s="24"/>
      <c r="F1308" s="24"/>
    </row>
    <row r="1309" spans="1:6" s="17" customFormat="1">
      <c r="A1309" s="32"/>
      <c r="B1309" s="526"/>
      <c r="C1309" s="527"/>
      <c r="D1309" s="46"/>
      <c r="E1309" s="24"/>
      <c r="F1309" s="24"/>
    </row>
    <row r="1310" spans="1:6" s="17" customFormat="1">
      <c r="A1310" s="32"/>
      <c r="B1310" s="526"/>
      <c r="C1310" s="527"/>
      <c r="D1310" s="46"/>
      <c r="E1310" s="24"/>
      <c r="F1310" s="24"/>
    </row>
    <row r="1311" spans="1:6" s="17" customFormat="1">
      <c r="A1311" s="32"/>
      <c r="B1311" s="526"/>
      <c r="C1311" s="527"/>
      <c r="D1311" s="46"/>
      <c r="E1311" s="24"/>
      <c r="F1311" s="24"/>
    </row>
    <row r="1312" spans="1:6" s="17" customFormat="1">
      <c r="A1312" s="32"/>
      <c r="B1312" s="526"/>
      <c r="C1312" s="527"/>
      <c r="D1312" s="46"/>
      <c r="E1312" s="24"/>
      <c r="F1312" s="24"/>
    </row>
    <row r="1313" spans="1:6" s="17" customFormat="1">
      <c r="A1313" s="32"/>
      <c r="B1313" s="526"/>
      <c r="C1313" s="527"/>
      <c r="D1313" s="46"/>
      <c r="E1313" s="24"/>
      <c r="F1313" s="24"/>
    </row>
    <row r="1314" spans="1:6" s="17" customFormat="1">
      <c r="A1314" s="32"/>
      <c r="B1314" s="526"/>
      <c r="C1314" s="527"/>
      <c r="D1314" s="46"/>
      <c r="E1314" s="24"/>
      <c r="F1314" s="24"/>
    </row>
    <row r="1315" spans="1:6" s="17" customFormat="1">
      <c r="A1315" s="32"/>
      <c r="B1315" s="526"/>
      <c r="C1315" s="527"/>
      <c r="D1315" s="46"/>
      <c r="E1315" s="24"/>
      <c r="F1315" s="24"/>
    </row>
    <row r="1316" spans="1:6" s="17" customFormat="1">
      <c r="A1316" s="32"/>
      <c r="B1316" s="526"/>
      <c r="C1316" s="527"/>
      <c r="D1316" s="46"/>
      <c r="E1316" s="24"/>
      <c r="F1316" s="24"/>
    </row>
    <row r="1317" spans="1:6" s="17" customFormat="1">
      <c r="A1317" s="32"/>
      <c r="B1317" s="526"/>
      <c r="C1317" s="527"/>
      <c r="D1317" s="46"/>
      <c r="E1317" s="24"/>
      <c r="F1317" s="24"/>
    </row>
    <row r="1318" spans="1:6" s="17" customFormat="1">
      <c r="A1318" s="32"/>
      <c r="B1318" s="526"/>
      <c r="C1318" s="527"/>
      <c r="D1318" s="46"/>
      <c r="E1318" s="24"/>
      <c r="F1318" s="24"/>
    </row>
    <row r="1319" spans="1:6" s="17" customFormat="1">
      <c r="A1319" s="32"/>
      <c r="B1319" s="526"/>
      <c r="C1319" s="527"/>
      <c r="D1319" s="46"/>
      <c r="E1319" s="24"/>
      <c r="F1319" s="24"/>
    </row>
    <row r="1320" spans="1:6" s="17" customFormat="1">
      <c r="A1320" s="32"/>
      <c r="B1320" s="526"/>
      <c r="C1320" s="527"/>
      <c r="D1320" s="46"/>
      <c r="E1320" s="24"/>
      <c r="F1320" s="24"/>
    </row>
    <row r="1321" spans="1:6" s="17" customFormat="1">
      <c r="A1321" s="32"/>
      <c r="B1321" s="526"/>
      <c r="C1321" s="527"/>
      <c r="D1321" s="46"/>
      <c r="E1321" s="24"/>
      <c r="F1321" s="24"/>
    </row>
    <row r="1322" spans="1:6" s="17" customFormat="1">
      <c r="A1322" s="32"/>
      <c r="B1322" s="526"/>
      <c r="C1322" s="527"/>
      <c r="D1322" s="46"/>
      <c r="E1322" s="24"/>
      <c r="F1322" s="24"/>
    </row>
    <row r="1323" spans="1:6" s="17" customFormat="1">
      <c r="A1323" s="32"/>
      <c r="B1323" s="526"/>
      <c r="C1323" s="527"/>
      <c r="D1323" s="46"/>
      <c r="E1323" s="24"/>
      <c r="F1323" s="24"/>
    </row>
    <row r="1324" spans="1:6" s="17" customFormat="1">
      <c r="A1324" s="32"/>
      <c r="B1324" s="526"/>
      <c r="C1324" s="527"/>
      <c r="D1324" s="46"/>
      <c r="E1324" s="24"/>
      <c r="F1324" s="24"/>
    </row>
    <row r="1325" spans="1:6" s="17" customFormat="1">
      <c r="A1325" s="32"/>
      <c r="B1325" s="526"/>
      <c r="C1325" s="527"/>
      <c r="D1325" s="46"/>
      <c r="E1325" s="24"/>
      <c r="F1325" s="24"/>
    </row>
    <row r="1326" spans="1:6" s="17" customFormat="1">
      <c r="A1326" s="32"/>
      <c r="B1326" s="526"/>
      <c r="C1326" s="527"/>
      <c r="D1326" s="46"/>
      <c r="E1326" s="24"/>
      <c r="F1326" s="24"/>
    </row>
    <row r="1327" spans="1:6" s="17" customFormat="1">
      <c r="A1327" s="32"/>
      <c r="B1327" s="526"/>
      <c r="C1327" s="527"/>
      <c r="D1327" s="46"/>
      <c r="E1327" s="24"/>
      <c r="F1327" s="24"/>
    </row>
    <row r="1328" spans="1:6" s="17" customFormat="1">
      <c r="A1328" s="32"/>
      <c r="B1328" s="526"/>
      <c r="C1328" s="527"/>
      <c r="D1328" s="46"/>
      <c r="E1328" s="24"/>
      <c r="F1328" s="24"/>
    </row>
    <row r="1329" spans="1:6" s="17" customFormat="1">
      <c r="A1329" s="32"/>
      <c r="B1329" s="526"/>
      <c r="C1329" s="527"/>
      <c r="D1329" s="46"/>
      <c r="E1329" s="24"/>
      <c r="F1329" s="24"/>
    </row>
    <row r="1330" spans="1:6" s="17" customFormat="1">
      <c r="A1330" s="32"/>
      <c r="B1330" s="526"/>
      <c r="C1330" s="527"/>
      <c r="D1330" s="46"/>
      <c r="E1330" s="24"/>
      <c r="F1330" s="24"/>
    </row>
    <row r="1331" spans="1:6" s="17" customFormat="1">
      <c r="A1331" s="32"/>
      <c r="B1331" s="526"/>
      <c r="C1331" s="527"/>
      <c r="D1331" s="46"/>
      <c r="E1331" s="24"/>
      <c r="F1331" s="24"/>
    </row>
    <row r="1332" spans="1:6" s="17" customFormat="1">
      <c r="A1332" s="32"/>
      <c r="B1332" s="526"/>
      <c r="C1332" s="527"/>
      <c r="D1332" s="46"/>
      <c r="E1332" s="24"/>
      <c r="F1332" s="24"/>
    </row>
    <row r="1333" spans="1:6" s="17" customFormat="1">
      <c r="A1333" s="32"/>
      <c r="B1333" s="526"/>
      <c r="C1333" s="527"/>
      <c r="D1333" s="46"/>
      <c r="E1333" s="24"/>
      <c r="F1333" s="24"/>
    </row>
    <row r="1334" spans="1:6" s="17" customFormat="1">
      <c r="A1334" s="32"/>
      <c r="B1334" s="526"/>
      <c r="C1334" s="527"/>
      <c r="D1334" s="46"/>
      <c r="E1334" s="24"/>
      <c r="F1334" s="24"/>
    </row>
    <row r="1335" spans="1:6" s="17" customFormat="1">
      <c r="A1335" s="32"/>
      <c r="B1335" s="526"/>
      <c r="C1335" s="527"/>
      <c r="D1335" s="46"/>
      <c r="E1335" s="24"/>
      <c r="F1335" s="24"/>
    </row>
    <row r="1336" spans="1:6" s="17" customFormat="1">
      <c r="A1336" s="32"/>
      <c r="B1336" s="526"/>
      <c r="C1336" s="527"/>
      <c r="D1336" s="46"/>
      <c r="E1336" s="24"/>
      <c r="F1336" s="24"/>
    </row>
    <row r="1337" spans="1:6" s="17" customFormat="1">
      <c r="A1337" s="32"/>
      <c r="B1337" s="526"/>
      <c r="C1337" s="527"/>
      <c r="D1337" s="46"/>
      <c r="E1337" s="24"/>
      <c r="F1337" s="24"/>
    </row>
    <row r="1338" spans="1:6" s="17" customFormat="1">
      <c r="A1338" s="32"/>
      <c r="B1338" s="526"/>
      <c r="C1338" s="527"/>
      <c r="D1338" s="46"/>
      <c r="E1338" s="24"/>
      <c r="F1338" s="24"/>
    </row>
    <row r="1339" spans="1:6" s="17" customFormat="1">
      <c r="A1339" s="32"/>
      <c r="B1339" s="526"/>
      <c r="C1339" s="527"/>
      <c r="D1339" s="46"/>
      <c r="E1339" s="24"/>
      <c r="F1339" s="24"/>
    </row>
    <row r="1340" spans="1:6" s="17" customFormat="1">
      <c r="A1340" s="32"/>
      <c r="B1340" s="526"/>
      <c r="C1340" s="527"/>
      <c r="D1340" s="46"/>
      <c r="E1340" s="24"/>
      <c r="F1340" s="24"/>
    </row>
    <row r="1341" spans="1:6" s="17" customFormat="1">
      <c r="A1341" s="32"/>
      <c r="B1341" s="526"/>
      <c r="C1341" s="527"/>
      <c r="D1341" s="46"/>
      <c r="E1341" s="24"/>
      <c r="F1341" s="24"/>
    </row>
    <row r="1342" spans="1:6" s="17" customFormat="1">
      <c r="A1342" s="32"/>
      <c r="B1342" s="526"/>
      <c r="C1342" s="527"/>
      <c r="D1342" s="46"/>
      <c r="E1342" s="24"/>
      <c r="F1342" s="24"/>
    </row>
    <row r="1343" spans="1:6" s="17" customFormat="1">
      <c r="A1343" s="32"/>
      <c r="B1343" s="526"/>
      <c r="C1343" s="527"/>
      <c r="D1343" s="46"/>
      <c r="E1343" s="24"/>
      <c r="F1343" s="24"/>
    </row>
    <row r="1344" spans="1:6" s="17" customFormat="1">
      <c r="A1344" s="32"/>
      <c r="B1344" s="526"/>
      <c r="C1344" s="527"/>
      <c r="D1344" s="46"/>
      <c r="E1344" s="24"/>
      <c r="F1344" s="24"/>
    </row>
    <row r="1345" spans="1:6" s="17" customFormat="1">
      <c r="A1345" s="32"/>
      <c r="B1345" s="526"/>
      <c r="C1345" s="527"/>
      <c r="D1345" s="46"/>
      <c r="E1345" s="24"/>
      <c r="F1345" s="24"/>
    </row>
    <row r="1346" spans="1:6" s="17" customFormat="1">
      <c r="A1346" s="32"/>
      <c r="B1346" s="526"/>
      <c r="C1346" s="527"/>
      <c r="D1346" s="46"/>
      <c r="E1346" s="24"/>
      <c r="F1346" s="24"/>
    </row>
    <row r="1347" spans="1:6" s="17" customFormat="1">
      <c r="A1347" s="32"/>
      <c r="B1347" s="526"/>
      <c r="C1347" s="527"/>
      <c r="D1347" s="46"/>
      <c r="E1347" s="24"/>
      <c r="F1347" s="24"/>
    </row>
    <row r="1348" spans="1:6" s="17" customFormat="1">
      <c r="A1348" s="32"/>
      <c r="B1348" s="526"/>
      <c r="C1348" s="527"/>
      <c r="D1348" s="46"/>
      <c r="E1348" s="24"/>
      <c r="F1348" s="24"/>
    </row>
    <row r="1349" spans="1:6" s="17" customFormat="1">
      <c r="A1349" s="32"/>
      <c r="B1349" s="526"/>
      <c r="C1349" s="527"/>
      <c r="D1349" s="46"/>
      <c r="E1349" s="24"/>
      <c r="F1349" s="24"/>
    </row>
    <row r="1350" spans="1:6" s="17" customFormat="1">
      <c r="A1350" s="32"/>
      <c r="B1350" s="526"/>
      <c r="C1350" s="527"/>
      <c r="D1350" s="46"/>
      <c r="E1350" s="24"/>
      <c r="F1350" s="24"/>
    </row>
    <row r="1351" spans="1:6" s="17" customFormat="1">
      <c r="A1351" s="32"/>
      <c r="B1351" s="526"/>
      <c r="C1351" s="527"/>
      <c r="D1351" s="46"/>
      <c r="E1351" s="24"/>
      <c r="F1351" s="24"/>
    </row>
    <row r="1352" spans="1:6" s="17" customFormat="1">
      <c r="A1352" s="32"/>
      <c r="B1352" s="526"/>
      <c r="C1352" s="527"/>
      <c r="D1352" s="46"/>
      <c r="E1352" s="24"/>
      <c r="F1352" s="24"/>
    </row>
    <row r="1353" spans="1:6" s="17" customFormat="1">
      <c r="A1353" s="32"/>
      <c r="B1353" s="526"/>
      <c r="C1353" s="527"/>
      <c r="D1353" s="46"/>
      <c r="E1353" s="24"/>
      <c r="F1353" s="24"/>
    </row>
    <row r="1354" spans="1:6" s="17" customFormat="1">
      <c r="A1354" s="32"/>
      <c r="B1354" s="526"/>
      <c r="C1354" s="527"/>
      <c r="D1354" s="46"/>
      <c r="E1354" s="24"/>
      <c r="F1354" s="24"/>
    </row>
    <row r="1355" spans="1:6" s="17" customFormat="1">
      <c r="A1355" s="32"/>
      <c r="B1355" s="526"/>
      <c r="C1355" s="527"/>
      <c r="D1355" s="46"/>
      <c r="E1355" s="24"/>
      <c r="F1355" s="24"/>
    </row>
    <row r="1356" spans="1:6" s="17" customFormat="1">
      <c r="A1356" s="32"/>
      <c r="B1356" s="526"/>
      <c r="C1356" s="527"/>
      <c r="D1356" s="46"/>
      <c r="E1356" s="24"/>
      <c r="F1356" s="24"/>
    </row>
    <row r="1357" spans="1:6" s="17" customFormat="1">
      <c r="A1357" s="32"/>
      <c r="B1357" s="526"/>
      <c r="C1357" s="527"/>
      <c r="D1357" s="46"/>
      <c r="E1357" s="24"/>
      <c r="F1357" s="24"/>
    </row>
    <row r="1358" spans="1:6" s="17" customFormat="1">
      <c r="A1358" s="32"/>
      <c r="B1358" s="526"/>
      <c r="C1358" s="527"/>
      <c r="D1358" s="46"/>
      <c r="E1358" s="24"/>
      <c r="F1358" s="24"/>
    </row>
    <row r="1359" spans="1:6" s="17" customFormat="1">
      <c r="A1359" s="32"/>
      <c r="B1359" s="526"/>
      <c r="C1359" s="527"/>
      <c r="D1359" s="46"/>
      <c r="E1359" s="24"/>
      <c r="F1359" s="24"/>
    </row>
    <row r="1360" spans="1:6" s="17" customFormat="1">
      <c r="A1360" s="32"/>
      <c r="B1360" s="526"/>
      <c r="C1360" s="527"/>
      <c r="D1360" s="46"/>
      <c r="E1360" s="24"/>
      <c r="F1360" s="24"/>
    </row>
    <row r="1361" spans="1:6" s="17" customFormat="1">
      <c r="A1361" s="32"/>
      <c r="B1361" s="526"/>
      <c r="C1361" s="527"/>
      <c r="D1361" s="46"/>
      <c r="E1361" s="24"/>
      <c r="F1361" s="24"/>
    </row>
    <row r="1362" spans="1:6" s="17" customFormat="1">
      <c r="A1362" s="32"/>
      <c r="B1362" s="526"/>
      <c r="C1362" s="527"/>
      <c r="D1362" s="46"/>
      <c r="E1362" s="24"/>
      <c r="F1362" s="24"/>
    </row>
    <row r="1363" spans="1:6" s="17" customFormat="1">
      <c r="A1363" s="32"/>
      <c r="B1363" s="526"/>
      <c r="C1363" s="527"/>
      <c r="D1363" s="46"/>
      <c r="E1363" s="24"/>
      <c r="F1363" s="24"/>
    </row>
    <row r="1364" spans="1:6" s="17" customFormat="1">
      <c r="A1364" s="32"/>
      <c r="B1364" s="526"/>
      <c r="C1364" s="527"/>
      <c r="D1364" s="46"/>
      <c r="E1364" s="24"/>
      <c r="F1364" s="24"/>
    </row>
    <row r="1365" spans="1:6" s="17" customFormat="1">
      <c r="A1365" s="32"/>
      <c r="B1365" s="526"/>
      <c r="C1365" s="527"/>
      <c r="D1365" s="46"/>
      <c r="E1365" s="24"/>
      <c r="F1365" s="24"/>
    </row>
    <row r="1366" spans="1:6" s="17" customFormat="1">
      <c r="A1366" s="32"/>
      <c r="B1366" s="526"/>
      <c r="C1366" s="527"/>
      <c r="D1366" s="46"/>
      <c r="E1366" s="24"/>
      <c r="F1366" s="24"/>
    </row>
    <row r="1367" spans="1:6" s="17" customFormat="1">
      <c r="A1367" s="32"/>
      <c r="B1367" s="526"/>
      <c r="C1367" s="527"/>
      <c r="D1367" s="46"/>
      <c r="E1367" s="24"/>
      <c r="F1367" s="24"/>
    </row>
    <row r="1368" spans="1:6" s="17" customFormat="1">
      <c r="A1368" s="32"/>
      <c r="B1368" s="526"/>
      <c r="C1368" s="527"/>
      <c r="D1368" s="46"/>
      <c r="E1368" s="24"/>
      <c r="F1368" s="24"/>
    </row>
    <row r="1369" spans="1:6" s="17" customFormat="1">
      <c r="A1369" s="32"/>
      <c r="B1369" s="526"/>
      <c r="C1369" s="527"/>
      <c r="D1369" s="46"/>
      <c r="E1369" s="24"/>
      <c r="F1369" s="24"/>
    </row>
    <row r="1370" spans="1:6" s="17" customFormat="1">
      <c r="A1370" s="32"/>
      <c r="B1370" s="526"/>
      <c r="C1370" s="527"/>
      <c r="D1370" s="46"/>
      <c r="E1370" s="24"/>
      <c r="F1370" s="24"/>
    </row>
    <row r="1371" spans="1:6" s="17" customFormat="1">
      <c r="A1371" s="32"/>
      <c r="B1371" s="526"/>
      <c r="C1371" s="527"/>
      <c r="D1371" s="46"/>
      <c r="E1371" s="24"/>
      <c r="F1371" s="24"/>
    </row>
    <row r="1372" spans="1:6" s="17" customFormat="1">
      <c r="A1372" s="32"/>
      <c r="B1372" s="526"/>
      <c r="C1372" s="527"/>
      <c r="D1372" s="46"/>
      <c r="E1372" s="24"/>
      <c r="F1372" s="24"/>
    </row>
    <row r="1373" spans="1:6" s="17" customFormat="1">
      <c r="A1373" s="32"/>
      <c r="B1373" s="526"/>
      <c r="C1373" s="527"/>
      <c r="D1373" s="46"/>
      <c r="E1373" s="24"/>
      <c r="F1373" s="24"/>
    </row>
    <row r="1374" spans="1:6" s="17" customFormat="1">
      <c r="A1374" s="32"/>
      <c r="B1374" s="526"/>
      <c r="C1374" s="527"/>
      <c r="D1374" s="46"/>
      <c r="E1374" s="24"/>
      <c r="F1374" s="24"/>
    </row>
    <row r="1375" spans="1:6" s="17" customFormat="1">
      <c r="A1375" s="32"/>
      <c r="B1375" s="526"/>
      <c r="C1375" s="527"/>
      <c r="D1375" s="46"/>
      <c r="E1375" s="24"/>
      <c r="F1375" s="24"/>
    </row>
    <row r="1376" spans="1:6" s="17" customFormat="1">
      <c r="A1376" s="32"/>
      <c r="B1376" s="526"/>
      <c r="C1376" s="527"/>
      <c r="D1376" s="46"/>
      <c r="E1376" s="24"/>
      <c r="F1376" s="24"/>
    </row>
    <row r="1377" spans="1:6" s="17" customFormat="1">
      <c r="A1377" s="32"/>
      <c r="B1377" s="526"/>
      <c r="C1377" s="527"/>
      <c r="D1377" s="46"/>
      <c r="E1377" s="24"/>
      <c r="F1377" s="24"/>
    </row>
    <row r="1378" spans="1:6" s="17" customFormat="1">
      <c r="A1378" s="32"/>
      <c r="B1378" s="526"/>
      <c r="C1378" s="527"/>
      <c r="D1378" s="46"/>
      <c r="E1378" s="24"/>
      <c r="F1378" s="24"/>
    </row>
    <row r="1379" spans="1:6" s="17" customFormat="1">
      <c r="A1379" s="32"/>
      <c r="B1379" s="526"/>
      <c r="C1379" s="527"/>
      <c r="D1379" s="46"/>
      <c r="E1379" s="24"/>
      <c r="F1379" s="24"/>
    </row>
    <row r="1380" spans="1:6" s="17" customFormat="1">
      <c r="A1380" s="32"/>
      <c r="B1380" s="526"/>
      <c r="C1380" s="527"/>
      <c r="D1380" s="46"/>
      <c r="E1380" s="24"/>
      <c r="F1380" s="24"/>
    </row>
    <row r="1381" spans="1:6" s="17" customFormat="1">
      <c r="A1381" s="32"/>
      <c r="B1381" s="526"/>
      <c r="C1381" s="527"/>
      <c r="D1381" s="46"/>
      <c r="E1381" s="24"/>
      <c r="F1381" s="24"/>
    </row>
    <row r="1382" spans="1:6" s="17" customFormat="1">
      <c r="A1382" s="32"/>
      <c r="B1382" s="526"/>
      <c r="C1382" s="527"/>
      <c r="D1382" s="46"/>
      <c r="E1382" s="24"/>
      <c r="F1382" s="24"/>
    </row>
    <row r="1383" spans="1:6" s="17" customFormat="1">
      <c r="A1383" s="32"/>
      <c r="B1383" s="526"/>
      <c r="C1383" s="527"/>
      <c r="D1383" s="46"/>
      <c r="E1383" s="24"/>
      <c r="F1383" s="24"/>
    </row>
    <row r="1384" spans="1:6" s="17" customFormat="1">
      <c r="A1384" s="32"/>
      <c r="B1384" s="526"/>
      <c r="C1384" s="527"/>
      <c r="D1384" s="46"/>
      <c r="E1384" s="24"/>
      <c r="F1384" s="24"/>
    </row>
    <row r="1385" spans="1:6" s="17" customFormat="1">
      <c r="A1385" s="32"/>
      <c r="B1385" s="526"/>
      <c r="C1385" s="527"/>
      <c r="D1385" s="46"/>
      <c r="E1385" s="24"/>
      <c r="F1385" s="24"/>
    </row>
    <row r="1386" spans="1:6" s="17" customFormat="1">
      <c r="A1386" s="32"/>
      <c r="B1386" s="526"/>
      <c r="C1386" s="527"/>
      <c r="D1386" s="46"/>
      <c r="E1386" s="24"/>
      <c r="F1386" s="24"/>
    </row>
    <row r="1387" spans="1:6" s="17" customFormat="1">
      <c r="A1387" s="32"/>
      <c r="B1387" s="526"/>
      <c r="C1387" s="527"/>
      <c r="D1387" s="46"/>
      <c r="E1387" s="24"/>
      <c r="F1387" s="24"/>
    </row>
    <row r="1388" spans="1:6" s="17" customFormat="1">
      <c r="A1388" s="32"/>
      <c r="B1388" s="526"/>
      <c r="C1388" s="527"/>
      <c r="D1388" s="46"/>
      <c r="E1388" s="24"/>
      <c r="F1388" s="24"/>
    </row>
    <row r="1389" spans="1:6" s="17" customFormat="1">
      <c r="A1389" s="32"/>
      <c r="B1389" s="526"/>
      <c r="C1389" s="527"/>
      <c r="D1389" s="46"/>
      <c r="E1389" s="24"/>
      <c r="F1389" s="24"/>
    </row>
    <row r="1390" spans="1:6" s="17" customFormat="1">
      <c r="A1390" s="32"/>
      <c r="B1390" s="526"/>
      <c r="C1390" s="527"/>
      <c r="D1390" s="46"/>
      <c r="E1390" s="24"/>
      <c r="F1390" s="24"/>
    </row>
    <row r="1391" spans="1:6" s="17" customFormat="1">
      <c r="A1391" s="32"/>
      <c r="B1391" s="526"/>
      <c r="C1391" s="527"/>
      <c r="D1391" s="46"/>
      <c r="E1391" s="24"/>
      <c r="F1391" s="24"/>
    </row>
    <row r="1392" spans="1:6" s="17" customFormat="1">
      <c r="A1392" s="32"/>
      <c r="B1392" s="526"/>
      <c r="C1392" s="527"/>
      <c r="D1392" s="46"/>
      <c r="E1392" s="24"/>
      <c r="F1392" s="24"/>
    </row>
    <row r="1393" spans="1:6" s="17" customFormat="1">
      <c r="A1393" s="32"/>
      <c r="B1393" s="526"/>
      <c r="C1393" s="527"/>
      <c r="D1393" s="46"/>
      <c r="E1393" s="24"/>
      <c r="F1393" s="24"/>
    </row>
    <row r="1394" spans="1:6" s="17" customFormat="1">
      <c r="A1394" s="32"/>
      <c r="B1394" s="526"/>
      <c r="C1394" s="527"/>
      <c r="D1394" s="46"/>
      <c r="E1394" s="24"/>
      <c r="F1394" s="24"/>
    </row>
    <row r="1395" spans="1:6" s="17" customFormat="1">
      <c r="A1395" s="32"/>
      <c r="B1395" s="526"/>
      <c r="C1395" s="527"/>
      <c r="D1395" s="46"/>
      <c r="E1395" s="24"/>
      <c r="F1395" s="24"/>
    </row>
    <row r="1396" spans="1:6" s="17" customFormat="1">
      <c r="A1396" s="32"/>
      <c r="B1396" s="526"/>
      <c r="C1396" s="527"/>
      <c r="D1396" s="46"/>
      <c r="E1396" s="24"/>
      <c r="F1396" s="24"/>
    </row>
    <row r="1397" spans="1:6" s="17" customFormat="1">
      <c r="A1397" s="32"/>
      <c r="B1397" s="526"/>
      <c r="C1397" s="527"/>
      <c r="D1397" s="46"/>
      <c r="E1397" s="24"/>
      <c r="F1397" s="24"/>
    </row>
    <row r="1398" spans="1:6" s="17" customFormat="1">
      <c r="A1398" s="32"/>
      <c r="B1398" s="526"/>
      <c r="C1398" s="527"/>
      <c r="D1398" s="46"/>
      <c r="E1398" s="24"/>
      <c r="F1398" s="24"/>
    </row>
    <row r="1399" spans="1:6" s="17" customFormat="1">
      <c r="A1399" s="32"/>
      <c r="B1399" s="526"/>
      <c r="C1399" s="527"/>
      <c r="D1399" s="46"/>
      <c r="E1399" s="24"/>
      <c r="F1399" s="24"/>
    </row>
    <row r="1400" spans="1:6" s="17" customFormat="1">
      <c r="A1400" s="32"/>
      <c r="B1400" s="526"/>
      <c r="C1400" s="527"/>
      <c r="D1400" s="46"/>
      <c r="E1400" s="24"/>
      <c r="F1400" s="24"/>
    </row>
    <row r="1401" spans="1:6" s="17" customFormat="1">
      <c r="A1401" s="32"/>
      <c r="B1401" s="526"/>
      <c r="C1401" s="527"/>
      <c r="D1401" s="46"/>
      <c r="E1401" s="24"/>
      <c r="F1401" s="24"/>
    </row>
    <row r="1402" spans="1:6" s="17" customFormat="1">
      <c r="A1402" s="32"/>
      <c r="B1402" s="526"/>
      <c r="C1402" s="527"/>
      <c r="D1402" s="46"/>
      <c r="E1402" s="24"/>
      <c r="F1402" s="24"/>
    </row>
    <row r="1403" spans="1:6" s="17" customFormat="1">
      <c r="A1403" s="32"/>
      <c r="B1403" s="526"/>
      <c r="C1403" s="527"/>
      <c r="D1403" s="46"/>
      <c r="E1403" s="24"/>
      <c r="F1403" s="24"/>
    </row>
    <row r="1404" spans="1:6" s="17" customFormat="1">
      <c r="A1404" s="32"/>
      <c r="B1404" s="526"/>
      <c r="C1404" s="527"/>
      <c r="D1404" s="46"/>
      <c r="E1404" s="24"/>
      <c r="F1404" s="24"/>
    </row>
    <row r="1405" spans="1:6" s="17" customFormat="1">
      <c r="A1405" s="32"/>
      <c r="B1405" s="526"/>
      <c r="C1405" s="527"/>
      <c r="D1405" s="46"/>
      <c r="E1405" s="24"/>
      <c r="F1405" s="24"/>
    </row>
    <row r="1406" spans="1:6" s="17" customFormat="1">
      <c r="A1406" s="32"/>
      <c r="B1406" s="526"/>
      <c r="C1406" s="527"/>
      <c r="D1406" s="46"/>
      <c r="E1406" s="24"/>
      <c r="F1406" s="24"/>
    </row>
    <row r="1407" spans="1:6" s="17" customFormat="1">
      <c r="A1407" s="32"/>
      <c r="B1407" s="526"/>
      <c r="C1407" s="527"/>
      <c r="D1407" s="46"/>
      <c r="E1407" s="24"/>
      <c r="F1407" s="24"/>
    </row>
    <row r="1408" spans="1:6" s="17" customFormat="1">
      <c r="A1408" s="32"/>
      <c r="B1408" s="526"/>
      <c r="C1408" s="527"/>
      <c r="D1408" s="46"/>
      <c r="E1408" s="24"/>
      <c r="F1408" s="24"/>
    </row>
    <row r="1409" spans="1:6" s="17" customFormat="1">
      <c r="A1409" s="32"/>
      <c r="B1409" s="526"/>
      <c r="C1409" s="527"/>
      <c r="D1409" s="46"/>
      <c r="E1409" s="24"/>
      <c r="F1409" s="24"/>
    </row>
    <row r="1410" spans="1:6" s="17" customFormat="1">
      <c r="A1410" s="32"/>
      <c r="B1410" s="526"/>
      <c r="C1410" s="527"/>
      <c r="D1410" s="46"/>
      <c r="E1410" s="24"/>
      <c r="F1410" s="24"/>
    </row>
    <row r="1411" spans="1:6" s="17" customFormat="1">
      <c r="A1411" s="32"/>
      <c r="B1411" s="526"/>
      <c r="C1411" s="527"/>
      <c r="D1411" s="46"/>
      <c r="E1411" s="24"/>
      <c r="F1411" s="24"/>
    </row>
    <row r="1412" spans="1:6" s="17" customFormat="1">
      <c r="A1412" s="32"/>
      <c r="B1412" s="526"/>
      <c r="C1412" s="527"/>
      <c r="D1412" s="46"/>
      <c r="E1412" s="24"/>
      <c r="F1412" s="24"/>
    </row>
    <row r="1413" spans="1:6" s="17" customFormat="1">
      <c r="A1413" s="32"/>
      <c r="B1413" s="526"/>
      <c r="C1413" s="527"/>
      <c r="D1413" s="46"/>
      <c r="E1413" s="24"/>
      <c r="F1413" s="24"/>
    </row>
    <row r="1414" spans="1:6" s="17" customFormat="1">
      <c r="A1414" s="32"/>
      <c r="B1414" s="526"/>
      <c r="C1414" s="527"/>
      <c r="D1414" s="46"/>
      <c r="E1414" s="24"/>
      <c r="F1414" s="24"/>
    </row>
    <row r="1415" spans="1:6" s="17" customFormat="1">
      <c r="A1415" s="32"/>
      <c r="B1415" s="526"/>
      <c r="C1415" s="527"/>
      <c r="D1415" s="46"/>
      <c r="E1415" s="24"/>
      <c r="F1415" s="24"/>
    </row>
    <row r="1416" spans="1:6" s="17" customFormat="1">
      <c r="A1416" s="32"/>
      <c r="B1416" s="526"/>
      <c r="C1416" s="527"/>
      <c r="D1416" s="46"/>
      <c r="E1416" s="24"/>
      <c r="F1416" s="24"/>
    </row>
    <row r="1417" spans="1:6" s="17" customFormat="1">
      <c r="A1417" s="32"/>
      <c r="B1417" s="526"/>
      <c r="C1417" s="527"/>
      <c r="D1417" s="46"/>
      <c r="E1417" s="24"/>
      <c r="F1417" s="24"/>
    </row>
    <row r="1418" spans="1:6" s="17" customFormat="1">
      <c r="A1418" s="32"/>
      <c r="B1418" s="526"/>
      <c r="C1418" s="527"/>
      <c r="D1418" s="46"/>
      <c r="E1418" s="24"/>
      <c r="F1418" s="24"/>
    </row>
    <row r="1419" spans="1:6" s="17" customFormat="1">
      <c r="A1419" s="32"/>
      <c r="B1419" s="526"/>
      <c r="C1419" s="527"/>
      <c r="D1419" s="46"/>
      <c r="E1419" s="24"/>
      <c r="F1419" s="24"/>
    </row>
    <row r="1420" spans="1:6" s="17" customFormat="1">
      <c r="A1420" s="32"/>
      <c r="B1420" s="526"/>
      <c r="C1420" s="527"/>
      <c r="D1420" s="46"/>
      <c r="E1420" s="24"/>
      <c r="F1420" s="24"/>
    </row>
    <row r="1421" spans="1:6" s="17" customFormat="1">
      <c r="A1421" s="32"/>
      <c r="B1421" s="526"/>
      <c r="C1421" s="527"/>
      <c r="D1421" s="46"/>
      <c r="E1421" s="24"/>
      <c r="F1421" s="24"/>
    </row>
    <row r="1422" spans="1:6" s="17" customFormat="1">
      <c r="A1422" s="32"/>
      <c r="B1422" s="526"/>
      <c r="C1422" s="527"/>
      <c r="D1422" s="46"/>
      <c r="E1422" s="24"/>
      <c r="F1422" s="24"/>
    </row>
    <row r="1423" spans="1:6" s="17" customFormat="1">
      <c r="A1423" s="32"/>
      <c r="B1423" s="526"/>
      <c r="C1423" s="527"/>
      <c r="D1423" s="46"/>
      <c r="E1423" s="24"/>
      <c r="F1423" s="24"/>
    </row>
    <row r="1424" spans="1:6" s="17" customFormat="1">
      <c r="A1424" s="32"/>
      <c r="B1424" s="526"/>
      <c r="C1424" s="527"/>
      <c r="D1424" s="46"/>
      <c r="E1424" s="24"/>
      <c r="F1424" s="24"/>
    </row>
    <row r="1425" spans="1:6" s="17" customFormat="1">
      <c r="A1425" s="32"/>
      <c r="B1425" s="526"/>
      <c r="C1425" s="527"/>
      <c r="D1425" s="46"/>
      <c r="E1425" s="24"/>
      <c r="F1425" s="24"/>
    </row>
    <row r="1426" spans="1:6" s="17" customFormat="1">
      <c r="A1426" s="32"/>
      <c r="B1426" s="526"/>
      <c r="C1426" s="527"/>
      <c r="D1426" s="46"/>
      <c r="E1426" s="24"/>
      <c r="F1426" s="24"/>
    </row>
    <row r="1427" spans="1:6" s="17" customFormat="1">
      <c r="A1427" s="32"/>
      <c r="B1427" s="526"/>
      <c r="C1427" s="527"/>
      <c r="D1427" s="46"/>
      <c r="E1427" s="24"/>
      <c r="F1427" s="24"/>
    </row>
    <row r="1428" spans="1:6" s="17" customFormat="1">
      <c r="A1428" s="32"/>
      <c r="B1428" s="526"/>
      <c r="C1428" s="527"/>
      <c r="D1428" s="46"/>
      <c r="E1428" s="24"/>
      <c r="F1428" s="24"/>
    </row>
    <row r="1429" spans="1:6" s="17" customFormat="1">
      <c r="A1429" s="32"/>
      <c r="B1429" s="526"/>
      <c r="C1429" s="527"/>
      <c r="D1429" s="46"/>
      <c r="E1429" s="24"/>
      <c r="F1429" s="24"/>
    </row>
    <row r="1430" spans="1:6" s="17" customFormat="1">
      <c r="A1430" s="32"/>
      <c r="B1430" s="526"/>
      <c r="C1430" s="527"/>
      <c r="D1430" s="46"/>
      <c r="E1430" s="24"/>
      <c r="F1430" s="24"/>
    </row>
    <row r="1431" spans="1:6" s="17" customFormat="1">
      <c r="A1431" s="32"/>
      <c r="B1431" s="526"/>
      <c r="C1431" s="527"/>
      <c r="D1431" s="46"/>
      <c r="E1431" s="24"/>
      <c r="F1431" s="24"/>
    </row>
    <row r="1432" spans="1:6" s="17" customFormat="1">
      <c r="A1432" s="32"/>
      <c r="B1432" s="526"/>
      <c r="C1432" s="527"/>
      <c r="D1432" s="46"/>
      <c r="E1432" s="24"/>
      <c r="F1432" s="24"/>
    </row>
    <row r="1433" spans="1:6" s="17" customFormat="1">
      <c r="A1433" s="32"/>
      <c r="B1433" s="526"/>
      <c r="C1433" s="527"/>
      <c r="D1433" s="46"/>
      <c r="E1433" s="24"/>
      <c r="F1433" s="24"/>
    </row>
    <row r="1434" spans="1:6" s="17" customFormat="1">
      <c r="A1434" s="32"/>
      <c r="B1434" s="526"/>
      <c r="C1434" s="527"/>
      <c r="D1434" s="46"/>
      <c r="E1434" s="24"/>
      <c r="F1434" s="24"/>
    </row>
    <row r="1435" spans="1:6" s="17" customFormat="1">
      <c r="A1435" s="32"/>
      <c r="B1435" s="526"/>
      <c r="C1435" s="527"/>
      <c r="D1435" s="46"/>
      <c r="E1435" s="24"/>
      <c r="F1435" s="24"/>
    </row>
    <row r="1436" spans="1:6" s="17" customFormat="1">
      <c r="A1436" s="32"/>
      <c r="B1436" s="526"/>
      <c r="C1436" s="527"/>
      <c r="D1436" s="46"/>
      <c r="E1436" s="24"/>
      <c r="F1436" s="24"/>
    </row>
    <row r="1437" spans="1:6" s="17" customFormat="1">
      <c r="A1437" s="32"/>
      <c r="B1437" s="526"/>
      <c r="C1437" s="527"/>
      <c r="D1437" s="46"/>
      <c r="E1437" s="24"/>
      <c r="F1437" s="24"/>
    </row>
    <row r="1438" spans="1:6" s="17" customFormat="1">
      <c r="A1438" s="32"/>
      <c r="B1438" s="526"/>
      <c r="C1438" s="527"/>
      <c r="D1438" s="46"/>
      <c r="E1438" s="24"/>
      <c r="F1438" s="24"/>
    </row>
    <row r="1439" spans="1:6" s="17" customFormat="1">
      <c r="A1439" s="32"/>
      <c r="B1439" s="526"/>
      <c r="C1439" s="527"/>
      <c r="D1439" s="46"/>
      <c r="E1439" s="24"/>
      <c r="F1439" s="24"/>
    </row>
    <row r="1440" spans="1:6" s="17" customFormat="1">
      <c r="A1440" s="32"/>
      <c r="B1440" s="526"/>
      <c r="C1440" s="527"/>
      <c r="D1440" s="46"/>
      <c r="E1440" s="24"/>
      <c r="F1440" s="24"/>
    </row>
    <row r="1441" spans="1:6" s="17" customFormat="1">
      <c r="A1441" s="32"/>
      <c r="B1441" s="526"/>
      <c r="C1441" s="527"/>
      <c r="D1441" s="46"/>
      <c r="E1441" s="24"/>
      <c r="F1441" s="24"/>
    </row>
    <row r="1442" spans="1:6" s="17" customFormat="1">
      <c r="A1442" s="32"/>
      <c r="B1442" s="526"/>
      <c r="C1442" s="527"/>
      <c r="D1442" s="46"/>
      <c r="E1442" s="24"/>
      <c r="F1442" s="24"/>
    </row>
    <row r="1443" spans="1:6" s="17" customFormat="1">
      <c r="A1443" s="32"/>
      <c r="B1443" s="526"/>
      <c r="C1443" s="527"/>
      <c r="D1443" s="46"/>
      <c r="E1443" s="24"/>
      <c r="F1443" s="24"/>
    </row>
    <row r="1444" spans="1:6" s="17" customFormat="1">
      <c r="A1444" s="32"/>
      <c r="B1444" s="526"/>
      <c r="C1444" s="527"/>
      <c r="D1444" s="46"/>
      <c r="E1444" s="24"/>
      <c r="F1444" s="24"/>
    </row>
    <row r="1445" spans="1:6" s="17" customFormat="1">
      <c r="A1445" s="32"/>
      <c r="B1445" s="526"/>
      <c r="C1445" s="527"/>
      <c r="D1445" s="46"/>
      <c r="E1445" s="24"/>
      <c r="F1445" s="24"/>
    </row>
    <row r="1446" spans="1:6" s="17" customFormat="1">
      <c r="A1446" s="32"/>
      <c r="B1446" s="526"/>
      <c r="C1446" s="527"/>
      <c r="D1446" s="46"/>
      <c r="E1446" s="24"/>
      <c r="F1446" s="24"/>
    </row>
    <row r="1447" spans="1:6" s="17" customFormat="1">
      <c r="A1447" s="32"/>
      <c r="B1447" s="526"/>
      <c r="C1447" s="527"/>
      <c r="D1447" s="46"/>
      <c r="E1447" s="24"/>
      <c r="F1447" s="24"/>
    </row>
    <row r="1448" spans="1:6" s="17" customFormat="1">
      <c r="A1448" s="32"/>
      <c r="B1448" s="526"/>
      <c r="C1448" s="527"/>
      <c r="D1448" s="46"/>
      <c r="E1448" s="24"/>
      <c r="F1448" s="24"/>
    </row>
    <row r="1449" spans="1:6" s="17" customFormat="1">
      <c r="A1449" s="32"/>
      <c r="B1449" s="526"/>
      <c r="C1449" s="527"/>
      <c r="D1449" s="46"/>
      <c r="E1449" s="24"/>
      <c r="F1449" s="24"/>
    </row>
    <row r="1450" spans="1:6" s="17" customFormat="1">
      <c r="A1450" s="32"/>
      <c r="B1450" s="526"/>
      <c r="C1450" s="527"/>
      <c r="D1450" s="46"/>
      <c r="E1450" s="24"/>
      <c r="F1450" s="24"/>
    </row>
    <row r="1451" spans="1:6" s="17" customFormat="1">
      <c r="A1451" s="32"/>
      <c r="B1451" s="526"/>
      <c r="C1451" s="527"/>
      <c r="D1451" s="46"/>
      <c r="E1451" s="24"/>
      <c r="F1451" s="24"/>
    </row>
    <row r="1452" spans="1:6" s="17" customFormat="1">
      <c r="A1452" s="32"/>
      <c r="B1452" s="526"/>
      <c r="C1452" s="527"/>
      <c r="D1452" s="46"/>
      <c r="E1452" s="24"/>
      <c r="F1452" s="24"/>
    </row>
    <row r="1453" spans="1:6" s="17" customFormat="1">
      <c r="A1453" s="32"/>
      <c r="B1453" s="526"/>
      <c r="C1453" s="527"/>
      <c r="D1453" s="46"/>
      <c r="E1453" s="24"/>
      <c r="F1453" s="24"/>
    </row>
    <row r="1454" spans="1:6" s="17" customFormat="1">
      <c r="A1454" s="32"/>
      <c r="B1454" s="526"/>
      <c r="C1454" s="527"/>
      <c r="D1454" s="46"/>
      <c r="E1454" s="24"/>
      <c r="F1454" s="24"/>
    </row>
    <row r="1455" spans="1:6" s="17" customFormat="1">
      <c r="A1455" s="32"/>
      <c r="B1455" s="526"/>
      <c r="C1455" s="527"/>
      <c r="D1455" s="46"/>
      <c r="E1455" s="24"/>
      <c r="F1455" s="24"/>
    </row>
    <row r="1456" spans="1:6" s="17" customFormat="1">
      <c r="A1456" s="32"/>
      <c r="B1456" s="526"/>
      <c r="C1456" s="527"/>
      <c r="D1456" s="46"/>
      <c r="E1456" s="24"/>
      <c r="F1456" s="24"/>
    </row>
    <row r="1457" spans="1:6" s="17" customFormat="1">
      <c r="A1457" s="32"/>
      <c r="B1457" s="526"/>
      <c r="C1457" s="527"/>
      <c r="D1457" s="46"/>
      <c r="E1457" s="24"/>
      <c r="F1457" s="24"/>
    </row>
    <row r="1458" spans="1:6" s="17" customFormat="1">
      <c r="A1458" s="32"/>
      <c r="B1458" s="526"/>
      <c r="C1458" s="527"/>
      <c r="D1458" s="46"/>
      <c r="E1458" s="24"/>
      <c r="F1458" s="24"/>
    </row>
    <row r="1459" spans="1:6" s="17" customFormat="1">
      <c r="A1459" s="32"/>
      <c r="B1459" s="526"/>
      <c r="C1459" s="527"/>
      <c r="D1459" s="46"/>
      <c r="E1459" s="24"/>
      <c r="F1459" s="24"/>
    </row>
    <row r="1460" spans="1:6" s="17" customFormat="1">
      <c r="A1460" s="32"/>
      <c r="B1460" s="526"/>
      <c r="C1460" s="527"/>
      <c r="D1460" s="46"/>
      <c r="E1460" s="24"/>
      <c r="F1460" s="24"/>
    </row>
    <row r="1461" spans="1:6" s="17" customFormat="1">
      <c r="A1461" s="32"/>
      <c r="B1461" s="526"/>
      <c r="C1461" s="527"/>
      <c r="D1461" s="46"/>
      <c r="E1461" s="24"/>
      <c r="F1461" s="24"/>
    </row>
    <row r="1462" spans="1:6" s="17" customFormat="1">
      <c r="A1462" s="32"/>
      <c r="B1462" s="526"/>
      <c r="C1462" s="527"/>
      <c r="D1462" s="46"/>
      <c r="E1462" s="24"/>
      <c r="F1462" s="24"/>
    </row>
    <row r="1463" spans="1:6" s="17" customFormat="1">
      <c r="A1463" s="32"/>
      <c r="B1463" s="526"/>
      <c r="C1463" s="527"/>
      <c r="D1463" s="46"/>
      <c r="E1463" s="24"/>
      <c r="F1463" s="24"/>
    </row>
    <row r="1464" spans="1:6" s="17" customFormat="1">
      <c r="A1464" s="32"/>
      <c r="B1464" s="526"/>
      <c r="C1464" s="527"/>
      <c r="D1464" s="46"/>
      <c r="E1464" s="24"/>
      <c r="F1464" s="24"/>
    </row>
    <row r="1465" spans="1:6" s="17" customFormat="1">
      <c r="A1465" s="32"/>
      <c r="B1465" s="526"/>
      <c r="C1465" s="527"/>
      <c r="D1465" s="46"/>
      <c r="E1465" s="24"/>
      <c r="F1465" s="24"/>
    </row>
    <row r="1466" spans="1:6" s="17" customFormat="1">
      <c r="A1466" s="32"/>
      <c r="B1466" s="526"/>
      <c r="C1466" s="527"/>
      <c r="D1466" s="46"/>
      <c r="E1466" s="24"/>
      <c r="F1466" s="24"/>
    </row>
    <row r="1467" spans="1:6" s="17" customFormat="1">
      <c r="A1467" s="32"/>
      <c r="B1467" s="526"/>
      <c r="C1467" s="527"/>
      <c r="D1467" s="46"/>
      <c r="E1467" s="24"/>
      <c r="F1467" s="24"/>
    </row>
    <row r="1468" spans="1:6" s="17" customFormat="1">
      <c r="A1468" s="32"/>
      <c r="B1468" s="526"/>
      <c r="C1468" s="527"/>
      <c r="D1468" s="46"/>
      <c r="E1468" s="24"/>
      <c r="F1468" s="24"/>
    </row>
    <row r="1469" spans="1:6" s="17" customFormat="1">
      <c r="A1469" s="32"/>
      <c r="B1469" s="526"/>
      <c r="C1469" s="527"/>
      <c r="D1469" s="46"/>
      <c r="E1469" s="24"/>
      <c r="F1469" s="24"/>
    </row>
    <row r="1470" spans="1:6" s="17" customFormat="1">
      <c r="A1470" s="32"/>
      <c r="B1470" s="526"/>
      <c r="C1470" s="527"/>
      <c r="D1470" s="46"/>
      <c r="E1470" s="24"/>
      <c r="F1470" s="24"/>
    </row>
    <row r="1471" spans="1:6" s="17" customFormat="1">
      <c r="A1471" s="32"/>
      <c r="B1471" s="526"/>
      <c r="C1471" s="527"/>
      <c r="D1471" s="46"/>
      <c r="E1471" s="24"/>
      <c r="F1471" s="24"/>
    </row>
    <row r="1472" spans="1:6" s="17" customFormat="1">
      <c r="A1472" s="32"/>
      <c r="B1472" s="526"/>
      <c r="C1472" s="527"/>
      <c r="D1472" s="46"/>
      <c r="E1472" s="24"/>
      <c r="F1472" s="24"/>
    </row>
    <row r="1473" spans="1:6" s="17" customFormat="1">
      <c r="A1473" s="32"/>
      <c r="B1473" s="526"/>
      <c r="C1473" s="527"/>
      <c r="D1473" s="46"/>
      <c r="E1473" s="24"/>
      <c r="F1473" s="24"/>
    </row>
    <row r="1474" spans="1:6" s="17" customFormat="1">
      <c r="A1474" s="32"/>
      <c r="B1474" s="526"/>
      <c r="C1474" s="527"/>
      <c r="D1474" s="46"/>
      <c r="E1474" s="24"/>
      <c r="F1474" s="24"/>
    </row>
    <row r="1475" spans="1:6" s="17" customFormat="1">
      <c r="A1475" s="32"/>
      <c r="B1475" s="526"/>
      <c r="C1475" s="527"/>
      <c r="D1475" s="46"/>
      <c r="E1475" s="24"/>
      <c r="F1475" s="24"/>
    </row>
    <row r="1476" spans="1:6" s="17" customFormat="1">
      <c r="A1476" s="32"/>
      <c r="B1476" s="526"/>
      <c r="C1476" s="527"/>
      <c r="D1476" s="46"/>
      <c r="E1476" s="24"/>
      <c r="F1476" s="24"/>
    </row>
    <row r="1477" spans="1:6" s="17" customFormat="1">
      <c r="A1477" s="32"/>
      <c r="B1477" s="526"/>
      <c r="C1477" s="527"/>
      <c r="D1477" s="46"/>
      <c r="E1477" s="24"/>
      <c r="F1477" s="24"/>
    </row>
    <row r="1478" spans="1:6" s="17" customFormat="1">
      <c r="A1478" s="32"/>
      <c r="B1478" s="526"/>
      <c r="C1478" s="527"/>
      <c r="D1478" s="46"/>
      <c r="E1478" s="24"/>
      <c r="F1478" s="24"/>
    </row>
    <row r="1479" spans="1:6" s="17" customFormat="1">
      <c r="A1479" s="32"/>
      <c r="B1479" s="526"/>
      <c r="C1479" s="527"/>
      <c r="D1479" s="46"/>
      <c r="E1479" s="24"/>
      <c r="F1479" s="24"/>
    </row>
    <row r="1480" spans="1:6" s="17" customFormat="1">
      <c r="A1480" s="32"/>
      <c r="B1480" s="526"/>
      <c r="C1480" s="527"/>
      <c r="D1480" s="46"/>
      <c r="E1480" s="24"/>
      <c r="F1480" s="24"/>
    </row>
    <row r="1481" spans="1:6" s="17" customFormat="1">
      <c r="A1481" s="32"/>
      <c r="B1481" s="526"/>
      <c r="C1481" s="527"/>
      <c r="D1481" s="46"/>
      <c r="E1481" s="24"/>
      <c r="F1481" s="24"/>
    </row>
    <row r="1482" spans="1:6" s="17" customFormat="1">
      <c r="A1482" s="32"/>
      <c r="B1482" s="526"/>
      <c r="C1482" s="527"/>
      <c r="D1482" s="46"/>
      <c r="E1482" s="24"/>
      <c r="F1482" s="24"/>
    </row>
    <row r="1483" spans="1:6" s="17" customFormat="1">
      <c r="A1483" s="32"/>
      <c r="B1483" s="526"/>
      <c r="C1483" s="527"/>
      <c r="D1483" s="46"/>
      <c r="E1483" s="24"/>
      <c r="F1483" s="24"/>
    </row>
    <row r="1484" spans="1:6" s="17" customFormat="1">
      <c r="A1484" s="32"/>
      <c r="B1484" s="526"/>
      <c r="C1484" s="527"/>
      <c r="D1484" s="46"/>
      <c r="E1484" s="24"/>
      <c r="F1484" s="24"/>
    </row>
    <row r="1485" spans="1:6" s="17" customFormat="1">
      <c r="A1485" s="32"/>
      <c r="B1485" s="526"/>
      <c r="C1485" s="527"/>
      <c r="D1485" s="46"/>
      <c r="E1485" s="24"/>
      <c r="F1485" s="24"/>
    </row>
    <row r="1486" spans="1:6" s="17" customFormat="1">
      <c r="A1486" s="32"/>
      <c r="B1486" s="526"/>
      <c r="C1486" s="527"/>
      <c r="D1486" s="46"/>
      <c r="E1486" s="24"/>
      <c r="F1486" s="24"/>
    </row>
    <row r="1487" spans="1:6" s="17" customFormat="1">
      <c r="A1487" s="32"/>
      <c r="B1487" s="526"/>
      <c r="C1487" s="527"/>
      <c r="D1487" s="46"/>
      <c r="E1487" s="24"/>
      <c r="F1487" s="24"/>
    </row>
    <row r="1488" spans="1:6" s="17" customFormat="1">
      <c r="A1488" s="32"/>
      <c r="B1488" s="526"/>
      <c r="C1488" s="527"/>
      <c r="D1488" s="46"/>
      <c r="E1488" s="24"/>
      <c r="F1488" s="24"/>
    </row>
    <row r="1489" spans="1:6" s="17" customFormat="1">
      <c r="A1489" s="32"/>
      <c r="B1489" s="526"/>
      <c r="C1489" s="527"/>
      <c r="D1489" s="46"/>
      <c r="E1489" s="24"/>
      <c r="F1489" s="24"/>
    </row>
    <row r="1490" spans="1:6" s="17" customFormat="1">
      <c r="A1490" s="32"/>
      <c r="B1490" s="526"/>
      <c r="C1490" s="527"/>
      <c r="D1490" s="46"/>
      <c r="E1490" s="24"/>
      <c r="F1490" s="24"/>
    </row>
    <row r="1491" spans="1:6" s="17" customFormat="1">
      <c r="A1491" s="32"/>
      <c r="B1491" s="526"/>
      <c r="C1491" s="527"/>
      <c r="D1491" s="46"/>
      <c r="E1491" s="24"/>
      <c r="F1491" s="24"/>
    </row>
    <row r="1492" spans="1:6" s="17" customFormat="1">
      <c r="A1492" s="32"/>
      <c r="B1492" s="526"/>
      <c r="C1492" s="527"/>
      <c r="D1492" s="46"/>
      <c r="E1492" s="24"/>
      <c r="F1492" s="24"/>
    </row>
    <row r="1493" spans="1:6" s="17" customFormat="1">
      <c r="A1493" s="32"/>
      <c r="B1493" s="526"/>
      <c r="C1493" s="527"/>
      <c r="D1493" s="46"/>
      <c r="E1493" s="24"/>
      <c r="F1493" s="24"/>
    </row>
    <row r="1494" spans="1:6" s="17" customFormat="1">
      <c r="A1494" s="32"/>
      <c r="B1494" s="526"/>
      <c r="C1494" s="527"/>
      <c r="D1494" s="46"/>
      <c r="E1494" s="24"/>
      <c r="F1494" s="24"/>
    </row>
    <row r="1495" spans="1:6" s="17" customFormat="1">
      <c r="A1495" s="32"/>
      <c r="B1495" s="526"/>
      <c r="C1495" s="527"/>
      <c r="D1495" s="46"/>
      <c r="E1495" s="24"/>
      <c r="F1495" s="24"/>
    </row>
    <row r="1496" spans="1:6" s="17" customFormat="1">
      <c r="A1496" s="32"/>
      <c r="B1496" s="526"/>
      <c r="C1496" s="527"/>
      <c r="D1496" s="46"/>
      <c r="E1496" s="24"/>
      <c r="F1496" s="24"/>
    </row>
    <row r="1497" spans="1:6" s="17" customFormat="1">
      <c r="A1497" s="32"/>
      <c r="B1497" s="526"/>
      <c r="C1497" s="527"/>
      <c r="D1497" s="46"/>
      <c r="E1497" s="24"/>
      <c r="F1497" s="24"/>
    </row>
    <row r="1498" spans="1:6" s="17" customFormat="1">
      <c r="A1498" s="32"/>
      <c r="B1498" s="526"/>
      <c r="C1498" s="527"/>
      <c r="D1498" s="46"/>
      <c r="E1498" s="24"/>
      <c r="F1498" s="24"/>
    </row>
    <row r="1499" spans="1:6" s="17" customFormat="1">
      <c r="A1499" s="32"/>
      <c r="B1499" s="526"/>
      <c r="C1499" s="527"/>
      <c r="D1499" s="46"/>
      <c r="E1499" s="24"/>
      <c r="F1499" s="24"/>
    </row>
    <row r="1500" spans="1:6" s="17" customFormat="1">
      <c r="A1500" s="32"/>
      <c r="B1500" s="526"/>
      <c r="C1500" s="527"/>
      <c r="D1500" s="46"/>
      <c r="E1500" s="24"/>
      <c r="F1500" s="24"/>
    </row>
    <row r="1501" spans="1:6" s="17" customFormat="1">
      <c r="A1501" s="32"/>
      <c r="B1501" s="526"/>
      <c r="C1501" s="527"/>
      <c r="D1501" s="46"/>
      <c r="E1501" s="24"/>
      <c r="F1501" s="24"/>
    </row>
    <row r="1502" spans="1:6" s="17" customFormat="1">
      <c r="A1502" s="32"/>
      <c r="B1502" s="526"/>
      <c r="C1502" s="527"/>
      <c r="D1502" s="46"/>
      <c r="E1502" s="24"/>
      <c r="F1502" s="24"/>
    </row>
    <row r="1503" spans="1:6" s="17" customFormat="1">
      <c r="A1503" s="32"/>
      <c r="B1503" s="526"/>
      <c r="C1503" s="527"/>
      <c r="D1503" s="46"/>
      <c r="E1503" s="24"/>
      <c r="F1503" s="24"/>
    </row>
    <row r="1504" spans="1:6" s="17" customFormat="1">
      <c r="A1504" s="32"/>
      <c r="B1504" s="526"/>
      <c r="C1504" s="527"/>
      <c r="D1504" s="46"/>
      <c r="E1504" s="24"/>
      <c r="F1504" s="24"/>
    </row>
    <row r="1505" spans="1:6" s="17" customFormat="1">
      <c r="A1505" s="32"/>
      <c r="B1505" s="526"/>
      <c r="C1505" s="527"/>
      <c r="D1505" s="46"/>
      <c r="E1505" s="24"/>
      <c r="F1505" s="24"/>
    </row>
    <row r="1506" spans="1:6" s="17" customFormat="1">
      <c r="A1506" s="32"/>
      <c r="B1506" s="526"/>
      <c r="C1506" s="527"/>
      <c r="D1506" s="46"/>
      <c r="E1506" s="24"/>
      <c r="F1506" s="24"/>
    </row>
    <row r="1507" spans="1:6" s="17" customFormat="1">
      <c r="A1507" s="32"/>
      <c r="B1507" s="526"/>
      <c r="C1507" s="527"/>
      <c r="D1507" s="46"/>
      <c r="E1507" s="24"/>
      <c r="F1507" s="24"/>
    </row>
    <row r="1508" spans="1:6" s="17" customFormat="1">
      <c r="A1508" s="32"/>
      <c r="B1508" s="526"/>
      <c r="C1508" s="527"/>
      <c r="D1508" s="46"/>
      <c r="E1508" s="24"/>
      <c r="F1508" s="24"/>
    </row>
    <row r="1509" spans="1:6" s="17" customFormat="1">
      <c r="A1509" s="32"/>
      <c r="B1509" s="526"/>
      <c r="C1509" s="527"/>
      <c r="D1509" s="46"/>
      <c r="E1509" s="24"/>
      <c r="F1509" s="24"/>
    </row>
    <row r="1510" spans="1:6" s="17" customFormat="1">
      <c r="A1510" s="32"/>
      <c r="B1510" s="526"/>
      <c r="C1510" s="527"/>
      <c r="D1510" s="46"/>
      <c r="E1510" s="24"/>
      <c r="F1510" s="24"/>
    </row>
    <row r="1511" spans="1:6" s="17" customFormat="1">
      <c r="A1511" s="32"/>
      <c r="B1511" s="526"/>
      <c r="C1511" s="527"/>
      <c r="D1511" s="46"/>
      <c r="E1511" s="24"/>
      <c r="F1511" s="24"/>
    </row>
    <row r="1512" spans="1:6" s="17" customFormat="1">
      <c r="A1512" s="32"/>
      <c r="B1512" s="526"/>
      <c r="C1512" s="527"/>
      <c r="D1512" s="46"/>
      <c r="E1512" s="24"/>
      <c r="F1512" s="24"/>
    </row>
    <row r="1513" spans="1:6" s="17" customFormat="1">
      <c r="A1513" s="32"/>
      <c r="B1513" s="526"/>
      <c r="C1513" s="527"/>
      <c r="D1513" s="46"/>
      <c r="E1513" s="24"/>
      <c r="F1513" s="24"/>
    </row>
    <row r="1514" spans="1:6" s="17" customFormat="1">
      <c r="A1514" s="32"/>
      <c r="B1514" s="526"/>
      <c r="C1514" s="527"/>
      <c r="D1514" s="46"/>
      <c r="E1514" s="24"/>
      <c r="F1514" s="24"/>
    </row>
    <row r="1515" spans="1:6" s="17" customFormat="1">
      <c r="A1515" s="32"/>
      <c r="B1515" s="526"/>
      <c r="C1515" s="527"/>
      <c r="D1515" s="46"/>
      <c r="E1515" s="24"/>
      <c r="F1515" s="24"/>
    </row>
    <row r="1516" spans="1:6" s="17" customFormat="1">
      <c r="A1516" s="32"/>
      <c r="B1516" s="526"/>
      <c r="C1516" s="527"/>
      <c r="D1516" s="46"/>
      <c r="E1516" s="24"/>
      <c r="F1516" s="24"/>
    </row>
    <row r="1517" spans="1:6" s="17" customFormat="1">
      <c r="A1517" s="32"/>
      <c r="B1517" s="526"/>
      <c r="C1517" s="527"/>
      <c r="D1517" s="46"/>
      <c r="E1517" s="24"/>
      <c r="F1517" s="24"/>
    </row>
    <row r="1518" spans="1:6" s="17" customFormat="1">
      <c r="A1518" s="32"/>
      <c r="B1518" s="526"/>
      <c r="C1518" s="527"/>
      <c r="D1518" s="46"/>
      <c r="E1518" s="24"/>
      <c r="F1518" s="24"/>
    </row>
    <row r="1519" spans="1:6" s="17" customFormat="1">
      <c r="A1519" s="32"/>
      <c r="B1519" s="526"/>
      <c r="C1519" s="527"/>
      <c r="D1519" s="46"/>
      <c r="E1519" s="24"/>
      <c r="F1519" s="24"/>
    </row>
    <row r="1520" spans="1:6" s="17" customFormat="1">
      <c r="A1520" s="32"/>
      <c r="B1520" s="526"/>
      <c r="C1520" s="527"/>
      <c r="D1520" s="46"/>
      <c r="E1520" s="24"/>
      <c r="F1520" s="24"/>
    </row>
    <row r="1521" spans="1:6" s="17" customFormat="1">
      <c r="A1521" s="32"/>
      <c r="B1521" s="526"/>
      <c r="C1521" s="527"/>
      <c r="D1521" s="46"/>
      <c r="E1521" s="24"/>
      <c r="F1521" s="24"/>
    </row>
    <row r="1522" spans="1:6" s="17" customFormat="1">
      <c r="A1522" s="32"/>
      <c r="B1522" s="526"/>
      <c r="C1522" s="527"/>
      <c r="D1522" s="46"/>
      <c r="E1522" s="24"/>
      <c r="F1522" s="24"/>
    </row>
    <row r="1523" spans="1:6" s="17" customFormat="1">
      <c r="A1523" s="32"/>
      <c r="B1523" s="526"/>
      <c r="C1523" s="527"/>
      <c r="D1523" s="46"/>
      <c r="E1523" s="24"/>
      <c r="F1523" s="24"/>
    </row>
    <row r="1524" spans="1:6" s="17" customFormat="1">
      <c r="A1524" s="32"/>
      <c r="B1524" s="526"/>
      <c r="C1524" s="527"/>
      <c r="D1524" s="46"/>
      <c r="E1524" s="24"/>
      <c r="F1524" s="24"/>
    </row>
    <row r="1525" spans="1:6" s="17" customFormat="1">
      <c r="A1525" s="32"/>
      <c r="B1525" s="526"/>
      <c r="C1525" s="527"/>
      <c r="D1525" s="46"/>
      <c r="E1525" s="24"/>
      <c r="F1525" s="24"/>
    </row>
    <row r="1526" spans="1:6" s="17" customFormat="1">
      <c r="A1526" s="32"/>
      <c r="B1526" s="526"/>
      <c r="C1526" s="527"/>
      <c r="D1526" s="46"/>
      <c r="E1526" s="24"/>
      <c r="F1526" s="24"/>
    </row>
    <row r="1527" spans="1:6" s="17" customFormat="1">
      <c r="A1527" s="32"/>
      <c r="B1527" s="526"/>
      <c r="C1527" s="527"/>
      <c r="D1527" s="46"/>
      <c r="E1527" s="24"/>
      <c r="F1527" s="24"/>
    </row>
    <row r="1528" spans="1:6" s="17" customFormat="1">
      <c r="A1528" s="32"/>
      <c r="B1528" s="526"/>
      <c r="C1528" s="527"/>
      <c r="D1528" s="46"/>
      <c r="E1528" s="24"/>
      <c r="F1528" s="24"/>
    </row>
    <row r="1529" spans="1:6" s="17" customFormat="1">
      <c r="A1529" s="32"/>
      <c r="B1529" s="526"/>
      <c r="C1529" s="527"/>
      <c r="D1529" s="46"/>
      <c r="E1529" s="24"/>
      <c r="F1529" s="24"/>
    </row>
    <row r="1530" spans="1:6" s="17" customFormat="1">
      <c r="A1530" s="32"/>
      <c r="B1530" s="526"/>
      <c r="C1530" s="527"/>
      <c r="D1530" s="46"/>
      <c r="E1530" s="24"/>
      <c r="F1530" s="24"/>
    </row>
    <row r="1531" spans="1:6" s="17" customFormat="1">
      <c r="A1531" s="32"/>
      <c r="B1531" s="526"/>
      <c r="C1531" s="527"/>
      <c r="D1531" s="46"/>
      <c r="E1531" s="24"/>
      <c r="F1531" s="24"/>
    </row>
    <row r="1532" spans="1:6" s="17" customFormat="1">
      <c r="A1532" s="32"/>
      <c r="B1532" s="526"/>
      <c r="C1532" s="527"/>
      <c r="D1532" s="46"/>
      <c r="E1532" s="24"/>
      <c r="F1532" s="24"/>
    </row>
    <row r="1533" spans="1:6" s="17" customFormat="1">
      <c r="A1533" s="32"/>
      <c r="B1533" s="526"/>
      <c r="C1533" s="527"/>
      <c r="D1533" s="46"/>
      <c r="E1533" s="24"/>
      <c r="F1533" s="24"/>
    </row>
    <row r="1534" spans="1:6" s="17" customFormat="1">
      <c r="A1534" s="32"/>
      <c r="B1534" s="526"/>
      <c r="C1534" s="527"/>
      <c r="D1534" s="46"/>
      <c r="E1534" s="24"/>
      <c r="F1534" s="24"/>
    </row>
    <row r="1535" spans="1:6" s="17" customFormat="1">
      <c r="A1535" s="32"/>
      <c r="B1535" s="526"/>
      <c r="C1535" s="527"/>
      <c r="D1535" s="46"/>
      <c r="E1535" s="24"/>
      <c r="F1535" s="24"/>
    </row>
    <row r="1536" spans="1:6" s="17" customFormat="1">
      <c r="A1536" s="32"/>
      <c r="B1536" s="526"/>
      <c r="C1536" s="527"/>
      <c r="D1536" s="46"/>
      <c r="E1536" s="24"/>
      <c r="F1536" s="24"/>
    </row>
    <row r="1537" spans="1:6" s="17" customFormat="1">
      <c r="A1537" s="32"/>
      <c r="B1537" s="526"/>
      <c r="C1537" s="527"/>
      <c r="D1537" s="46"/>
      <c r="E1537" s="24"/>
      <c r="F1537" s="24"/>
    </row>
    <row r="1538" spans="1:6" s="17" customFormat="1">
      <c r="A1538" s="32"/>
      <c r="B1538" s="526"/>
      <c r="C1538" s="527"/>
      <c r="D1538" s="46"/>
      <c r="E1538" s="24"/>
      <c r="F1538" s="24"/>
    </row>
    <row r="1539" spans="1:6" s="17" customFormat="1">
      <c r="A1539" s="32"/>
      <c r="B1539" s="526"/>
      <c r="C1539" s="527"/>
      <c r="D1539" s="46"/>
      <c r="E1539" s="24"/>
      <c r="F1539" s="24"/>
    </row>
    <row r="1540" spans="1:6" s="17" customFormat="1">
      <c r="A1540" s="32"/>
      <c r="B1540" s="526"/>
      <c r="C1540" s="527"/>
      <c r="D1540" s="46"/>
      <c r="E1540" s="24"/>
      <c r="F1540" s="24"/>
    </row>
    <row r="1541" spans="1:6" s="17" customFormat="1">
      <c r="A1541" s="32"/>
      <c r="B1541" s="526"/>
      <c r="C1541" s="527"/>
      <c r="D1541" s="46"/>
      <c r="E1541" s="24"/>
      <c r="F1541" s="24"/>
    </row>
    <row r="1542" spans="1:6" s="17" customFormat="1">
      <c r="A1542" s="32"/>
      <c r="B1542" s="526"/>
      <c r="C1542" s="527"/>
      <c r="D1542" s="46"/>
      <c r="E1542" s="24"/>
      <c r="F1542" s="24"/>
    </row>
    <row r="1543" spans="1:6" s="17" customFormat="1">
      <c r="A1543" s="32"/>
      <c r="B1543" s="526"/>
      <c r="C1543" s="527"/>
      <c r="D1543" s="46"/>
      <c r="E1543" s="24"/>
      <c r="F1543" s="24"/>
    </row>
    <row r="1544" spans="1:6" s="17" customFormat="1">
      <c r="A1544" s="32"/>
      <c r="B1544" s="526"/>
      <c r="C1544" s="527"/>
      <c r="D1544" s="46"/>
      <c r="E1544" s="24"/>
      <c r="F1544" s="24"/>
    </row>
    <row r="1545" spans="1:6" s="17" customFormat="1">
      <c r="A1545" s="32"/>
      <c r="B1545" s="526"/>
      <c r="C1545" s="527"/>
      <c r="D1545" s="46"/>
      <c r="E1545" s="24"/>
      <c r="F1545" s="24"/>
    </row>
    <row r="1546" spans="1:6" s="17" customFormat="1">
      <c r="A1546" s="32"/>
      <c r="B1546" s="526"/>
      <c r="C1546" s="527"/>
      <c r="D1546" s="46"/>
      <c r="E1546" s="24"/>
      <c r="F1546" s="24"/>
    </row>
    <row r="1547" spans="1:6" s="17" customFormat="1">
      <c r="A1547" s="32"/>
      <c r="B1547" s="526"/>
      <c r="C1547" s="527"/>
      <c r="D1547" s="46"/>
      <c r="E1547" s="24"/>
      <c r="F1547" s="24"/>
    </row>
    <row r="1548" spans="1:6" s="17" customFormat="1">
      <c r="A1548" s="32"/>
      <c r="B1548" s="526"/>
      <c r="C1548" s="527"/>
      <c r="D1548" s="46"/>
      <c r="E1548" s="24"/>
      <c r="F1548" s="24"/>
    </row>
    <row r="1549" spans="1:6" s="17" customFormat="1">
      <c r="A1549" s="32"/>
      <c r="B1549" s="526"/>
      <c r="C1549" s="527"/>
      <c r="D1549" s="46"/>
      <c r="E1549" s="24"/>
      <c r="F1549" s="24"/>
    </row>
    <row r="1550" spans="1:6" s="17" customFormat="1">
      <c r="A1550" s="32"/>
      <c r="B1550" s="526"/>
      <c r="C1550" s="527"/>
      <c r="D1550" s="46"/>
      <c r="E1550" s="24"/>
      <c r="F1550" s="24"/>
    </row>
    <row r="1551" spans="1:6" s="17" customFormat="1">
      <c r="A1551" s="32"/>
      <c r="B1551" s="526"/>
      <c r="C1551" s="527"/>
      <c r="D1551" s="46"/>
      <c r="E1551" s="24"/>
      <c r="F1551" s="24"/>
    </row>
    <row r="1552" spans="1:6" s="17" customFormat="1">
      <c r="A1552" s="32"/>
      <c r="B1552" s="526"/>
      <c r="C1552" s="527"/>
      <c r="D1552" s="46"/>
      <c r="E1552" s="24"/>
      <c r="F1552" s="24"/>
    </row>
    <row r="1553" spans="1:6" s="17" customFormat="1">
      <c r="A1553" s="32"/>
      <c r="B1553" s="526"/>
      <c r="C1553" s="527"/>
      <c r="D1553" s="46"/>
      <c r="E1553" s="24"/>
      <c r="F1553" s="24"/>
    </row>
    <row r="1554" spans="1:6" s="17" customFormat="1">
      <c r="A1554" s="32"/>
      <c r="B1554" s="526"/>
      <c r="C1554" s="527"/>
      <c r="D1554" s="46"/>
      <c r="E1554" s="24"/>
      <c r="F1554" s="24"/>
    </row>
    <row r="1555" spans="1:6" s="17" customFormat="1">
      <c r="A1555" s="32"/>
      <c r="B1555" s="526"/>
      <c r="C1555" s="527"/>
      <c r="D1555" s="46"/>
      <c r="E1555" s="24"/>
      <c r="F1555" s="24"/>
    </row>
    <row r="1556" spans="1:6" s="17" customFormat="1">
      <c r="A1556" s="32"/>
      <c r="B1556" s="526"/>
      <c r="C1556" s="527"/>
      <c r="D1556" s="46"/>
      <c r="E1556" s="24"/>
      <c r="F1556" s="24"/>
    </row>
    <row r="1557" spans="1:6" s="17" customFormat="1">
      <c r="A1557" s="32"/>
      <c r="B1557" s="526"/>
      <c r="C1557" s="527"/>
      <c r="D1557" s="46"/>
      <c r="E1557" s="24"/>
      <c r="F1557" s="24"/>
    </row>
    <row r="1558" spans="1:6" s="17" customFormat="1">
      <c r="A1558" s="32"/>
      <c r="B1558" s="526"/>
      <c r="C1558" s="527"/>
      <c r="D1558" s="46"/>
      <c r="E1558" s="24"/>
      <c r="F1558" s="24"/>
    </row>
    <row r="1559" spans="1:6" s="17" customFormat="1">
      <c r="A1559" s="32"/>
      <c r="B1559" s="526"/>
      <c r="C1559" s="527"/>
      <c r="D1559" s="46"/>
      <c r="E1559" s="24"/>
      <c r="F1559" s="24"/>
    </row>
    <row r="1560" spans="1:6" s="17" customFormat="1">
      <c r="A1560" s="32"/>
      <c r="B1560" s="526"/>
      <c r="C1560" s="527"/>
      <c r="D1560" s="46"/>
      <c r="E1560" s="24"/>
      <c r="F1560" s="24"/>
    </row>
    <row r="1561" spans="1:6" s="17" customFormat="1">
      <c r="A1561" s="32"/>
      <c r="B1561" s="526"/>
      <c r="C1561" s="527"/>
      <c r="D1561" s="46"/>
      <c r="E1561" s="24"/>
      <c r="F1561" s="24"/>
    </row>
    <row r="1562" spans="1:6" s="17" customFormat="1">
      <c r="A1562" s="32"/>
      <c r="B1562" s="526"/>
      <c r="C1562" s="527"/>
      <c r="D1562" s="46"/>
      <c r="E1562" s="24"/>
      <c r="F1562" s="24"/>
    </row>
    <row r="1563" spans="1:6" s="17" customFormat="1">
      <c r="A1563" s="32"/>
      <c r="B1563" s="526"/>
      <c r="C1563" s="527"/>
      <c r="D1563" s="46"/>
      <c r="E1563" s="24"/>
      <c r="F1563" s="24"/>
    </row>
    <row r="1564" spans="1:6" s="17" customFormat="1">
      <c r="A1564" s="32"/>
      <c r="B1564" s="526"/>
      <c r="C1564" s="527"/>
      <c r="D1564" s="46"/>
      <c r="E1564" s="24"/>
      <c r="F1564" s="24"/>
    </row>
    <row r="1565" spans="1:6" s="17" customFormat="1">
      <c r="A1565" s="32"/>
      <c r="B1565" s="526"/>
      <c r="C1565" s="527"/>
      <c r="D1565" s="46"/>
      <c r="E1565" s="24"/>
      <c r="F1565" s="24"/>
    </row>
    <row r="1566" spans="1:6" s="17" customFormat="1">
      <c r="A1566" s="32"/>
      <c r="B1566" s="526"/>
      <c r="C1566" s="527"/>
      <c r="D1566" s="46"/>
      <c r="E1566" s="24"/>
      <c r="F1566" s="24"/>
    </row>
    <row r="1567" spans="1:6" s="17" customFormat="1">
      <c r="A1567" s="32"/>
      <c r="B1567" s="526"/>
      <c r="C1567" s="527"/>
      <c r="D1567" s="46"/>
      <c r="E1567" s="24"/>
      <c r="F1567" s="24"/>
    </row>
    <row r="1568" spans="1:6" s="17" customFormat="1">
      <c r="A1568" s="32"/>
      <c r="B1568" s="526"/>
      <c r="C1568" s="527"/>
      <c r="D1568" s="46"/>
      <c r="E1568" s="24"/>
      <c r="F1568" s="24"/>
    </row>
    <row r="1569" spans="1:6" s="17" customFormat="1">
      <c r="A1569" s="32"/>
      <c r="B1569" s="526"/>
      <c r="C1569" s="527"/>
      <c r="D1569" s="46"/>
      <c r="E1569" s="24"/>
      <c r="F1569" s="24"/>
    </row>
    <row r="1570" spans="1:6" s="17" customFormat="1">
      <c r="A1570" s="32"/>
      <c r="B1570" s="526"/>
      <c r="C1570" s="527"/>
      <c r="D1570" s="46"/>
      <c r="E1570" s="24"/>
      <c r="F1570" s="24"/>
    </row>
    <row r="1571" spans="1:6" s="17" customFormat="1">
      <c r="A1571" s="32"/>
      <c r="B1571" s="526"/>
      <c r="C1571" s="527"/>
      <c r="D1571" s="46"/>
      <c r="E1571" s="24"/>
      <c r="F1571" s="24"/>
    </row>
    <row r="1572" spans="1:6" s="17" customFormat="1">
      <c r="A1572" s="32"/>
      <c r="B1572" s="526"/>
      <c r="C1572" s="527"/>
      <c r="D1572" s="46"/>
      <c r="E1572" s="24"/>
      <c r="F1572" s="24"/>
    </row>
    <row r="1573" spans="1:6" s="17" customFormat="1">
      <c r="A1573" s="32"/>
      <c r="B1573" s="526"/>
      <c r="C1573" s="527"/>
      <c r="D1573" s="46"/>
      <c r="E1573" s="24"/>
      <c r="F1573" s="24"/>
    </row>
    <row r="1574" spans="1:6" s="17" customFormat="1">
      <c r="A1574" s="32"/>
      <c r="B1574" s="526"/>
      <c r="C1574" s="527"/>
      <c r="D1574" s="46"/>
      <c r="E1574" s="24"/>
      <c r="F1574" s="24"/>
    </row>
    <row r="1575" spans="1:6" s="17" customFormat="1">
      <c r="A1575" s="32"/>
      <c r="B1575" s="526"/>
      <c r="C1575" s="527"/>
      <c r="D1575" s="46"/>
      <c r="E1575" s="24"/>
      <c r="F1575" s="24"/>
    </row>
    <row r="1576" spans="1:6" s="17" customFormat="1">
      <c r="A1576" s="32"/>
      <c r="B1576" s="526"/>
      <c r="C1576" s="527"/>
      <c r="D1576" s="46"/>
      <c r="E1576" s="24"/>
      <c r="F1576" s="24"/>
    </row>
    <row r="1577" spans="1:6" s="17" customFormat="1">
      <c r="A1577" s="32"/>
      <c r="B1577" s="526"/>
      <c r="C1577" s="527"/>
      <c r="D1577" s="46"/>
      <c r="E1577" s="24"/>
      <c r="F1577" s="24"/>
    </row>
    <row r="1578" spans="1:6" s="17" customFormat="1">
      <c r="A1578" s="32"/>
      <c r="B1578" s="526"/>
      <c r="C1578" s="527"/>
      <c r="D1578" s="46"/>
      <c r="E1578" s="24"/>
      <c r="F1578" s="24"/>
    </row>
    <row r="1579" spans="1:6" s="17" customFormat="1">
      <c r="A1579" s="32"/>
      <c r="B1579" s="526"/>
      <c r="C1579" s="527"/>
      <c r="D1579" s="46"/>
      <c r="E1579" s="24"/>
      <c r="F1579" s="24"/>
    </row>
    <row r="1580" spans="1:6" s="17" customFormat="1">
      <c r="A1580" s="32"/>
      <c r="B1580" s="526"/>
      <c r="C1580" s="527"/>
      <c r="D1580" s="46"/>
      <c r="E1580" s="24"/>
      <c r="F1580" s="24"/>
    </row>
    <row r="1581" spans="1:6" s="17" customFormat="1">
      <c r="A1581" s="32"/>
      <c r="B1581" s="526"/>
      <c r="C1581" s="527"/>
      <c r="D1581" s="46"/>
      <c r="E1581" s="24"/>
      <c r="F1581" s="24"/>
    </row>
    <row r="1582" spans="1:6" s="17" customFormat="1">
      <c r="A1582" s="32"/>
      <c r="B1582" s="526"/>
      <c r="C1582" s="527"/>
      <c r="D1582" s="46"/>
      <c r="E1582" s="24"/>
      <c r="F1582" s="24"/>
    </row>
    <row r="1583" spans="1:6" s="17" customFormat="1">
      <c r="A1583" s="32"/>
      <c r="B1583" s="526"/>
      <c r="C1583" s="527"/>
      <c r="D1583" s="46"/>
      <c r="E1583" s="24"/>
      <c r="F1583" s="24"/>
    </row>
    <row r="1584" spans="1:6" s="17" customFormat="1">
      <c r="A1584" s="32"/>
      <c r="B1584" s="526"/>
      <c r="C1584" s="527"/>
      <c r="D1584" s="46"/>
      <c r="E1584" s="24"/>
      <c r="F1584" s="24"/>
    </row>
    <row r="1585" spans="1:6" s="17" customFormat="1">
      <c r="A1585" s="32"/>
      <c r="B1585" s="526"/>
      <c r="C1585" s="527"/>
      <c r="D1585" s="46"/>
      <c r="E1585" s="24"/>
      <c r="F1585" s="24"/>
    </row>
    <row r="1586" spans="1:6" s="17" customFormat="1">
      <c r="A1586" s="32"/>
      <c r="B1586" s="526"/>
      <c r="C1586" s="527"/>
      <c r="D1586" s="46"/>
      <c r="E1586" s="24"/>
      <c r="F1586" s="24"/>
    </row>
    <row r="1587" spans="1:6" s="17" customFormat="1">
      <c r="A1587" s="32"/>
      <c r="B1587" s="526"/>
      <c r="C1587" s="527"/>
      <c r="D1587" s="46"/>
      <c r="E1587" s="24"/>
      <c r="F1587" s="24"/>
    </row>
    <row r="1588" spans="1:6" s="17" customFormat="1">
      <c r="A1588" s="32"/>
      <c r="B1588" s="526"/>
      <c r="C1588" s="527"/>
      <c r="D1588" s="46"/>
      <c r="E1588" s="24"/>
      <c r="F1588" s="24"/>
    </row>
    <row r="1589" spans="1:6" s="17" customFormat="1">
      <c r="A1589" s="32"/>
      <c r="B1589" s="526"/>
      <c r="C1589" s="527"/>
      <c r="D1589" s="46"/>
      <c r="E1589" s="24"/>
      <c r="F1589" s="24"/>
    </row>
    <row r="1590" spans="1:6" s="17" customFormat="1">
      <c r="A1590" s="32"/>
      <c r="B1590" s="526"/>
      <c r="C1590" s="527"/>
      <c r="D1590" s="46"/>
      <c r="E1590" s="24"/>
      <c r="F1590" s="24"/>
    </row>
    <row r="1591" spans="1:6" s="17" customFormat="1">
      <c r="A1591" s="32"/>
      <c r="B1591" s="526"/>
      <c r="C1591" s="527"/>
      <c r="D1591" s="46"/>
      <c r="E1591" s="24"/>
      <c r="F1591" s="24"/>
    </row>
    <row r="1592" spans="1:6" s="17" customFormat="1">
      <c r="A1592" s="32"/>
      <c r="B1592" s="526"/>
      <c r="C1592" s="527"/>
      <c r="D1592" s="46"/>
      <c r="E1592" s="24"/>
      <c r="F1592" s="24"/>
    </row>
    <row r="1593" spans="1:6" s="17" customFormat="1">
      <c r="A1593" s="32"/>
      <c r="B1593" s="526"/>
      <c r="C1593" s="527"/>
      <c r="D1593" s="46"/>
      <c r="E1593" s="24"/>
      <c r="F1593" s="24"/>
    </row>
    <row r="1594" spans="1:6" s="17" customFormat="1">
      <c r="A1594" s="32"/>
      <c r="B1594" s="526"/>
      <c r="C1594" s="527"/>
      <c r="D1594" s="46"/>
      <c r="E1594" s="24"/>
      <c r="F1594" s="24"/>
    </row>
    <row r="1595" spans="1:6" s="17" customFormat="1">
      <c r="A1595" s="32"/>
      <c r="B1595" s="526"/>
      <c r="C1595" s="527"/>
      <c r="D1595" s="46"/>
      <c r="E1595" s="24"/>
      <c r="F1595" s="24"/>
    </row>
    <row r="1596" spans="1:6" s="17" customFormat="1">
      <c r="A1596" s="32"/>
      <c r="B1596" s="526"/>
      <c r="C1596" s="527"/>
      <c r="D1596" s="46"/>
      <c r="E1596" s="24"/>
      <c r="F1596" s="24"/>
    </row>
    <row r="1597" spans="1:6" s="17" customFormat="1">
      <c r="A1597" s="32"/>
      <c r="B1597" s="526"/>
      <c r="C1597" s="527"/>
      <c r="D1597" s="46"/>
      <c r="E1597" s="24"/>
      <c r="F1597" s="24"/>
    </row>
    <row r="1598" spans="1:6" s="17" customFormat="1">
      <c r="A1598" s="32"/>
      <c r="B1598" s="526"/>
      <c r="C1598" s="527"/>
      <c r="D1598" s="46"/>
      <c r="E1598" s="24"/>
      <c r="F1598" s="24"/>
    </row>
    <row r="1599" spans="1:6" s="17" customFormat="1">
      <c r="A1599" s="32"/>
      <c r="B1599" s="526"/>
      <c r="C1599" s="527"/>
      <c r="D1599" s="46"/>
      <c r="E1599" s="24"/>
      <c r="F1599" s="24"/>
    </row>
    <row r="1600" spans="1:6" s="17" customFormat="1">
      <c r="A1600" s="32"/>
      <c r="B1600" s="526"/>
      <c r="C1600" s="527"/>
      <c r="D1600" s="46"/>
      <c r="E1600" s="24"/>
      <c r="F1600" s="24"/>
    </row>
    <row r="1601" spans="1:6" s="17" customFormat="1">
      <c r="A1601" s="32"/>
      <c r="B1601" s="526"/>
      <c r="C1601" s="527"/>
      <c r="D1601" s="46"/>
      <c r="E1601" s="24"/>
      <c r="F1601" s="24"/>
    </row>
    <row r="1602" spans="1:6" s="17" customFormat="1">
      <c r="A1602" s="32"/>
      <c r="B1602" s="526"/>
      <c r="C1602" s="527"/>
      <c r="D1602" s="46"/>
      <c r="E1602" s="24"/>
      <c r="F1602" s="24"/>
    </row>
    <row r="1603" spans="1:6" s="17" customFormat="1">
      <c r="A1603" s="32"/>
      <c r="B1603" s="526"/>
      <c r="C1603" s="527"/>
      <c r="D1603" s="46"/>
      <c r="E1603" s="24"/>
      <c r="F1603" s="24"/>
    </row>
    <row r="1604" spans="1:6" s="17" customFormat="1">
      <c r="A1604" s="32"/>
      <c r="B1604" s="526"/>
      <c r="C1604" s="527"/>
      <c r="D1604" s="46"/>
      <c r="E1604" s="24"/>
      <c r="F1604" s="24"/>
    </row>
    <row r="1605" spans="1:6" s="17" customFormat="1">
      <c r="A1605" s="32"/>
      <c r="B1605" s="526"/>
      <c r="C1605" s="527"/>
      <c r="D1605" s="46"/>
      <c r="E1605" s="24"/>
      <c r="F1605" s="24"/>
    </row>
    <row r="1606" spans="1:6" s="17" customFormat="1">
      <c r="A1606" s="32"/>
      <c r="B1606" s="526"/>
      <c r="C1606" s="527"/>
      <c r="D1606" s="46"/>
      <c r="E1606" s="24"/>
      <c r="F1606" s="24"/>
    </row>
    <row r="1607" spans="1:6" s="17" customFormat="1">
      <c r="A1607" s="32"/>
      <c r="B1607" s="526"/>
      <c r="C1607" s="527"/>
      <c r="D1607" s="46"/>
      <c r="E1607" s="24"/>
      <c r="F1607" s="24"/>
    </row>
    <row r="1608" spans="1:6" s="17" customFormat="1">
      <c r="A1608" s="32"/>
      <c r="B1608" s="526"/>
      <c r="C1608" s="527"/>
      <c r="D1608" s="46"/>
      <c r="E1608" s="24"/>
      <c r="F1608" s="24"/>
    </row>
    <row r="1609" spans="1:6" s="17" customFormat="1">
      <c r="A1609" s="32"/>
      <c r="B1609" s="526"/>
      <c r="C1609" s="527"/>
      <c r="D1609" s="46"/>
      <c r="E1609" s="24"/>
      <c r="F1609" s="24"/>
    </row>
    <row r="1610" spans="1:6" s="17" customFormat="1">
      <c r="A1610" s="32"/>
      <c r="B1610" s="526"/>
      <c r="C1610" s="527"/>
      <c r="D1610" s="46"/>
      <c r="E1610" s="24"/>
      <c r="F1610" s="24"/>
    </row>
    <row r="1611" spans="1:6" s="17" customFormat="1">
      <c r="A1611" s="32"/>
      <c r="B1611" s="526"/>
      <c r="C1611" s="527"/>
      <c r="D1611" s="46"/>
      <c r="E1611" s="24"/>
      <c r="F1611" s="24"/>
    </row>
    <row r="1612" spans="1:6" s="17" customFormat="1">
      <c r="A1612" s="32"/>
      <c r="B1612" s="526"/>
      <c r="C1612" s="527"/>
      <c r="D1612" s="46"/>
      <c r="E1612" s="24"/>
      <c r="F1612" s="24"/>
    </row>
    <row r="1613" spans="1:6" s="17" customFormat="1">
      <c r="A1613" s="32"/>
      <c r="B1613" s="526"/>
      <c r="C1613" s="527"/>
      <c r="D1613" s="46"/>
      <c r="E1613" s="24"/>
      <c r="F1613" s="24"/>
    </row>
    <row r="1614" spans="1:6" s="17" customFormat="1">
      <c r="A1614" s="32"/>
      <c r="B1614" s="526"/>
      <c r="C1614" s="527"/>
      <c r="D1614" s="46"/>
      <c r="E1614" s="24"/>
      <c r="F1614" s="24"/>
    </row>
    <row r="1615" spans="1:6" s="17" customFormat="1">
      <c r="A1615" s="32"/>
      <c r="B1615" s="526"/>
      <c r="C1615" s="527"/>
      <c r="D1615" s="46"/>
      <c r="E1615" s="24"/>
      <c r="F1615" s="24"/>
    </row>
    <row r="1616" spans="1:6" s="17" customFormat="1">
      <c r="A1616" s="32"/>
      <c r="B1616" s="526"/>
      <c r="C1616" s="527"/>
      <c r="D1616" s="46"/>
      <c r="E1616" s="24"/>
      <c r="F1616" s="24"/>
    </row>
    <row r="1617" spans="1:6" s="17" customFormat="1">
      <c r="A1617" s="32"/>
      <c r="B1617" s="526"/>
      <c r="C1617" s="527"/>
      <c r="D1617" s="46"/>
      <c r="E1617" s="24"/>
      <c r="F1617" s="24"/>
    </row>
    <row r="1618" spans="1:6" s="17" customFormat="1">
      <c r="A1618" s="32"/>
      <c r="B1618" s="526"/>
      <c r="C1618" s="527"/>
      <c r="D1618" s="46"/>
      <c r="E1618" s="24"/>
      <c r="F1618" s="24"/>
    </row>
    <row r="1619" spans="1:6" s="17" customFormat="1">
      <c r="A1619" s="32"/>
      <c r="B1619" s="526"/>
      <c r="C1619" s="527"/>
      <c r="D1619" s="46"/>
      <c r="E1619" s="24"/>
      <c r="F1619" s="24"/>
    </row>
    <row r="1620" spans="1:6" s="17" customFormat="1">
      <c r="A1620" s="32"/>
      <c r="B1620" s="526"/>
      <c r="C1620" s="527"/>
      <c r="D1620" s="46"/>
      <c r="E1620" s="24"/>
      <c r="F1620" s="24"/>
    </row>
    <row r="1621" spans="1:6" s="17" customFormat="1">
      <c r="A1621" s="32"/>
      <c r="B1621" s="526"/>
      <c r="C1621" s="527"/>
      <c r="D1621" s="46"/>
      <c r="E1621" s="24"/>
      <c r="F1621" s="24"/>
    </row>
    <row r="1622" spans="1:6" s="17" customFormat="1">
      <c r="A1622" s="32"/>
      <c r="B1622" s="526"/>
      <c r="C1622" s="527"/>
      <c r="D1622" s="46"/>
      <c r="E1622" s="24"/>
      <c r="F1622" s="24"/>
    </row>
    <row r="1623" spans="1:6" s="17" customFormat="1">
      <c r="A1623" s="32"/>
      <c r="B1623" s="526"/>
      <c r="C1623" s="527"/>
      <c r="D1623" s="46"/>
      <c r="E1623" s="24"/>
      <c r="F1623" s="24"/>
    </row>
    <row r="1624" spans="1:6" s="17" customFormat="1">
      <c r="A1624" s="32"/>
      <c r="B1624" s="526"/>
      <c r="C1624" s="527"/>
      <c r="D1624" s="46"/>
      <c r="E1624" s="24"/>
      <c r="F1624" s="24"/>
    </row>
    <row r="1625" spans="1:6" s="17" customFormat="1">
      <c r="A1625" s="32"/>
      <c r="B1625" s="526"/>
      <c r="C1625" s="527"/>
      <c r="D1625" s="46"/>
      <c r="E1625" s="24"/>
      <c r="F1625" s="24"/>
    </row>
    <row r="1626" spans="1:6" s="17" customFormat="1">
      <c r="A1626" s="32"/>
      <c r="B1626" s="526"/>
      <c r="C1626" s="527"/>
      <c r="D1626" s="46"/>
      <c r="E1626" s="24"/>
      <c r="F1626" s="24"/>
    </row>
    <row r="1627" spans="1:6" s="17" customFormat="1">
      <c r="A1627" s="32"/>
      <c r="B1627" s="526"/>
      <c r="C1627" s="527"/>
      <c r="D1627" s="46"/>
      <c r="E1627" s="24"/>
      <c r="F1627" s="24"/>
    </row>
    <row r="1628" spans="1:6" s="17" customFormat="1">
      <c r="A1628" s="32"/>
      <c r="B1628" s="526"/>
      <c r="C1628" s="527"/>
      <c r="D1628" s="46"/>
      <c r="E1628" s="24"/>
      <c r="F1628" s="24"/>
    </row>
    <row r="1629" spans="1:6" s="17" customFormat="1">
      <c r="A1629" s="32"/>
      <c r="B1629" s="526"/>
      <c r="C1629" s="527"/>
      <c r="D1629" s="46"/>
      <c r="E1629" s="24"/>
      <c r="F1629" s="24"/>
    </row>
    <row r="1630" spans="1:6" s="17" customFormat="1">
      <c r="A1630" s="32"/>
      <c r="B1630" s="526"/>
      <c r="C1630" s="527"/>
      <c r="D1630" s="46"/>
      <c r="E1630" s="24"/>
      <c r="F1630" s="24"/>
    </row>
    <row r="1631" spans="1:6" s="17" customFormat="1">
      <c r="A1631" s="32"/>
      <c r="B1631" s="526"/>
      <c r="C1631" s="527"/>
      <c r="D1631" s="46"/>
      <c r="E1631" s="24"/>
      <c r="F1631" s="24"/>
    </row>
    <row r="1632" spans="1:6" s="17" customFormat="1">
      <c r="A1632" s="32"/>
      <c r="B1632" s="526"/>
      <c r="C1632" s="527"/>
      <c r="D1632" s="46"/>
      <c r="E1632" s="24"/>
      <c r="F1632" s="24"/>
    </row>
    <row r="1633" spans="1:6" s="17" customFormat="1">
      <c r="A1633" s="32"/>
      <c r="B1633" s="526"/>
      <c r="C1633" s="527"/>
      <c r="D1633" s="46"/>
      <c r="E1633" s="24"/>
      <c r="F1633" s="24"/>
    </row>
    <row r="1634" spans="1:6" s="17" customFormat="1">
      <c r="A1634" s="32"/>
      <c r="B1634" s="526"/>
      <c r="C1634" s="527"/>
      <c r="D1634" s="46"/>
      <c r="E1634" s="24"/>
      <c r="F1634" s="24"/>
    </row>
    <row r="1635" spans="1:6" s="17" customFormat="1">
      <c r="A1635" s="32"/>
      <c r="B1635" s="526"/>
      <c r="C1635" s="527"/>
      <c r="D1635" s="46"/>
      <c r="E1635" s="24"/>
      <c r="F1635" s="24"/>
    </row>
    <row r="1636" spans="1:6" s="17" customFormat="1">
      <c r="A1636" s="32"/>
      <c r="B1636" s="526"/>
      <c r="C1636" s="527"/>
      <c r="D1636" s="46"/>
      <c r="E1636" s="24"/>
      <c r="F1636" s="24"/>
    </row>
    <row r="1637" spans="1:6" s="17" customFormat="1">
      <c r="A1637" s="32"/>
      <c r="B1637" s="526"/>
      <c r="C1637" s="527"/>
      <c r="D1637" s="46"/>
      <c r="E1637" s="24"/>
      <c r="F1637" s="24"/>
    </row>
    <row r="1638" spans="1:6" s="17" customFormat="1">
      <c r="A1638" s="32"/>
      <c r="B1638" s="526"/>
      <c r="C1638" s="527"/>
      <c r="D1638" s="46"/>
      <c r="E1638" s="24"/>
      <c r="F1638" s="24"/>
    </row>
    <row r="1639" spans="1:6" s="17" customFormat="1">
      <c r="A1639" s="32"/>
      <c r="B1639" s="526"/>
      <c r="C1639" s="527"/>
      <c r="D1639" s="46"/>
      <c r="E1639" s="24"/>
      <c r="F1639" s="24"/>
    </row>
    <row r="1640" spans="1:6" s="17" customFormat="1">
      <c r="A1640" s="32"/>
      <c r="B1640" s="526"/>
      <c r="C1640" s="527"/>
      <c r="D1640" s="46"/>
      <c r="E1640" s="24"/>
      <c r="F1640" s="24"/>
    </row>
    <row r="1641" spans="1:6" s="17" customFormat="1">
      <c r="A1641" s="32"/>
      <c r="B1641" s="526"/>
      <c r="C1641" s="527"/>
      <c r="D1641" s="46"/>
      <c r="E1641" s="24"/>
      <c r="F1641" s="24"/>
    </row>
    <row r="1642" spans="1:6" s="17" customFormat="1">
      <c r="A1642" s="32"/>
      <c r="B1642" s="526"/>
      <c r="C1642" s="527"/>
      <c r="D1642" s="46"/>
      <c r="E1642" s="24"/>
      <c r="F1642" s="24"/>
    </row>
    <row r="1643" spans="1:6" s="17" customFormat="1">
      <c r="A1643" s="32"/>
      <c r="B1643" s="526"/>
      <c r="C1643" s="527"/>
      <c r="D1643" s="46"/>
      <c r="E1643" s="24"/>
      <c r="F1643" s="24"/>
    </row>
    <row r="1644" spans="1:6" s="17" customFormat="1">
      <c r="A1644" s="32"/>
      <c r="B1644" s="526"/>
      <c r="C1644" s="527"/>
      <c r="D1644" s="46"/>
      <c r="E1644" s="24"/>
      <c r="F1644" s="24"/>
    </row>
    <row r="1645" spans="1:6" s="17" customFormat="1">
      <c r="A1645" s="32"/>
      <c r="B1645" s="526"/>
      <c r="C1645" s="527"/>
      <c r="D1645" s="46"/>
      <c r="E1645" s="24"/>
      <c r="F1645" s="24"/>
    </row>
    <row r="1646" spans="1:6" s="17" customFormat="1">
      <c r="A1646" s="32"/>
      <c r="B1646" s="526"/>
      <c r="C1646" s="527"/>
      <c r="D1646" s="46"/>
      <c r="E1646" s="24"/>
      <c r="F1646" s="24"/>
    </row>
    <row r="1647" spans="1:6" s="17" customFormat="1">
      <c r="A1647" s="32"/>
      <c r="B1647" s="526"/>
      <c r="C1647" s="527"/>
      <c r="D1647" s="46"/>
      <c r="E1647" s="24"/>
      <c r="F1647" s="24"/>
    </row>
    <row r="1648" spans="1:6" s="17" customFormat="1">
      <c r="A1648" s="32"/>
      <c r="B1648" s="526"/>
      <c r="C1648" s="527"/>
      <c r="D1648" s="46"/>
      <c r="E1648" s="24"/>
      <c r="F1648" s="24"/>
    </row>
    <row r="1649" spans="1:6" s="17" customFormat="1">
      <c r="A1649" s="32"/>
      <c r="B1649" s="526"/>
      <c r="C1649" s="527"/>
      <c r="D1649" s="46"/>
      <c r="E1649" s="24"/>
      <c r="F1649" s="24"/>
    </row>
    <row r="1650" spans="1:6" s="17" customFormat="1">
      <c r="A1650" s="32"/>
      <c r="B1650" s="526"/>
      <c r="C1650" s="527"/>
      <c r="D1650" s="46"/>
      <c r="E1650" s="24"/>
      <c r="F1650" s="24"/>
    </row>
    <row r="1651" spans="1:6" s="17" customFormat="1">
      <c r="A1651" s="32"/>
      <c r="B1651" s="526"/>
      <c r="C1651" s="527"/>
      <c r="D1651" s="46"/>
      <c r="E1651" s="24"/>
      <c r="F1651" s="24"/>
    </row>
    <row r="1652" spans="1:6" s="17" customFormat="1">
      <c r="A1652" s="32"/>
      <c r="B1652" s="526"/>
      <c r="C1652" s="527"/>
      <c r="D1652" s="46"/>
      <c r="E1652" s="24"/>
      <c r="F1652" s="24"/>
    </row>
    <row r="1653" spans="1:6" s="17" customFormat="1">
      <c r="A1653" s="32"/>
      <c r="B1653" s="526"/>
      <c r="C1653" s="527"/>
      <c r="D1653" s="46"/>
      <c r="E1653" s="24"/>
      <c r="F1653" s="24"/>
    </row>
    <row r="1654" spans="1:6" s="17" customFormat="1">
      <c r="A1654" s="32"/>
      <c r="B1654" s="526"/>
      <c r="C1654" s="527"/>
      <c r="D1654" s="46"/>
      <c r="E1654" s="24"/>
      <c r="F1654" s="24"/>
    </row>
    <row r="1655" spans="1:6" s="17" customFormat="1">
      <c r="A1655" s="32"/>
      <c r="B1655" s="526"/>
      <c r="C1655" s="527"/>
      <c r="D1655" s="46"/>
      <c r="E1655" s="24"/>
      <c r="F1655" s="24"/>
    </row>
    <row r="1656" spans="1:6" s="17" customFormat="1">
      <c r="A1656" s="32"/>
      <c r="B1656" s="526"/>
      <c r="C1656" s="527"/>
      <c r="D1656" s="46"/>
      <c r="E1656" s="24"/>
      <c r="F1656" s="24"/>
    </row>
    <row r="1657" spans="1:6" s="17" customFormat="1">
      <c r="A1657" s="32"/>
      <c r="B1657" s="526"/>
      <c r="C1657" s="527"/>
      <c r="D1657" s="46"/>
      <c r="E1657" s="24"/>
      <c r="F1657" s="24"/>
    </row>
    <row r="1658" spans="1:6" s="17" customFormat="1">
      <c r="A1658" s="32"/>
      <c r="B1658" s="526"/>
      <c r="C1658" s="527"/>
      <c r="D1658" s="46"/>
      <c r="E1658" s="24"/>
      <c r="F1658" s="24"/>
    </row>
    <row r="1659" spans="1:6" s="17" customFormat="1">
      <c r="A1659" s="32"/>
      <c r="B1659" s="526"/>
      <c r="C1659" s="527"/>
      <c r="D1659" s="46"/>
      <c r="E1659" s="24"/>
      <c r="F1659" s="24"/>
    </row>
    <row r="1660" spans="1:6" s="17" customFormat="1">
      <c r="A1660" s="32"/>
      <c r="B1660" s="526"/>
      <c r="C1660" s="527"/>
      <c r="D1660" s="46"/>
      <c r="E1660" s="24"/>
      <c r="F1660" s="24"/>
    </row>
    <row r="1661" spans="1:6" s="17" customFormat="1">
      <c r="A1661" s="32"/>
      <c r="B1661" s="526"/>
      <c r="C1661" s="527"/>
      <c r="D1661" s="46"/>
      <c r="E1661" s="24"/>
      <c r="F1661" s="24"/>
    </row>
    <row r="1662" spans="1:6" s="17" customFormat="1">
      <c r="A1662" s="32"/>
      <c r="B1662" s="526"/>
      <c r="C1662" s="527"/>
      <c r="D1662" s="46"/>
      <c r="E1662" s="24"/>
      <c r="F1662" s="24"/>
    </row>
    <row r="1663" spans="1:6" s="17" customFormat="1">
      <c r="A1663" s="32"/>
      <c r="B1663" s="526"/>
      <c r="C1663" s="527"/>
      <c r="D1663" s="46"/>
      <c r="E1663" s="24"/>
      <c r="F1663" s="24"/>
    </row>
    <row r="1664" spans="1:6" s="17" customFormat="1">
      <c r="A1664" s="32"/>
      <c r="B1664" s="526"/>
      <c r="C1664" s="527"/>
      <c r="D1664" s="46"/>
      <c r="E1664" s="24"/>
      <c r="F1664" s="24"/>
    </row>
    <row r="1665" spans="1:6" s="17" customFormat="1">
      <c r="A1665" s="32"/>
      <c r="B1665" s="526"/>
      <c r="C1665" s="527"/>
      <c r="D1665" s="46"/>
      <c r="E1665" s="24"/>
      <c r="F1665" s="24"/>
    </row>
    <row r="1666" spans="1:6" s="17" customFormat="1">
      <c r="A1666" s="32"/>
      <c r="B1666" s="526"/>
      <c r="C1666" s="527"/>
      <c r="D1666" s="46"/>
      <c r="E1666" s="24"/>
      <c r="F1666" s="24"/>
    </row>
    <row r="1667" spans="1:6" s="17" customFormat="1">
      <c r="A1667" s="32"/>
      <c r="B1667" s="526"/>
      <c r="C1667" s="527"/>
      <c r="D1667" s="46"/>
      <c r="E1667" s="24"/>
      <c r="F1667" s="24"/>
    </row>
    <row r="1668" spans="1:6" s="17" customFormat="1">
      <c r="A1668" s="32"/>
      <c r="B1668" s="526"/>
      <c r="C1668" s="527"/>
      <c r="D1668" s="46"/>
      <c r="E1668" s="24"/>
      <c r="F1668" s="24"/>
    </row>
    <row r="1669" spans="1:6" s="17" customFormat="1">
      <c r="A1669" s="32"/>
      <c r="B1669" s="526"/>
      <c r="C1669" s="527"/>
      <c r="D1669" s="46"/>
      <c r="E1669" s="24"/>
      <c r="F1669" s="24"/>
    </row>
    <row r="1670" spans="1:6" s="17" customFormat="1">
      <c r="A1670" s="32"/>
      <c r="B1670" s="526"/>
      <c r="C1670" s="527"/>
      <c r="D1670" s="46"/>
      <c r="E1670" s="24"/>
      <c r="F1670" s="24"/>
    </row>
    <row r="1671" spans="1:6" s="17" customFormat="1">
      <c r="A1671" s="32"/>
      <c r="B1671" s="526"/>
      <c r="C1671" s="527"/>
      <c r="D1671" s="46"/>
      <c r="E1671" s="24"/>
      <c r="F1671" s="24"/>
    </row>
    <row r="1672" spans="1:6" s="17" customFormat="1">
      <c r="A1672" s="32"/>
      <c r="B1672" s="526"/>
      <c r="C1672" s="527"/>
      <c r="D1672" s="46"/>
      <c r="E1672" s="24"/>
      <c r="F1672" s="24"/>
    </row>
    <row r="1673" spans="1:6" s="17" customFormat="1">
      <c r="A1673" s="32"/>
      <c r="B1673" s="526"/>
      <c r="C1673" s="527"/>
      <c r="D1673" s="46"/>
      <c r="E1673" s="24"/>
      <c r="F1673" s="24"/>
    </row>
    <row r="1674" spans="1:6" s="17" customFormat="1">
      <c r="A1674" s="32"/>
      <c r="B1674" s="526"/>
      <c r="C1674" s="527"/>
      <c r="D1674" s="46"/>
      <c r="E1674" s="24"/>
      <c r="F1674" s="24"/>
    </row>
    <row r="1675" spans="1:6" s="17" customFormat="1">
      <c r="A1675" s="32"/>
      <c r="B1675" s="526"/>
      <c r="C1675" s="527"/>
      <c r="D1675" s="46"/>
      <c r="E1675" s="24"/>
      <c r="F1675" s="24"/>
    </row>
    <row r="1676" spans="1:6" s="17" customFormat="1">
      <c r="A1676" s="32"/>
      <c r="B1676" s="526"/>
      <c r="C1676" s="527"/>
      <c r="D1676" s="46"/>
      <c r="E1676" s="24"/>
      <c r="F1676" s="24"/>
    </row>
    <row r="1677" spans="1:6" s="17" customFormat="1">
      <c r="A1677" s="32"/>
      <c r="B1677" s="526"/>
      <c r="C1677" s="527"/>
      <c r="D1677" s="46"/>
      <c r="E1677" s="24"/>
      <c r="F1677" s="24"/>
    </row>
    <row r="1678" spans="1:6" s="17" customFormat="1">
      <c r="A1678" s="32"/>
      <c r="B1678" s="526"/>
      <c r="C1678" s="527"/>
      <c r="D1678" s="46"/>
      <c r="E1678" s="24"/>
      <c r="F1678" s="24"/>
    </row>
    <row r="1679" spans="1:6" s="17" customFormat="1">
      <c r="A1679" s="32"/>
      <c r="B1679" s="526"/>
      <c r="C1679" s="527"/>
      <c r="D1679" s="46"/>
      <c r="E1679" s="24"/>
      <c r="F1679" s="24"/>
    </row>
    <row r="1680" spans="1:6" s="17" customFormat="1">
      <c r="A1680" s="32"/>
      <c r="B1680" s="526"/>
      <c r="C1680" s="527"/>
      <c r="D1680" s="46"/>
      <c r="E1680" s="24"/>
      <c r="F1680" s="24"/>
    </row>
    <row r="1681" spans="1:6" s="17" customFormat="1">
      <c r="A1681" s="32"/>
      <c r="B1681" s="526"/>
      <c r="C1681" s="527"/>
      <c r="D1681" s="46"/>
      <c r="E1681" s="24"/>
      <c r="F1681" s="24"/>
    </row>
    <row r="1682" spans="1:6" s="17" customFormat="1">
      <c r="A1682" s="32"/>
      <c r="B1682" s="526"/>
      <c r="C1682" s="527"/>
      <c r="D1682" s="46"/>
      <c r="E1682" s="24"/>
      <c r="F1682" s="24"/>
    </row>
    <row r="1683" spans="1:6" s="17" customFormat="1">
      <c r="A1683" s="32"/>
      <c r="B1683" s="526"/>
      <c r="C1683" s="527"/>
      <c r="D1683" s="46"/>
      <c r="E1683" s="24"/>
      <c r="F1683" s="24"/>
    </row>
    <row r="1684" spans="1:6" s="17" customFormat="1">
      <c r="A1684" s="32"/>
      <c r="B1684" s="526"/>
      <c r="C1684" s="527"/>
      <c r="D1684" s="46"/>
      <c r="E1684" s="24"/>
      <c r="F1684" s="24"/>
    </row>
    <row r="1685" spans="1:6" s="17" customFormat="1">
      <c r="A1685" s="32"/>
      <c r="B1685" s="526"/>
      <c r="C1685" s="527"/>
      <c r="D1685" s="46"/>
      <c r="E1685" s="24"/>
      <c r="F1685" s="24"/>
    </row>
    <row r="1686" spans="1:6" s="17" customFormat="1">
      <c r="A1686" s="32"/>
      <c r="B1686" s="526"/>
      <c r="C1686" s="527"/>
      <c r="D1686" s="46"/>
      <c r="E1686" s="24"/>
      <c r="F1686" s="24"/>
    </row>
    <row r="1687" spans="1:6" s="17" customFormat="1">
      <c r="A1687" s="32"/>
      <c r="B1687" s="526"/>
      <c r="C1687" s="527"/>
      <c r="D1687" s="46"/>
      <c r="E1687" s="24"/>
      <c r="F1687" s="24"/>
    </row>
    <row r="1688" spans="1:6" s="17" customFormat="1">
      <c r="A1688" s="32"/>
      <c r="B1688" s="526"/>
      <c r="C1688" s="527"/>
      <c r="D1688" s="46"/>
      <c r="E1688" s="24"/>
      <c r="F1688" s="24"/>
    </row>
    <row r="1689" spans="1:6" s="17" customFormat="1">
      <c r="A1689" s="32"/>
      <c r="B1689" s="526"/>
      <c r="C1689" s="527"/>
      <c r="D1689" s="46"/>
      <c r="E1689" s="24"/>
      <c r="F1689" s="24"/>
    </row>
    <row r="1690" spans="1:6" s="17" customFormat="1">
      <c r="A1690" s="32"/>
      <c r="B1690" s="526"/>
      <c r="C1690" s="527"/>
      <c r="D1690" s="46"/>
      <c r="E1690" s="24"/>
      <c r="F1690" s="24"/>
    </row>
    <row r="1691" spans="1:6" s="17" customFormat="1">
      <c r="A1691" s="32"/>
      <c r="B1691" s="526"/>
      <c r="C1691" s="527"/>
      <c r="D1691" s="46"/>
      <c r="E1691" s="24"/>
      <c r="F1691" s="24"/>
    </row>
    <row r="1692" spans="1:6" s="17" customFormat="1">
      <c r="A1692" s="32"/>
      <c r="B1692" s="526"/>
      <c r="C1692" s="527"/>
      <c r="D1692" s="46"/>
      <c r="E1692" s="24"/>
      <c r="F1692" s="24"/>
    </row>
    <row r="1693" spans="1:6" s="17" customFormat="1">
      <c r="A1693" s="32"/>
      <c r="B1693" s="526"/>
      <c r="C1693" s="527"/>
      <c r="D1693" s="46"/>
      <c r="E1693" s="24"/>
      <c r="F1693" s="24"/>
    </row>
    <row r="1694" spans="1:6" s="17" customFormat="1">
      <c r="A1694" s="32"/>
      <c r="B1694" s="526"/>
      <c r="C1694" s="527"/>
      <c r="D1694" s="46"/>
      <c r="E1694" s="24"/>
      <c r="F1694" s="24"/>
    </row>
    <row r="1695" spans="1:6" s="17" customFormat="1">
      <c r="A1695" s="32"/>
      <c r="B1695" s="526"/>
      <c r="C1695" s="527"/>
      <c r="D1695" s="46"/>
      <c r="E1695" s="24"/>
      <c r="F1695" s="24"/>
    </row>
    <row r="1696" spans="1:6" s="17" customFormat="1">
      <c r="A1696" s="32"/>
      <c r="B1696" s="526"/>
      <c r="C1696" s="527"/>
      <c r="D1696" s="46"/>
      <c r="E1696" s="24"/>
      <c r="F1696" s="24"/>
    </row>
    <row r="1697" spans="1:6" s="17" customFormat="1">
      <c r="A1697" s="32"/>
      <c r="B1697" s="526"/>
      <c r="C1697" s="527"/>
      <c r="D1697" s="46"/>
      <c r="E1697" s="24"/>
      <c r="F1697" s="24"/>
    </row>
    <row r="1698" spans="1:6" s="17" customFormat="1">
      <c r="A1698" s="32"/>
      <c r="B1698" s="526"/>
      <c r="C1698" s="527"/>
      <c r="D1698" s="46"/>
      <c r="E1698" s="24"/>
      <c r="F1698" s="24"/>
    </row>
    <row r="1699" spans="1:6" s="17" customFormat="1">
      <c r="A1699" s="32"/>
      <c r="B1699" s="526"/>
      <c r="C1699" s="527"/>
      <c r="D1699" s="46"/>
      <c r="E1699" s="24"/>
      <c r="F1699" s="24"/>
    </row>
    <row r="1700" spans="1:6" s="17" customFormat="1">
      <c r="A1700" s="32"/>
      <c r="B1700" s="526"/>
      <c r="C1700" s="527"/>
      <c r="D1700" s="46"/>
      <c r="E1700" s="24"/>
      <c r="F1700" s="24"/>
    </row>
    <row r="1701" spans="1:6" s="17" customFormat="1">
      <c r="A1701" s="32"/>
      <c r="B1701" s="526"/>
      <c r="C1701" s="527"/>
      <c r="D1701" s="46"/>
      <c r="E1701" s="24"/>
      <c r="F1701" s="24"/>
    </row>
    <row r="1702" spans="1:6" s="17" customFormat="1">
      <c r="A1702" s="32"/>
      <c r="B1702" s="526"/>
      <c r="C1702" s="527"/>
      <c r="D1702" s="46"/>
      <c r="E1702" s="24"/>
      <c r="F1702" s="24"/>
    </row>
    <row r="1703" spans="1:6" s="17" customFormat="1">
      <c r="A1703" s="32"/>
      <c r="B1703" s="526"/>
      <c r="C1703" s="527"/>
      <c r="D1703" s="46"/>
      <c r="E1703" s="24"/>
      <c r="F1703" s="24"/>
    </row>
    <row r="1704" spans="1:6" s="17" customFormat="1">
      <c r="A1704" s="32"/>
      <c r="B1704" s="526"/>
      <c r="C1704" s="527"/>
      <c r="D1704" s="46"/>
      <c r="E1704" s="24"/>
      <c r="F1704" s="24"/>
    </row>
    <row r="1705" spans="1:6" s="17" customFormat="1">
      <c r="A1705" s="32"/>
      <c r="B1705" s="526"/>
      <c r="C1705" s="527"/>
      <c r="D1705" s="46"/>
      <c r="E1705" s="24"/>
      <c r="F1705" s="24"/>
    </row>
    <row r="1706" spans="1:6" s="17" customFormat="1">
      <c r="A1706" s="32"/>
      <c r="B1706" s="526"/>
      <c r="C1706" s="527"/>
      <c r="D1706" s="46"/>
      <c r="E1706" s="24"/>
      <c r="F1706" s="24"/>
    </row>
    <row r="1707" spans="1:6" s="17" customFormat="1">
      <c r="A1707" s="32"/>
      <c r="B1707" s="526"/>
      <c r="C1707" s="527"/>
      <c r="D1707" s="46"/>
      <c r="E1707" s="24"/>
      <c r="F1707" s="24"/>
    </row>
    <row r="1708" spans="1:6" s="17" customFormat="1">
      <c r="A1708" s="32"/>
      <c r="B1708" s="526"/>
      <c r="C1708" s="527"/>
      <c r="D1708" s="46"/>
      <c r="E1708" s="24"/>
      <c r="F1708" s="24"/>
    </row>
    <row r="1709" spans="1:6" s="17" customFormat="1">
      <c r="A1709" s="32"/>
      <c r="B1709" s="526"/>
      <c r="C1709" s="527"/>
      <c r="D1709" s="46"/>
      <c r="E1709" s="24"/>
      <c r="F1709" s="24"/>
    </row>
    <row r="1710" spans="1:6" s="17" customFormat="1">
      <c r="A1710" s="32"/>
      <c r="B1710" s="526"/>
      <c r="C1710" s="527"/>
      <c r="D1710" s="46"/>
      <c r="E1710" s="24"/>
      <c r="F1710" s="24"/>
    </row>
    <row r="1711" spans="1:6" s="17" customFormat="1">
      <c r="A1711" s="32"/>
      <c r="B1711" s="526"/>
      <c r="C1711" s="527"/>
      <c r="D1711" s="46"/>
      <c r="E1711" s="24"/>
      <c r="F1711" s="24"/>
    </row>
    <row r="1712" spans="1:6" s="17" customFormat="1">
      <c r="A1712" s="32"/>
      <c r="B1712" s="526"/>
      <c r="C1712" s="527"/>
      <c r="D1712" s="46"/>
      <c r="E1712" s="24"/>
      <c r="F1712" s="24"/>
    </row>
    <row r="1713" spans="1:6" s="17" customFormat="1">
      <c r="A1713" s="32"/>
      <c r="B1713" s="526"/>
      <c r="C1713" s="527"/>
      <c r="D1713" s="46"/>
      <c r="E1713" s="24"/>
      <c r="F1713" s="24"/>
    </row>
    <row r="1714" spans="1:6" s="17" customFormat="1">
      <c r="A1714" s="32"/>
      <c r="B1714" s="526"/>
      <c r="C1714" s="527"/>
      <c r="D1714" s="46"/>
      <c r="E1714" s="24"/>
      <c r="F1714" s="24"/>
    </row>
    <row r="1715" spans="1:6" s="17" customFormat="1">
      <c r="A1715" s="32"/>
      <c r="B1715" s="526"/>
      <c r="C1715" s="527"/>
      <c r="D1715" s="46"/>
      <c r="E1715" s="24"/>
      <c r="F1715" s="24"/>
    </row>
    <row r="1716" spans="1:6" s="17" customFormat="1">
      <c r="A1716" s="32"/>
      <c r="B1716" s="526"/>
      <c r="C1716" s="527"/>
      <c r="D1716" s="46"/>
      <c r="E1716" s="24"/>
      <c r="F1716" s="24"/>
    </row>
    <row r="1717" spans="1:6" s="17" customFormat="1">
      <c r="A1717" s="32"/>
      <c r="B1717" s="526"/>
      <c r="C1717" s="527"/>
      <c r="D1717" s="46"/>
      <c r="E1717" s="24"/>
      <c r="F1717" s="24"/>
    </row>
    <row r="1718" spans="1:6" s="17" customFormat="1">
      <c r="A1718" s="32"/>
      <c r="B1718" s="526"/>
      <c r="C1718" s="527"/>
      <c r="D1718" s="46"/>
      <c r="E1718" s="24"/>
      <c r="F1718" s="24"/>
    </row>
    <row r="1719" spans="1:6" s="17" customFormat="1">
      <c r="A1719" s="32"/>
      <c r="B1719" s="526"/>
      <c r="C1719" s="527"/>
      <c r="D1719" s="46"/>
      <c r="E1719" s="24"/>
      <c r="F1719" s="24"/>
    </row>
    <row r="1720" spans="1:6" s="17" customFormat="1">
      <c r="A1720" s="32"/>
      <c r="B1720" s="526"/>
      <c r="C1720" s="527"/>
      <c r="D1720" s="46"/>
      <c r="E1720" s="24"/>
      <c r="F1720" s="24"/>
    </row>
    <row r="1721" spans="1:6" s="17" customFormat="1">
      <c r="A1721" s="32"/>
      <c r="B1721" s="526"/>
      <c r="C1721" s="527"/>
      <c r="D1721" s="46"/>
      <c r="E1721" s="24"/>
      <c r="F1721" s="24"/>
    </row>
    <row r="1722" spans="1:6" s="17" customFormat="1">
      <c r="A1722" s="32"/>
      <c r="B1722" s="526"/>
      <c r="C1722" s="527"/>
      <c r="D1722" s="46"/>
      <c r="E1722" s="24"/>
      <c r="F1722" s="24"/>
    </row>
    <row r="1723" spans="1:6" s="17" customFormat="1">
      <c r="A1723" s="32"/>
      <c r="B1723" s="526"/>
      <c r="C1723" s="527"/>
      <c r="D1723" s="46"/>
      <c r="E1723" s="24"/>
      <c r="F1723" s="24"/>
    </row>
    <row r="1724" spans="1:6" s="17" customFormat="1">
      <c r="A1724" s="32"/>
      <c r="B1724" s="526"/>
      <c r="C1724" s="527"/>
      <c r="D1724" s="46"/>
      <c r="E1724" s="24"/>
      <c r="F1724" s="24"/>
    </row>
    <row r="1725" spans="1:6" s="17" customFormat="1">
      <c r="A1725" s="32"/>
      <c r="B1725" s="526"/>
      <c r="C1725" s="527"/>
      <c r="D1725" s="46"/>
      <c r="E1725" s="24"/>
      <c r="F1725" s="24"/>
    </row>
    <row r="1726" spans="1:6" s="17" customFormat="1">
      <c r="A1726" s="32"/>
      <c r="B1726" s="526"/>
      <c r="C1726" s="527"/>
      <c r="D1726" s="46"/>
      <c r="E1726" s="24"/>
      <c r="F1726" s="24"/>
    </row>
    <row r="1727" spans="1:6" s="17" customFormat="1">
      <c r="A1727" s="32"/>
      <c r="B1727" s="526"/>
      <c r="C1727" s="527"/>
      <c r="D1727" s="46"/>
      <c r="E1727" s="24"/>
      <c r="F1727" s="24"/>
    </row>
    <row r="1728" spans="1:6" s="17" customFormat="1">
      <c r="A1728" s="32"/>
      <c r="B1728" s="526"/>
      <c r="C1728" s="527"/>
      <c r="D1728" s="46"/>
      <c r="E1728" s="24"/>
      <c r="F1728" s="24"/>
    </row>
    <row r="1729" spans="1:6" s="17" customFormat="1">
      <c r="A1729" s="32"/>
      <c r="B1729" s="526"/>
      <c r="C1729" s="527"/>
      <c r="D1729" s="46"/>
      <c r="E1729" s="24"/>
      <c r="F1729" s="24"/>
    </row>
    <row r="1730" spans="1:6" s="17" customFormat="1">
      <c r="A1730" s="32"/>
      <c r="B1730" s="526"/>
      <c r="C1730" s="527"/>
      <c r="D1730" s="46"/>
      <c r="E1730" s="24"/>
      <c r="F1730" s="24"/>
    </row>
    <row r="1731" spans="1:6" s="17" customFormat="1">
      <c r="A1731" s="32"/>
      <c r="B1731" s="526"/>
      <c r="C1731" s="527"/>
      <c r="D1731" s="46"/>
      <c r="E1731" s="24"/>
      <c r="F1731" s="24"/>
    </row>
    <row r="1732" spans="1:6" s="17" customFormat="1">
      <c r="A1732" s="32"/>
      <c r="B1732" s="526"/>
      <c r="C1732" s="527"/>
      <c r="D1732" s="46"/>
      <c r="E1732" s="24"/>
      <c r="F1732" s="24"/>
    </row>
    <row r="1733" spans="1:6" s="17" customFormat="1">
      <c r="A1733" s="32"/>
      <c r="B1733" s="526"/>
      <c r="C1733" s="527"/>
      <c r="D1733" s="46"/>
      <c r="E1733" s="24"/>
      <c r="F1733" s="24"/>
    </row>
    <row r="1734" spans="1:6" s="17" customFormat="1">
      <c r="A1734" s="32"/>
      <c r="B1734" s="526"/>
      <c r="C1734" s="527"/>
      <c r="D1734" s="46"/>
      <c r="E1734" s="24"/>
      <c r="F1734" s="24"/>
    </row>
    <row r="1735" spans="1:6" s="17" customFormat="1">
      <c r="A1735" s="32"/>
      <c r="B1735" s="526"/>
      <c r="C1735" s="527"/>
      <c r="D1735" s="46"/>
      <c r="E1735" s="24"/>
      <c r="F1735" s="24"/>
    </row>
    <row r="1736" spans="1:6" s="17" customFormat="1">
      <c r="A1736" s="32"/>
      <c r="B1736" s="526"/>
      <c r="C1736" s="527"/>
      <c r="D1736" s="46"/>
      <c r="E1736" s="24"/>
      <c r="F1736" s="24"/>
    </row>
    <row r="1737" spans="1:6" s="17" customFormat="1">
      <c r="A1737" s="32"/>
      <c r="B1737" s="526"/>
      <c r="C1737" s="527"/>
      <c r="D1737" s="46"/>
      <c r="E1737" s="24"/>
      <c r="F1737" s="24"/>
    </row>
    <row r="1738" spans="1:6" s="17" customFormat="1">
      <c r="A1738" s="32"/>
      <c r="B1738" s="526"/>
      <c r="C1738" s="527"/>
      <c r="D1738" s="46"/>
      <c r="E1738" s="24"/>
      <c r="F1738" s="24"/>
    </row>
    <row r="1739" spans="1:6" s="17" customFormat="1">
      <c r="A1739" s="32"/>
      <c r="B1739" s="526"/>
      <c r="C1739" s="527"/>
      <c r="D1739" s="46"/>
      <c r="E1739" s="24"/>
      <c r="F1739" s="24"/>
    </row>
    <row r="1740" spans="1:6" s="17" customFormat="1">
      <c r="A1740" s="32"/>
      <c r="B1740" s="526"/>
      <c r="C1740" s="527"/>
      <c r="D1740" s="46"/>
      <c r="E1740" s="24"/>
      <c r="F1740" s="24"/>
    </row>
    <row r="1741" spans="1:6" s="17" customFormat="1">
      <c r="A1741" s="32"/>
      <c r="B1741" s="526"/>
      <c r="C1741" s="527"/>
      <c r="D1741" s="46"/>
      <c r="E1741" s="24"/>
      <c r="F1741" s="24"/>
    </row>
    <row r="1742" spans="1:6" s="17" customFormat="1">
      <c r="A1742" s="32"/>
      <c r="B1742" s="526"/>
      <c r="C1742" s="527"/>
      <c r="D1742" s="46"/>
      <c r="E1742" s="24"/>
      <c r="F1742" s="24"/>
    </row>
    <row r="1743" spans="1:6" s="17" customFormat="1">
      <c r="A1743" s="32"/>
      <c r="B1743" s="526"/>
      <c r="C1743" s="527"/>
      <c r="D1743" s="46"/>
      <c r="E1743" s="24"/>
      <c r="F1743" s="24"/>
    </row>
    <row r="1744" spans="1:6" s="17" customFormat="1">
      <c r="A1744" s="32"/>
      <c r="B1744" s="526"/>
      <c r="C1744" s="527"/>
      <c r="D1744" s="46"/>
      <c r="E1744" s="24"/>
      <c r="F1744" s="24"/>
    </row>
    <row r="1745" spans="1:6" s="17" customFormat="1">
      <c r="A1745" s="32"/>
      <c r="B1745" s="526"/>
      <c r="C1745" s="527"/>
      <c r="D1745" s="46"/>
      <c r="E1745" s="24"/>
      <c r="F1745" s="24"/>
    </row>
    <row r="1746" spans="1:6" s="17" customFormat="1">
      <c r="A1746" s="32"/>
      <c r="B1746" s="526"/>
      <c r="C1746" s="527"/>
      <c r="D1746" s="46"/>
      <c r="E1746" s="24"/>
      <c r="F1746" s="24"/>
    </row>
    <row r="1747" spans="1:6" s="17" customFormat="1">
      <c r="A1747" s="32"/>
      <c r="B1747" s="526"/>
      <c r="C1747" s="527"/>
      <c r="D1747" s="46"/>
      <c r="E1747" s="24"/>
      <c r="F1747" s="24"/>
    </row>
    <row r="1748" spans="1:6" s="17" customFormat="1">
      <c r="A1748" s="32"/>
      <c r="B1748" s="526"/>
      <c r="C1748" s="527"/>
      <c r="D1748" s="46"/>
      <c r="E1748" s="24"/>
      <c r="F1748" s="24"/>
    </row>
    <row r="1749" spans="1:6" s="17" customFormat="1">
      <c r="A1749" s="32"/>
      <c r="B1749" s="526"/>
      <c r="C1749" s="527"/>
      <c r="D1749" s="46"/>
      <c r="E1749" s="24"/>
      <c r="F1749" s="24"/>
    </row>
    <row r="1750" spans="1:6" s="17" customFormat="1">
      <c r="A1750" s="32"/>
      <c r="B1750" s="526"/>
      <c r="C1750" s="527"/>
      <c r="D1750" s="46"/>
      <c r="E1750" s="24"/>
      <c r="F1750" s="24"/>
    </row>
    <row r="1751" spans="1:6" s="17" customFormat="1">
      <c r="A1751" s="32"/>
      <c r="B1751" s="526"/>
      <c r="C1751" s="527"/>
      <c r="D1751" s="46"/>
      <c r="E1751" s="24"/>
      <c r="F1751" s="24"/>
    </row>
    <row r="1752" spans="1:6" s="17" customFormat="1">
      <c r="A1752" s="32"/>
      <c r="B1752" s="526"/>
      <c r="C1752" s="527"/>
      <c r="D1752" s="46"/>
      <c r="E1752" s="24"/>
      <c r="F1752" s="24"/>
    </row>
    <row r="1753" spans="1:6" s="17" customFormat="1">
      <c r="A1753" s="32"/>
      <c r="B1753" s="526"/>
      <c r="C1753" s="527"/>
      <c r="D1753" s="46"/>
      <c r="E1753" s="24"/>
      <c r="F1753" s="24"/>
    </row>
    <row r="1754" spans="1:6" s="17" customFormat="1">
      <c r="A1754" s="32"/>
      <c r="B1754" s="526"/>
      <c r="C1754" s="527"/>
      <c r="D1754" s="46"/>
      <c r="E1754" s="24"/>
      <c r="F1754" s="24"/>
    </row>
    <row r="1755" spans="1:6" s="17" customFormat="1">
      <c r="A1755" s="32"/>
      <c r="B1755" s="526"/>
      <c r="C1755" s="527"/>
      <c r="D1755" s="46"/>
      <c r="E1755" s="24"/>
      <c r="F1755" s="24"/>
    </row>
    <row r="1756" spans="1:6" s="17" customFormat="1">
      <c r="A1756" s="32"/>
      <c r="B1756" s="526"/>
      <c r="C1756" s="527"/>
      <c r="D1756" s="46"/>
      <c r="E1756" s="24"/>
      <c r="F1756" s="24"/>
    </row>
    <row r="1757" spans="1:6" s="17" customFormat="1">
      <c r="A1757" s="32"/>
      <c r="B1757" s="526"/>
      <c r="C1757" s="527"/>
      <c r="D1757" s="46"/>
      <c r="E1757" s="24"/>
      <c r="F1757" s="24"/>
    </row>
    <row r="1758" spans="1:6" s="17" customFormat="1">
      <c r="A1758" s="32"/>
      <c r="B1758" s="526"/>
      <c r="C1758" s="527"/>
      <c r="D1758" s="46"/>
      <c r="E1758" s="24"/>
      <c r="F1758" s="24"/>
    </row>
    <row r="1759" spans="1:6" s="17" customFormat="1">
      <c r="A1759" s="32"/>
      <c r="B1759" s="526"/>
      <c r="C1759" s="527"/>
      <c r="D1759" s="46"/>
      <c r="E1759" s="24"/>
      <c r="F1759" s="24"/>
    </row>
    <row r="1760" spans="1:6" s="17" customFormat="1">
      <c r="A1760" s="32"/>
      <c r="B1760" s="526"/>
      <c r="C1760" s="527"/>
      <c r="D1760" s="46"/>
      <c r="E1760" s="24"/>
      <c r="F1760" s="24"/>
    </row>
    <row r="1761" spans="1:6" s="17" customFormat="1">
      <c r="A1761" s="32"/>
      <c r="B1761" s="526"/>
      <c r="C1761" s="527"/>
      <c r="D1761" s="46"/>
      <c r="E1761" s="24"/>
      <c r="F1761" s="24"/>
    </row>
    <row r="1762" spans="1:6" s="17" customFormat="1">
      <c r="A1762" s="32"/>
      <c r="B1762" s="526"/>
      <c r="C1762" s="527"/>
      <c r="D1762" s="46"/>
      <c r="E1762" s="24"/>
      <c r="F1762" s="24"/>
    </row>
    <row r="1763" spans="1:6" s="17" customFormat="1">
      <c r="A1763" s="32"/>
      <c r="B1763" s="526"/>
      <c r="C1763" s="527"/>
      <c r="D1763" s="46"/>
      <c r="E1763" s="24"/>
      <c r="F1763" s="24"/>
    </row>
    <row r="1764" spans="1:6" s="17" customFormat="1">
      <c r="A1764" s="32"/>
      <c r="B1764" s="526"/>
      <c r="C1764" s="527"/>
      <c r="D1764" s="46"/>
      <c r="E1764" s="24"/>
      <c r="F1764" s="24"/>
    </row>
    <row r="1765" spans="1:6" s="17" customFormat="1">
      <c r="A1765" s="32"/>
      <c r="B1765" s="526"/>
      <c r="C1765" s="527"/>
      <c r="D1765" s="46"/>
      <c r="E1765" s="24"/>
      <c r="F1765" s="24"/>
    </row>
    <row r="1766" spans="1:6" s="17" customFormat="1">
      <c r="A1766" s="32"/>
      <c r="B1766" s="526"/>
      <c r="C1766" s="527"/>
      <c r="D1766" s="46"/>
      <c r="E1766" s="24"/>
      <c r="F1766" s="24"/>
    </row>
    <row r="1767" spans="1:6" s="17" customFormat="1">
      <c r="A1767" s="32"/>
      <c r="B1767" s="526"/>
      <c r="C1767" s="527"/>
      <c r="D1767" s="46"/>
      <c r="E1767" s="24"/>
      <c r="F1767" s="24"/>
    </row>
    <row r="1768" spans="1:6" s="17" customFormat="1">
      <c r="A1768" s="32"/>
      <c r="B1768" s="526"/>
      <c r="C1768" s="527"/>
      <c r="D1768" s="46"/>
      <c r="E1768" s="24"/>
      <c r="F1768" s="24"/>
    </row>
    <row r="1769" spans="1:6" s="17" customFormat="1">
      <c r="A1769" s="32"/>
      <c r="B1769" s="526"/>
      <c r="C1769" s="527"/>
      <c r="D1769" s="46"/>
      <c r="E1769" s="24"/>
      <c r="F1769" s="24"/>
    </row>
    <row r="1770" spans="1:6" s="17" customFormat="1">
      <c r="A1770" s="32"/>
      <c r="B1770" s="526"/>
      <c r="C1770" s="527"/>
      <c r="D1770" s="46"/>
      <c r="E1770" s="24"/>
      <c r="F1770" s="24"/>
    </row>
    <row r="1771" spans="1:6" s="17" customFormat="1">
      <c r="A1771" s="32"/>
      <c r="B1771" s="526"/>
      <c r="C1771" s="527"/>
      <c r="D1771" s="46"/>
      <c r="E1771" s="24"/>
      <c r="F1771" s="24"/>
    </row>
    <row r="1772" spans="1:6" s="17" customFormat="1">
      <c r="A1772" s="32"/>
      <c r="B1772" s="526"/>
      <c r="C1772" s="527"/>
      <c r="D1772" s="46"/>
      <c r="E1772" s="24"/>
      <c r="F1772" s="24"/>
    </row>
    <row r="1773" spans="1:6" s="17" customFormat="1">
      <c r="A1773" s="32"/>
      <c r="B1773" s="526"/>
      <c r="C1773" s="527"/>
      <c r="D1773" s="46"/>
      <c r="E1773" s="24"/>
      <c r="F1773" s="24"/>
    </row>
    <row r="1774" spans="1:6" s="17" customFormat="1">
      <c r="A1774" s="32"/>
      <c r="B1774" s="526"/>
      <c r="C1774" s="527"/>
      <c r="D1774" s="46"/>
      <c r="E1774" s="24"/>
      <c r="F1774" s="24"/>
    </row>
    <row r="1775" spans="1:6" s="17" customFormat="1">
      <c r="A1775" s="32"/>
      <c r="B1775" s="526"/>
      <c r="C1775" s="527"/>
      <c r="D1775" s="46"/>
      <c r="E1775" s="24"/>
      <c r="F1775" s="24"/>
    </row>
    <row r="1776" spans="1:6" s="17" customFormat="1">
      <c r="A1776" s="32"/>
      <c r="B1776" s="526"/>
      <c r="C1776" s="527"/>
      <c r="D1776" s="46"/>
      <c r="E1776" s="24"/>
      <c r="F1776" s="24"/>
    </row>
    <row r="1777" spans="1:6" s="17" customFormat="1">
      <c r="A1777" s="32"/>
      <c r="B1777" s="526"/>
      <c r="C1777" s="527"/>
      <c r="D1777" s="46"/>
      <c r="E1777" s="24"/>
      <c r="F1777" s="24"/>
    </row>
    <row r="1778" spans="1:6" s="17" customFormat="1">
      <c r="A1778" s="32"/>
      <c r="B1778" s="526"/>
      <c r="C1778" s="527"/>
      <c r="D1778" s="46"/>
      <c r="E1778" s="24"/>
      <c r="F1778" s="24"/>
    </row>
    <row r="1779" spans="1:6" s="17" customFormat="1">
      <c r="A1779" s="32"/>
      <c r="B1779" s="526"/>
      <c r="C1779" s="527"/>
      <c r="D1779" s="46"/>
      <c r="E1779" s="24"/>
      <c r="F1779" s="24"/>
    </row>
    <row r="1780" spans="1:6" s="17" customFormat="1">
      <c r="A1780" s="32"/>
      <c r="B1780" s="526"/>
      <c r="C1780" s="527"/>
      <c r="D1780" s="46"/>
      <c r="E1780" s="24"/>
      <c r="F1780" s="24"/>
    </row>
    <row r="1781" spans="1:6" s="17" customFormat="1">
      <c r="A1781" s="32"/>
      <c r="B1781" s="526"/>
      <c r="C1781" s="527"/>
      <c r="D1781" s="46"/>
      <c r="E1781" s="24"/>
      <c r="F1781" s="24"/>
    </row>
    <row r="1782" spans="1:6" s="17" customFormat="1">
      <c r="A1782" s="32"/>
      <c r="B1782" s="526"/>
      <c r="C1782" s="527"/>
      <c r="D1782" s="46"/>
      <c r="E1782" s="24"/>
      <c r="F1782" s="24"/>
    </row>
    <row r="1783" spans="1:6" s="17" customFormat="1">
      <c r="A1783" s="32"/>
      <c r="B1783" s="526"/>
      <c r="C1783" s="527"/>
      <c r="D1783" s="46"/>
      <c r="E1783" s="24"/>
      <c r="F1783" s="24"/>
    </row>
    <row r="1784" spans="1:6" s="17" customFormat="1">
      <c r="A1784" s="32"/>
      <c r="B1784" s="526"/>
      <c r="C1784" s="527"/>
      <c r="D1784" s="46"/>
      <c r="E1784" s="24"/>
      <c r="F1784" s="24"/>
    </row>
    <row r="1785" spans="1:6" s="17" customFormat="1">
      <c r="A1785" s="32"/>
      <c r="B1785" s="526"/>
      <c r="C1785" s="527"/>
      <c r="D1785" s="46"/>
      <c r="E1785" s="24"/>
      <c r="F1785" s="24"/>
    </row>
    <row r="1786" spans="1:6" s="17" customFormat="1">
      <c r="A1786" s="32"/>
      <c r="B1786" s="526"/>
      <c r="C1786" s="527"/>
      <c r="D1786" s="46"/>
      <c r="E1786" s="24"/>
      <c r="F1786" s="24"/>
    </row>
    <row r="1787" spans="1:6" s="17" customFormat="1">
      <c r="A1787" s="32"/>
      <c r="B1787" s="526"/>
      <c r="C1787" s="527"/>
      <c r="D1787" s="46"/>
      <c r="E1787" s="24"/>
      <c r="F1787" s="24"/>
    </row>
    <row r="1788" spans="1:6" s="17" customFormat="1">
      <c r="A1788" s="32"/>
      <c r="B1788" s="526"/>
      <c r="C1788" s="527"/>
      <c r="D1788" s="46"/>
      <c r="E1788" s="24"/>
      <c r="F1788" s="24"/>
    </row>
    <row r="1789" spans="1:6" s="17" customFormat="1">
      <c r="A1789" s="32"/>
      <c r="B1789" s="526"/>
      <c r="C1789" s="527"/>
      <c r="D1789" s="46"/>
      <c r="E1789" s="24"/>
      <c r="F1789" s="24"/>
    </row>
    <row r="1790" spans="1:6" s="17" customFormat="1">
      <c r="A1790" s="32"/>
      <c r="B1790" s="526"/>
      <c r="C1790" s="527"/>
      <c r="D1790" s="46"/>
      <c r="E1790" s="24"/>
      <c r="F1790" s="24"/>
    </row>
    <row r="1791" spans="1:6" s="17" customFormat="1">
      <c r="A1791" s="32"/>
      <c r="B1791" s="526"/>
      <c r="C1791" s="527"/>
      <c r="D1791" s="46"/>
      <c r="E1791" s="24"/>
      <c r="F1791" s="24"/>
    </row>
    <row r="1792" spans="1:6" s="17" customFormat="1">
      <c r="A1792" s="32"/>
      <c r="B1792" s="526"/>
      <c r="C1792" s="527"/>
      <c r="D1792" s="46"/>
      <c r="E1792" s="24"/>
      <c r="F1792" s="24"/>
    </row>
    <row r="1793" spans="1:6" s="17" customFormat="1">
      <c r="A1793" s="32"/>
      <c r="B1793" s="526"/>
      <c r="C1793" s="527"/>
      <c r="D1793" s="46"/>
      <c r="E1793" s="24"/>
      <c r="F1793" s="24"/>
    </row>
    <row r="1794" spans="1:6" s="17" customFormat="1">
      <c r="A1794" s="32"/>
      <c r="B1794" s="526"/>
      <c r="C1794" s="527"/>
      <c r="D1794" s="46"/>
      <c r="E1794" s="24"/>
      <c r="F1794" s="24"/>
    </row>
    <row r="1795" spans="1:6" s="17" customFormat="1">
      <c r="A1795" s="32"/>
      <c r="B1795" s="526"/>
      <c r="C1795" s="527"/>
      <c r="D1795" s="46"/>
      <c r="E1795" s="24"/>
      <c r="F1795" s="24"/>
    </row>
    <row r="1796" spans="1:6" s="17" customFormat="1">
      <c r="A1796" s="32"/>
      <c r="B1796" s="526"/>
      <c r="C1796" s="527"/>
      <c r="D1796" s="46"/>
      <c r="E1796" s="24"/>
      <c r="F1796" s="24"/>
    </row>
    <row r="1797" spans="1:6" s="17" customFormat="1">
      <c r="A1797" s="32"/>
      <c r="B1797" s="526"/>
      <c r="C1797" s="527"/>
      <c r="D1797" s="46"/>
      <c r="E1797" s="24"/>
      <c r="F1797" s="24"/>
    </row>
    <row r="1798" spans="1:6" s="17" customFormat="1">
      <c r="A1798" s="32"/>
      <c r="B1798" s="526"/>
      <c r="C1798" s="527"/>
      <c r="D1798" s="46"/>
      <c r="E1798" s="24"/>
      <c r="F1798" s="24"/>
    </row>
    <row r="1799" spans="1:6" s="17" customFormat="1">
      <c r="A1799" s="32"/>
      <c r="B1799" s="526"/>
      <c r="C1799" s="527"/>
      <c r="D1799" s="46"/>
      <c r="E1799" s="24"/>
      <c r="F1799" s="24"/>
    </row>
    <row r="1800" spans="1:6" s="17" customFormat="1">
      <c r="A1800" s="32"/>
      <c r="B1800" s="526"/>
      <c r="C1800" s="527"/>
      <c r="D1800" s="46"/>
      <c r="E1800" s="24"/>
      <c r="F1800" s="24"/>
    </row>
    <row r="1801" spans="1:6" s="17" customFormat="1">
      <c r="A1801" s="32"/>
      <c r="B1801" s="526"/>
      <c r="C1801" s="527"/>
      <c r="D1801" s="46"/>
      <c r="E1801" s="24"/>
      <c r="F1801" s="24"/>
    </row>
    <row r="1802" spans="1:6" s="17" customFormat="1">
      <c r="A1802" s="32"/>
      <c r="B1802" s="526"/>
      <c r="C1802" s="527"/>
      <c r="D1802" s="46"/>
      <c r="E1802" s="24"/>
      <c r="F1802" s="24"/>
    </row>
    <row r="1803" spans="1:6" s="17" customFormat="1">
      <c r="A1803" s="32"/>
      <c r="B1803" s="526"/>
      <c r="C1803" s="527"/>
      <c r="D1803" s="46"/>
      <c r="E1803" s="24"/>
      <c r="F1803" s="24"/>
    </row>
    <row r="1804" spans="1:6" s="17" customFormat="1">
      <c r="A1804" s="32"/>
      <c r="B1804" s="526"/>
      <c r="C1804" s="527"/>
      <c r="D1804" s="46"/>
      <c r="E1804" s="24"/>
      <c r="F1804" s="24"/>
    </row>
    <row r="1805" spans="1:6" s="17" customFormat="1">
      <c r="A1805" s="32"/>
      <c r="B1805" s="526"/>
      <c r="C1805" s="527"/>
      <c r="D1805" s="46"/>
      <c r="E1805" s="24"/>
      <c r="F1805" s="24"/>
    </row>
    <row r="1806" spans="1:6" s="17" customFormat="1">
      <c r="A1806" s="32"/>
      <c r="B1806" s="526"/>
      <c r="C1806" s="527"/>
      <c r="D1806" s="46"/>
      <c r="E1806" s="24"/>
      <c r="F1806" s="24"/>
    </row>
    <row r="1807" spans="1:6" s="17" customFormat="1">
      <c r="A1807" s="32"/>
      <c r="B1807" s="526"/>
      <c r="C1807" s="527"/>
      <c r="D1807" s="46"/>
      <c r="E1807" s="24"/>
      <c r="F1807" s="24"/>
    </row>
    <row r="1808" spans="1:6" s="17" customFormat="1">
      <c r="A1808" s="32"/>
      <c r="B1808" s="526"/>
      <c r="C1808" s="527"/>
      <c r="D1808" s="46"/>
      <c r="E1808" s="24"/>
      <c r="F1808" s="24"/>
    </row>
    <row r="1809" spans="1:6" s="17" customFormat="1">
      <c r="A1809" s="32"/>
      <c r="B1809" s="526"/>
      <c r="C1809" s="527"/>
      <c r="D1809" s="46"/>
      <c r="E1809" s="24"/>
      <c r="F1809" s="24"/>
    </row>
    <row r="1810" spans="1:6" s="17" customFormat="1">
      <c r="A1810" s="32"/>
      <c r="B1810" s="526"/>
      <c r="C1810" s="527"/>
      <c r="D1810" s="46"/>
      <c r="E1810" s="24"/>
      <c r="F1810" s="24"/>
    </row>
    <row r="1811" spans="1:6" s="17" customFormat="1">
      <c r="A1811" s="32"/>
      <c r="B1811" s="526"/>
      <c r="C1811" s="527"/>
      <c r="D1811" s="46"/>
      <c r="E1811" s="24"/>
      <c r="F1811" s="24"/>
    </row>
    <row r="1812" spans="1:6" s="17" customFormat="1">
      <c r="A1812" s="32"/>
      <c r="B1812" s="526"/>
      <c r="C1812" s="527"/>
      <c r="D1812" s="46"/>
      <c r="E1812" s="24"/>
      <c r="F1812" s="24"/>
    </row>
    <row r="1813" spans="1:6" s="17" customFormat="1">
      <c r="A1813" s="32"/>
      <c r="B1813" s="526"/>
      <c r="C1813" s="527"/>
      <c r="D1813" s="46"/>
      <c r="E1813" s="24"/>
      <c r="F1813" s="24"/>
    </row>
    <row r="1814" spans="1:6" s="17" customFormat="1">
      <c r="A1814" s="32"/>
      <c r="B1814" s="526"/>
      <c r="C1814" s="527"/>
      <c r="D1814" s="46"/>
      <c r="E1814" s="24"/>
      <c r="F1814" s="24"/>
    </row>
    <row r="1815" spans="1:6" s="17" customFormat="1">
      <c r="A1815" s="32"/>
      <c r="B1815" s="526"/>
      <c r="C1815" s="527"/>
      <c r="D1815" s="46"/>
      <c r="E1815" s="24"/>
      <c r="F1815" s="24"/>
    </row>
    <row r="1816" spans="1:6" s="17" customFormat="1">
      <c r="A1816" s="32"/>
      <c r="B1816" s="526"/>
      <c r="C1816" s="527"/>
      <c r="D1816" s="46"/>
      <c r="E1816" s="24"/>
      <c r="F1816" s="24"/>
    </row>
    <row r="1817" spans="1:6" s="17" customFormat="1">
      <c r="A1817" s="32"/>
      <c r="B1817" s="526"/>
      <c r="C1817" s="527"/>
      <c r="D1817" s="46"/>
      <c r="E1817" s="24"/>
      <c r="F1817" s="24"/>
    </row>
    <row r="1818" spans="1:6" s="17" customFormat="1">
      <c r="A1818" s="32"/>
      <c r="B1818" s="526"/>
      <c r="C1818" s="527"/>
      <c r="D1818" s="46"/>
      <c r="E1818" s="24"/>
      <c r="F1818" s="24"/>
    </row>
    <row r="1819" spans="1:6" s="17" customFormat="1">
      <c r="A1819" s="32"/>
      <c r="B1819" s="526"/>
      <c r="C1819" s="527"/>
      <c r="D1819" s="46"/>
      <c r="E1819" s="24"/>
      <c r="F1819" s="24"/>
    </row>
    <row r="1820" spans="1:6" s="17" customFormat="1">
      <c r="A1820" s="32"/>
      <c r="B1820" s="526"/>
      <c r="C1820" s="527"/>
      <c r="D1820" s="46"/>
      <c r="E1820" s="24"/>
      <c r="F1820" s="24"/>
    </row>
    <row r="1821" spans="1:6" s="17" customFormat="1">
      <c r="A1821" s="32"/>
      <c r="B1821" s="526"/>
      <c r="C1821" s="527"/>
      <c r="D1821" s="46"/>
      <c r="E1821" s="24"/>
      <c r="F1821" s="24"/>
    </row>
    <row r="1822" spans="1:6" s="17" customFormat="1">
      <c r="A1822" s="32"/>
      <c r="B1822" s="526"/>
      <c r="C1822" s="527"/>
      <c r="D1822" s="46"/>
      <c r="E1822" s="24"/>
      <c r="F1822" s="24"/>
    </row>
    <row r="1823" spans="1:6" s="17" customFormat="1">
      <c r="A1823" s="32"/>
      <c r="B1823" s="526"/>
      <c r="C1823" s="527"/>
      <c r="D1823" s="46"/>
      <c r="E1823" s="24"/>
      <c r="F1823" s="24"/>
    </row>
    <row r="1824" spans="1:6" s="17" customFormat="1">
      <c r="A1824" s="32"/>
      <c r="B1824" s="526"/>
      <c r="C1824" s="527"/>
      <c r="D1824" s="46"/>
      <c r="E1824" s="24"/>
      <c r="F1824" s="24"/>
    </row>
    <row r="1825" spans="1:6" s="17" customFormat="1">
      <c r="A1825" s="32"/>
      <c r="B1825" s="526"/>
      <c r="C1825" s="527"/>
      <c r="D1825" s="46"/>
      <c r="E1825" s="24"/>
      <c r="F1825" s="24"/>
    </row>
    <row r="1826" spans="1:6" s="17" customFormat="1">
      <c r="A1826" s="32"/>
      <c r="B1826" s="526"/>
      <c r="C1826" s="527"/>
      <c r="D1826" s="46"/>
      <c r="E1826" s="24"/>
      <c r="F1826" s="24"/>
    </row>
    <row r="1827" spans="1:6" s="17" customFormat="1">
      <c r="A1827" s="32"/>
      <c r="B1827" s="526"/>
      <c r="C1827" s="527"/>
      <c r="D1827" s="46"/>
      <c r="E1827" s="24"/>
      <c r="F1827" s="24"/>
    </row>
    <row r="1828" spans="1:6" s="17" customFormat="1">
      <c r="A1828" s="32"/>
      <c r="B1828" s="526"/>
      <c r="C1828" s="527"/>
      <c r="D1828" s="46"/>
      <c r="E1828" s="24"/>
      <c r="F1828" s="24"/>
    </row>
    <row r="1829" spans="1:6" s="17" customFormat="1">
      <c r="A1829" s="32"/>
      <c r="B1829" s="526"/>
      <c r="C1829" s="527"/>
      <c r="D1829" s="46"/>
      <c r="E1829" s="24"/>
      <c r="F1829" s="24"/>
    </row>
    <row r="1830" spans="1:6" s="17" customFormat="1">
      <c r="A1830" s="32"/>
      <c r="B1830" s="526"/>
      <c r="C1830" s="527"/>
      <c r="D1830" s="46"/>
      <c r="E1830" s="24"/>
      <c r="F1830" s="24"/>
    </row>
    <row r="1831" spans="1:6" s="17" customFormat="1">
      <c r="A1831" s="32"/>
      <c r="B1831" s="526"/>
      <c r="C1831" s="527"/>
      <c r="D1831" s="46"/>
      <c r="E1831" s="24"/>
      <c r="F1831" s="24"/>
    </row>
    <row r="1832" spans="1:6" s="17" customFormat="1">
      <c r="A1832" s="32"/>
      <c r="B1832" s="526"/>
      <c r="C1832" s="527"/>
      <c r="D1832" s="46"/>
      <c r="E1832" s="24"/>
      <c r="F1832" s="24"/>
    </row>
    <row r="1833" spans="1:6" s="17" customFormat="1">
      <c r="A1833" s="32"/>
      <c r="B1833" s="526"/>
      <c r="C1833" s="527"/>
      <c r="D1833" s="46"/>
      <c r="E1833" s="24"/>
      <c r="F1833" s="24"/>
    </row>
    <row r="1834" spans="1:6" s="17" customFormat="1">
      <c r="A1834" s="32"/>
      <c r="B1834" s="526"/>
      <c r="C1834" s="527"/>
      <c r="D1834" s="46"/>
      <c r="E1834" s="24"/>
      <c r="F1834" s="24"/>
    </row>
    <row r="1835" spans="1:6" s="17" customFormat="1">
      <c r="A1835" s="32"/>
      <c r="B1835" s="526"/>
      <c r="C1835" s="527"/>
      <c r="D1835" s="46"/>
      <c r="E1835" s="24"/>
      <c r="F1835" s="24"/>
    </row>
    <row r="1836" spans="1:6" s="17" customFormat="1">
      <c r="A1836" s="32"/>
      <c r="B1836" s="526"/>
      <c r="C1836" s="527"/>
      <c r="D1836" s="46"/>
      <c r="E1836" s="24"/>
      <c r="F1836" s="24"/>
    </row>
    <row r="1837" spans="1:6" s="17" customFormat="1">
      <c r="A1837" s="32"/>
      <c r="B1837" s="526"/>
      <c r="C1837" s="527"/>
      <c r="D1837" s="46"/>
      <c r="E1837" s="24"/>
      <c r="F1837" s="24"/>
    </row>
    <row r="1838" spans="1:6" s="17" customFormat="1">
      <c r="A1838" s="32"/>
      <c r="B1838" s="526"/>
      <c r="C1838" s="527"/>
      <c r="D1838" s="46"/>
      <c r="E1838" s="24"/>
      <c r="F1838" s="24"/>
    </row>
    <row r="1839" spans="1:6" s="17" customFormat="1">
      <c r="A1839" s="32"/>
      <c r="B1839" s="526"/>
      <c r="C1839" s="527"/>
      <c r="D1839" s="46"/>
      <c r="E1839" s="24"/>
      <c r="F1839" s="24"/>
    </row>
    <row r="1840" spans="1:6" s="17" customFormat="1">
      <c r="A1840" s="32"/>
      <c r="B1840" s="526"/>
      <c r="C1840" s="527"/>
      <c r="D1840" s="46"/>
      <c r="E1840" s="24"/>
      <c r="F1840" s="24"/>
    </row>
    <row r="1841" spans="1:6" s="17" customFormat="1">
      <c r="A1841" s="32"/>
      <c r="B1841" s="526"/>
      <c r="C1841" s="527"/>
      <c r="D1841" s="46"/>
      <c r="E1841" s="24"/>
      <c r="F1841" s="24"/>
    </row>
    <row r="1842" spans="1:6" s="17" customFormat="1">
      <c r="A1842" s="32"/>
      <c r="B1842" s="526"/>
      <c r="C1842" s="527"/>
      <c r="D1842" s="46"/>
      <c r="E1842" s="24"/>
      <c r="F1842" s="24"/>
    </row>
    <row r="1843" spans="1:6" s="17" customFormat="1">
      <c r="A1843" s="32"/>
      <c r="B1843" s="526"/>
      <c r="C1843" s="527"/>
      <c r="D1843" s="46"/>
      <c r="E1843" s="24"/>
      <c r="F1843" s="24"/>
    </row>
    <row r="1844" spans="1:6" s="17" customFormat="1">
      <c r="A1844" s="32"/>
      <c r="B1844" s="526"/>
      <c r="C1844" s="527"/>
      <c r="D1844" s="46"/>
      <c r="E1844" s="24"/>
      <c r="F1844" s="24"/>
    </row>
    <row r="1845" spans="1:6" s="17" customFormat="1">
      <c r="A1845" s="32"/>
      <c r="B1845" s="526"/>
      <c r="C1845" s="527"/>
      <c r="D1845" s="46"/>
      <c r="E1845" s="24"/>
      <c r="F1845" s="24"/>
    </row>
    <row r="1846" spans="1:6" s="17" customFormat="1">
      <c r="A1846" s="32"/>
      <c r="B1846" s="526"/>
      <c r="C1846" s="527"/>
      <c r="D1846" s="46"/>
      <c r="E1846" s="24"/>
      <c r="F1846" s="24"/>
    </row>
    <row r="1847" spans="1:6" s="17" customFormat="1">
      <c r="A1847" s="32"/>
      <c r="B1847" s="526"/>
      <c r="C1847" s="527"/>
      <c r="D1847" s="46"/>
      <c r="E1847" s="24"/>
      <c r="F1847" s="24"/>
    </row>
    <row r="1848" spans="1:6" s="17" customFormat="1">
      <c r="A1848" s="32"/>
      <c r="B1848" s="526"/>
      <c r="C1848" s="527"/>
      <c r="D1848" s="46"/>
      <c r="E1848" s="24"/>
      <c r="F1848" s="24"/>
    </row>
    <row r="1849" spans="1:6" s="17" customFormat="1">
      <c r="A1849" s="32"/>
      <c r="B1849" s="526"/>
      <c r="C1849" s="527"/>
      <c r="D1849" s="46"/>
      <c r="E1849" s="24"/>
      <c r="F1849" s="24"/>
    </row>
    <row r="1850" spans="1:6" s="17" customFormat="1">
      <c r="A1850" s="32"/>
      <c r="B1850" s="526"/>
      <c r="C1850" s="527"/>
      <c r="D1850" s="46"/>
      <c r="E1850" s="24"/>
      <c r="F1850" s="24"/>
    </row>
    <row r="1851" spans="1:6" s="17" customFormat="1">
      <c r="A1851" s="32"/>
      <c r="B1851" s="526"/>
      <c r="C1851" s="527"/>
      <c r="D1851" s="46"/>
      <c r="E1851" s="24"/>
      <c r="F1851" s="24"/>
    </row>
    <row r="1852" spans="1:6" s="17" customFormat="1">
      <c r="A1852" s="32"/>
      <c r="B1852" s="526"/>
      <c r="C1852" s="527"/>
      <c r="D1852" s="46"/>
      <c r="E1852" s="24"/>
      <c r="F1852" s="24"/>
    </row>
    <row r="1853" spans="1:6" s="17" customFormat="1">
      <c r="A1853" s="32"/>
      <c r="B1853" s="526"/>
      <c r="C1853" s="527"/>
      <c r="D1853" s="46"/>
      <c r="E1853" s="24"/>
      <c r="F1853" s="24"/>
    </row>
    <row r="1854" spans="1:6" s="17" customFormat="1">
      <c r="A1854" s="32"/>
      <c r="B1854" s="526"/>
      <c r="C1854" s="527"/>
      <c r="D1854" s="46"/>
      <c r="E1854" s="24"/>
      <c r="F1854" s="24"/>
    </row>
    <row r="1855" spans="1:6" s="17" customFormat="1">
      <c r="A1855" s="32"/>
      <c r="B1855" s="526"/>
      <c r="C1855" s="527"/>
      <c r="D1855" s="46"/>
      <c r="E1855" s="24"/>
      <c r="F1855" s="24"/>
    </row>
    <row r="1856" spans="1:6" s="17" customFormat="1">
      <c r="A1856" s="32"/>
      <c r="B1856" s="526"/>
      <c r="C1856" s="527"/>
      <c r="D1856" s="46"/>
      <c r="E1856" s="24"/>
      <c r="F1856" s="24"/>
    </row>
    <row r="1857" spans="1:6" s="17" customFormat="1">
      <c r="A1857" s="32"/>
      <c r="B1857" s="526"/>
      <c r="C1857" s="527"/>
      <c r="D1857" s="46"/>
      <c r="E1857" s="24"/>
      <c r="F1857" s="24"/>
    </row>
    <row r="1858" spans="1:6" s="17" customFormat="1">
      <c r="A1858" s="32"/>
      <c r="B1858" s="526"/>
      <c r="C1858" s="527"/>
      <c r="D1858" s="46"/>
      <c r="E1858" s="24"/>
      <c r="F1858" s="24"/>
    </row>
    <row r="1859" spans="1:6" s="17" customFormat="1">
      <c r="A1859" s="32"/>
      <c r="B1859" s="526"/>
      <c r="C1859" s="527"/>
      <c r="D1859" s="46"/>
      <c r="E1859" s="24"/>
      <c r="F1859" s="24"/>
    </row>
    <row r="1860" spans="1:6" s="17" customFormat="1">
      <c r="A1860" s="32"/>
      <c r="B1860" s="526"/>
      <c r="C1860" s="527"/>
      <c r="D1860" s="46"/>
      <c r="E1860" s="24"/>
      <c r="F1860" s="24"/>
    </row>
    <row r="1861" spans="1:6" s="17" customFormat="1">
      <c r="A1861" s="32"/>
      <c r="B1861" s="526"/>
      <c r="C1861" s="527"/>
      <c r="D1861" s="46"/>
      <c r="E1861" s="24"/>
      <c r="F1861" s="24"/>
    </row>
    <row r="1862" spans="1:6" s="17" customFormat="1">
      <c r="A1862" s="32"/>
      <c r="B1862" s="526"/>
      <c r="C1862" s="527"/>
      <c r="D1862" s="46"/>
      <c r="E1862" s="24"/>
      <c r="F1862" s="24"/>
    </row>
    <row r="1863" spans="1:6" s="17" customFormat="1">
      <c r="A1863" s="32"/>
      <c r="B1863" s="526"/>
      <c r="C1863" s="527"/>
      <c r="D1863" s="46"/>
      <c r="E1863" s="24"/>
      <c r="F1863" s="24"/>
    </row>
    <row r="1864" spans="1:6" s="17" customFormat="1">
      <c r="A1864" s="32"/>
      <c r="B1864" s="526"/>
      <c r="C1864" s="527"/>
      <c r="D1864" s="46"/>
      <c r="E1864" s="24"/>
      <c r="F1864" s="24"/>
    </row>
    <row r="1865" spans="1:6" s="17" customFormat="1">
      <c r="A1865" s="32"/>
      <c r="B1865" s="526"/>
      <c r="C1865" s="527"/>
      <c r="D1865" s="46"/>
      <c r="E1865" s="24"/>
      <c r="F1865" s="24"/>
    </row>
    <row r="1866" spans="1:6" s="17" customFormat="1">
      <c r="A1866" s="32"/>
      <c r="B1866" s="526"/>
      <c r="C1866" s="527"/>
      <c r="D1866" s="46"/>
      <c r="E1866" s="24"/>
      <c r="F1866" s="24"/>
    </row>
    <row r="1867" spans="1:6" s="17" customFormat="1">
      <c r="A1867" s="32"/>
      <c r="B1867" s="526"/>
      <c r="C1867" s="527"/>
      <c r="D1867" s="46"/>
      <c r="E1867" s="24"/>
      <c r="F1867" s="24"/>
    </row>
    <row r="1868" spans="1:6" s="17" customFormat="1">
      <c r="A1868" s="32"/>
      <c r="B1868" s="526"/>
      <c r="C1868" s="527"/>
      <c r="D1868" s="46"/>
      <c r="E1868" s="24"/>
      <c r="F1868" s="24"/>
    </row>
    <row r="1869" spans="1:6" s="17" customFormat="1">
      <c r="A1869" s="32"/>
      <c r="B1869" s="526"/>
      <c r="C1869" s="527"/>
      <c r="D1869" s="46"/>
      <c r="E1869" s="24"/>
      <c r="F1869" s="24"/>
    </row>
    <row r="1870" spans="1:6" s="17" customFormat="1">
      <c r="A1870" s="32"/>
      <c r="B1870" s="526"/>
      <c r="C1870" s="527"/>
      <c r="D1870" s="46"/>
      <c r="E1870" s="24"/>
      <c r="F1870" s="24"/>
    </row>
    <row r="1871" spans="1:6" s="17" customFormat="1">
      <c r="A1871" s="32"/>
      <c r="B1871" s="526"/>
      <c r="C1871" s="527"/>
      <c r="D1871" s="46"/>
      <c r="E1871" s="24"/>
      <c r="F1871" s="24"/>
    </row>
    <row r="1872" spans="1:6" s="17" customFormat="1">
      <c r="A1872" s="32"/>
      <c r="B1872" s="526"/>
      <c r="C1872" s="527"/>
      <c r="D1872" s="46"/>
      <c r="E1872" s="24"/>
      <c r="F1872" s="24"/>
    </row>
    <row r="1873" spans="1:6" s="17" customFormat="1">
      <c r="A1873" s="32"/>
      <c r="B1873" s="526"/>
      <c r="C1873" s="527"/>
      <c r="D1873" s="46"/>
      <c r="E1873" s="24"/>
      <c r="F1873" s="24"/>
    </row>
    <row r="1874" spans="1:6" s="17" customFormat="1">
      <c r="A1874" s="32"/>
      <c r="B1874" s="526"/>
      <c r="C1874" s="527"/>
      <c r="D1874" s="46"/>
      <c r="E1874" s="24"/>
      <c r="F1874" s="24"/>
    </row>
    <row r="1875" spans="1:6" s="17" customFormat="1">
      <c r="A1875" s="32"/>
      <c r="B1875" s="526"/>
      <c r="C1875" s="527"/>
      <c r="D1875" s="46"/>
      <c r="E1875" s="24"/>
      <c r="F1875" s="24"/>
    </row>
    <row r="1876" spans="1:6" s="17" customFormat="1">
      <c r="A1876" s="32"/>
      <c r="B1876" s="526"/>
      <c r="C1876" s="527"/>
      <c r="D1876" s="46"/>
      <c r="E1876" s="24"/>
      <c r="F1876" s="24"/>
    </row>
    <row r="1877" spans="1:6" s="17" customFormat="1">
      <c r="A1877" s="32"/>
      <c r="B1877" s="526"/>
      <c r="C1877" s="527"/>
      <c r="D1877" s="46"/>
      <c r="E1877" s="24"/>
      <c r="F1877" s="24"/>
    </row>
    <row r="1878" spans="1:6" s="17" customFormat="1">
      <c r="A1878" s="32"/>
      <c r="B1878" s="526"/>
      <c r="C1878" s="527"/>
      <c r="D1878" s="46"/>
      <c r="E1878" s="24"/>
      <c r="F1878" s="24"/>
    </row>
    <row r="1879" spans="1:6" s="17" customFormat="1">
      <c r="A1879" s="32"/>
      <c r="B1879" s="526"/>
      <c r="C1879" s="527"/>
      <c r="D1879" s="46"/>
      <c r="E1879" s="24"/>
      <c r="F1879" s="24"/>
    </row>
    <row r="1880" spans="1:6" s="17" customFormat="1">
      <c r="A1880" s="32"/>
      <c r="B1880" s="526"/>
      <c r="C1880" s="527"/>
      <c r="D1880" s="46"/>
      <c r="E1880" s="24"/>
      <c r="F1880" s="24"/>
    </row>
    <row r="1881" spans="1:6" s="17" customFormat="1">
      <c r="A1881" s="32"/>
      <c r="B1881" s="526"/>
      <c r="C1881" s="527"/>
      <c r="D1881" s="46"/>
      <c r="E1881" s="24"/>
      <c r="F1881" s="24"/>
    </row>
    <row r="1882" spans="1:6" s="17" customFormat="1">
      <c r="A1882" s="32"/>
      <c r="B1882" s="526"/>
      <c r="C1882" s="527"/>
      <c r="D1882" s="46"/>
      <c r="E1882" s="24"/>
      <c r="F1882" s="24"/>
    </row>
    <row r="1883" spans="1:6" s="17" customFormat="1">
      <c r="A1883" s="32"/>
      <c r="B1883" s="526"/>
      <c r="C1883" s="527"/>
      <c r="D1883" s="46"/>
      <c r="E1883" s="24"/>
      <c r="F1883" s="24"/>
    </row>
    <row r="1884" spans="1:6" s="17" customFormat="1">
      <c r="A1884" s="32"/>
      <c r="B1884" s="526"/>
      <c r="C1884" s="527"/>
      <c r="D1884" s="46"/>
      <c r="E1884" s="24"/>
      <c r="F1884" s="24"/>
    </row>
    <row r="1885" spans="1:6" s="17" customFormat="1">
      <c r="A1885" s="32"/>
      <c r="B1885" s="526"/>
      <c r="C1885" s="527"/>
      <c r="D1885" s="46"/>
      <c r="E1885" s="24"/>
      <c r="F1885" s="24"/>
    </row>
    <row r="1886" spans="1:6" s="17" customFormat="1">
      <c r="A1886" s="32"/>
      <c r="B1886" s="526"/>
      <c r="C1886" s="527"/>
      <c r="D1886" s="46"/>
      <c r="E1886" s="24"/>
      <c r="F1886" s="24"/>
    </row>
    <row r="1887" spans="1:6" s="17" customFormat="1">
      <c r="A1887" s="32"/>
      <c r="B1887" s="526"/>
      <c r="C1887" s="527"/>
      <c r="D1887" s="46"/>
      <c r="E1887" s="24"/>
      <c r="F1887" s="24"/>
    </row>
    <row r="1888" spans="1:6" s="17" customFormat="1">
      <c r="A1888" s="32"/>
      <c r="B1888" s="526"/>
      <c r="C1888" s="527"/>
      <c r="D1888" s="46"/>
      <c r="E1888" s="24"/>
      <c r="F1888" s="24"/>
    </row>
    <row r="1889" spans="1:6" s="17" customFormat="1">
      <c r="A1889" s="32"/>
      <c r="B1889" s="526"/>
      <c r="C1889" s="527"/>
      <c r="D1889" s="46"/>
      <c r="E1889" s="24"/>
      <c r="F1889" s="24"/>
    </row>
    <row r="1890" spans="1:6" s="17" customFormat="1">
      <c r="A1890" s="32"/>
      <c r="B1890" s="526"/>
      <c r="C1890" s="527"/>
      <c r="D1890" s="46"/>
      <c r="E1890" s="24"/>
      <c r="F1890" s="24"/>
    </row>
    <row r="1891" spans="1:6" s="17" customFormat="1">
      <c r="A1891" s="32"/>
      <c r="B1891" s="526"/>
      <c r="C1891" s="527"/>
      <c r="D1891" s="46"/>
      <c r="E1891" s="24"/>
      <c r="F1891" s="24"/>
    </row>
    <row r="1892" spans="1:6" s="17" customFormat="1">
      <c r="A1892" s="32"/>
      <c r="B1892" s="526"/>
      <c r="C1892" s="527"/>
      <c r="D1892" s="46"/>
      <c r="E1892" s="24"/>
      <c r="F1892" s="24"/>
    </row>
    <row r="1893" spans="1:6" s="17" customFormat="1">
      <c r="A1893" s="32"/>
      <c r="B1893" s="526"/>
      <c r="C1893" s="527"/>
      <c r="D1893" s="46"/>
      <c r="E1893" s="24"/>
      <c r="F1893" s="24"/>
    </row>
    <row r="1894" spans="1:6" s="17" customFormat="1">
      <c r="A1894" s="32"/>
      <c r="B1894" s="526"/>
      <c r="C1894" s="527"/>
      <c r="D1894" s="46"/>
      <c r="E1894" s="24"/>
      <c r="F1894" s="24"/>
    </row>
    <row r="1895" spans="1:6" s="17" customFormat="1">
      <c r="A1895" s="32"/>
      <c r="B1895" s="526"/>
      <c r="C1895" s="527"/>
      <c r="D1895" s="46"/>
      <c r="E1895" s="24"/>
      <c r="F1895" s="24"/>
    </row>
    <row r="1896" spans="1:6" s="17" customFormat="1">
      <c r="A1896" s="32"/>
      <c r="B1896" s="526"/>
      <c r="C1896" s="527"/>
      <c r="D1896" s="46"/>
      <c r="E1896" s="24"/>
      <c r="F1896" s="24"/>
    </row>
    <row r="1897" spans="1:6" s="17" customFormat="1">
      <c r="A1897" s="32"/>
      <c r="B1897" s="526"/>
      <c r="C1897" s="527"/>
      <c r="D1897" s="46"/>
      <c r="E1897" s="24"/>
      <c r="F1897" s="24"/>
    </row>
    <row r="1898" spans="1:6" s="17" customFormat="1">
      <c r="A1898" s="32"/>
      <c r="B1898" s="526"/>
      <c r="C1898" s="527"/>
      <c r="D1898" s="46"/>
      <c r="E1898" s="24"/>
      <c r="F1898" s="24"/>
    </row>
    <row r="1899" spans="1:6" s="17" customFormat="1">
      <c r="A1899" s="32"/>
      <c r="B1899" s="526"/>
      <c r="C1899" s="527"/>
      <c r="D1899" s="46"/>
      <c r="E1899" s="24"/>
      <c r="F1899" s="24"/>
    </row>
    <row r="1900" spans="1:6" s="17" customFormat="1">
      <c r="A1900" s="32"/>
      <c r="B1900" s="526"/>
      <c r="C1900" s="527"/>
      <c r="D1900" s="46"/>
      <c r="E1900" s="24"/>
      <c r="F1900" s="24"/>
    </row>
    <row r="1901" spans="1:6" s="17" customFormat="1">
      <c r="A1901" s="32"/>
      <c r="B1901" s="526"/>
      <c r="C1901" s="527"/>
      <c r="D1901" s="46"/>
      <c r="E1901" s="24"/>
      <c r="F1901" s="24"/>
    </row>
    <row r="1902" spans="1:6" s="17" customFormat="1">
      <c r="A1902" s="32"/>
      <c r="B1902" s="526"/>
      <c r="C1902" s="527"/>
      <c r="D1902" s="46"/>
      <c r="E1902" s="24"/>
      <c r="F1902" s="24"/>
    </row>
    <row r="1903" spans="1:6" s="17" customFormat="1">
      <c r="A1903" s="32"/>
      <c r="B1903" s="526"/>
      <c r="C1903" s="527"/>
      <c r="D1903" s="46"/>
      <c r="E1903" s="24"/>
      <c r="F1903" s="24"/>
    </row>
    <row r="1904" spans="1:6" s="17" customFormat="1">
      <c r="A1904" s="32"/>
      <c r="B1904" s="526"/>
      <c r="C1904" s="527"/>
      <c r="D1904" s="46"/>
      <c r="E1904" s="24"/>
      <c r="F1904" s="24"/>
    </row>
    <row r="1905" spans="1:6" s="17" customFormat="1">
      <c r="A1905" s="32"/>
      <c r="B1905" s="526"/>
      <c r="C1905" s="527"/>
      <c r="D1905" s="46"/>
      <c r="E1905" s="24"/>
      <c r="F1905" s="24"/>
    </row>
    <row r="1906" spans="1:6" s="17" customFormat="1">
      <c r="A1906" s="32"/>
      <c r="B1906" s="526"/>
      <c r="C1906" s="527"/>
      <c r="D1906" s="46"/>
      <c r="E1906" s="24"/>
      <c r="F1906" s="24"/>
    </row>
    <row r="1907" spans="1:6" s="17" customFormat="1">
      <c r="A1907" s="32"/>
      <c r="B1907" s="526"/>
      <c r="C1907" s="527"/>
      <c r="D1907" s="46"/>
      <c r="E1907" s="24"/>
      <c r="F1907" s="24"/>
    </row>
    <row r="1908" spans="1:6" s="17" customFormat="1">
      <c r="A1908" s="32"/>
      <c r="B1908" s="526"/>
      <c r="C1908" s="527"/>
      <c r="D1908" s="46"/>
      <c r="E1908" s="24"/>
      <c r="F1908" s="24"/>
    </row>
    <row r="1909" spans="1:6" s="17" customFormat="1">
      <c r="A1909" s="32"/>
      <c r="B1909" s="526"/>
      <c r="C1909" s="527"/>
      <c r="D1909" s="46"/>
      <c r="E1909" s="24"/>
      <c r="F1909" s="24"/>
    </row>
    <row r="1910" spans="1:6" s="17" customFormat="1">
      <c r="A1910" s="32"/>
      <c r="B1910" s="526"/>
      <c r="C1910" s="527"/>
      <c r="D1910" s="46"/>
      <c r="E1910" s="24"/>
      <c r="F1910" s="24"/>
    </row>
    <row r="1911" spans="1:6" s="17" customFormat="1">
      <c r="A1911" s="32"/>
      <c r="B1911" s="526"/>
      <c r="C1911" s="527"/>
      <c r="D1911" s="46"/>
      <c r="E1911" s="24"/>
      <c r="F1911" s="24"/>
    </row>
    <row r="1912" spans="1:6" s="17" customFormat="1">
      <c r="A1912" s="32"/>
      <c r="B1912" s="526"/>
      <c r="C1912" s="527"/>
      <c r="D1912" s="46"/>
      <c r="E1912" s="24"/>
      <c r="F1912" s="24"/>
    </row>
    <row r="1913" spans="1:6" s="17" customFormat="1">
      <c r="A1913" s="32"/>
      <c r="B1913" s="526"/>
      <c r="C1913" s="527"/>
      <c r="D1913" s="46"/>
      <c r="E1913" s="24"/>
      <c r="F1913" s="24"/>
    </row>
    <row r="1914" spans="1:6" s="17" customFormat="1">
      <c r="A1914" s="32"/>
      <c r="B1914" s="526"/>
      <c r="C1914" s="527"/>
      <c r="D1914" s="46"/>
      <c r="E1914" s="24"/>
      <c r="F1914" s="24"/>
    </row>
    <row r="1915" spans="1:6" s="17" customFormat="1">
      <c r="A1915" s="32"/>
      <c r="B1915" s="526"/>
      <c r="C1915" s="527"/>
      <c r="D1915" s="46"/>
      <c r="E1915" s="24"/>
      <c r="F1915" s="24"/>
    </row>
    <row r="1916" spans="1:6" s="17" customFormat="1">
      <c r="A1916" s="32"/>
      <c r="B1916" s="526"/>
      <c r="C1916" s="527"/>
      <c r="D1916" s="46"/>
      <c r="E1916" s="24"/>
      <c r="F1916" s="24"/>
    </row>
    <row r="1917" spans="1:6" s="17" customFormat="1">
      <c r="A1917" s="32"/>
      <c r="B1917" s="526"/>
      <c r="C1917" s="527"/>
      <c r="D1917" s="46"/>
      <c r="E1917" s="24"/>
      <c r="F1917" s="24"/>
    </row>
    <row r="1918" spans="1:6" s="17" customFormat="1">
      <c r="A1918" s="32"/>
      <c r="B1918" s="526"/>
      <c r="C1918" s="527"/>
      <c r="D1918" s="46"/>
      <c r="E1918" s="24"/>
      <c r="F1918" s="24"/>
    </row>
    <row r="1919" spans="1:6" s="17" customFormat="1">
      <c r="A1919" s="32"/>
      <c r="B1919" s="526"/>
      <c r="C1919" s="527"/>
      <c r="D1919" s="46"/>
      <c r="E1919" s="24"/>
      <c r="F1919" s="24"/>
    </row>
    <row r="1920" spans="1:6" s="17" customFormat="1">
      <c r="A1920" s="32"/>
      <c r="B1920" s="526"/>
      <c r="C1920" s="527"/>
      <c r="D1920" s="46"/>
      <c r="E1920" s="24"/>
      <c r="F1920" s="24"/>
    </row>
    <row r="1921" spans="1:6" s="17" customFormat="1">
      <c r="A1921" s="32"/>
      <c r="B1921" s="526"/>
      <c r="C1921" s="527"/>
      <c r="D1921" s="46"/>
      <c r="E1921" s="24"/>
      <c r="F1921" s="24"/>
    </row>
    <row r="1922" spans="1:6" s="17" customFormat="1">
      <c r="A1922" s="32"/>
      <c r="B1922" s="526"/>
      <c r="C1922" s="527"/>
      <c r="D1922" s="46"/>
      <c r="E1922" s="24"/>
      <c r="F1922" s="24"/>
    </row>
    <row r="1923" spans="1:6" s="17" customFormat="1">
      <c r="A1923" s="32"/>
      <c r="B1923" s="526"/>
      <c r="C1923" s="527"/>
      <c r="D1923" s="46"/>
      <c r="E1923" s="24"/>
      <c r="F1923" s="24"/>
    </row>
    <row r="1924" spans="1:6" s="17" customFormat="1">
      <c r="A1924" s="32"/>
      <c r="B1924" s="526"/>
      <c r="C1924" s="527"/>
      <c r="D1924" s="46"/>
      <c r="E1924" s="24"/>
      <c r="F1924" s="24"/>
    </row>
    <row r="1925" spans="1:6" s="17" customFormat="1">
      <c r="A1925" s="32"/>
      <c r="B1925" s="526"/>
      <c r="C1925" s="527"/>
      <c r="D1925" s="46"/>
      <c r="E1925" s="24"/>
      <c r="F1925" s="24"/>
    </row>
    <row r="1926" spans="1:6" s="17" customFormat="1">
      <c r="A1926" s="32"/>
      <c r="B1926" s="526"/>
      <c r="C1926" s="527"/>
      <c r="D1926" s="46"/>
      <c r="E1926" s="24"/>
      <c r="F1926" s="24"/>
    </row>
    <row r="1927" spans="1:6" s="17" customFormat="1">
      <c r="A1927" s="32"/>
      <c r="B1927" s="526"/>
      <c r="C1927" s="527"/>
      <c r="D1927" s="46"/>
      <c r="E1927" s="24"/>
      <c r="F1927" s="24"/>
    </row>
    <row r="1928" spans="1:6" s="17" customFormat="1">
      <c r="A1928" s="32"/>
      <c r="B1928" s="526"/>
      <c r="C1928" s="527"/>
      <c r="D1928" s="46"/>
      <c r="E1928" s="24"/>
      <c r="F1928" s="24"/>
    </row>
    <row r="1929" spans="1:6" s="17" customFormat="1">
      <c r="A1929" s="32"/>
      <c r="B1929" s="526"/>
      <c r="C1929" s="527"/>
      <c r="D1929" s="46"/>
      <c r="E1929" s="24"/>
      <c r="F1929" s="24"/>
    </row>
    <row r="1930" spans="1:6" s="17" customFormat="1">
      <c r="A1930" s="32"/>
      <c r="B1930" s="526"/>
      <c r="C1930" s="527"/>
      <c r="D1930" s="46"/>
      <c r="E1930" s="24"/>
      <c r="F1930" s="24"/>
    </row>
    <row r="1931" spans="1:6" s="17" customFormat="1">
      <c r="A1931" s="32"/>
      <c r="B1931" s="526"/>
      <c r="C1931" s="527"/>
      <c r="D1931" s="46"/>
      <c r="E1931" s="24"/>
      <c r="F1931" s="24"/>
    </row>
    <row r="1932" spans="1:6" s="17" customFormat="1">
      <c r="A1932" s="32"/>
      <c r="B1932" s="526"/>
      <c r="C1932" s="527"/>
      <c r="D1932" s="46"/>
      <c r="E1932" s="24"/>
      <c r="F1932" s="24"/>
    </row>
    <row r="1933" spans="1:6" s="17" customFormat="1">
      <c r="A1933" s="32"/>
      <c r="B1933" s="526"/>
      <c r="C1933" s="527"/>
      <c r="D1933" s="46"/>
      <c r="E1933" s="24"/>
      <c r="F1933" s="24"/>
    </row>
    <row r="1934" spans="1:6" s="17" customFormat="1">
      <c r="A1934" s="32"/>
      <c r="B1934" s="526"/>
      <c r="C1934" s="527"/>
      <c r="D1934" s="46"/>
      <c r="E1934" s="24"/>
      <c r="F1934" s="24"/>
    </row>
    <row r="1935" spans="1:6" s="17" customFormat="1">
      <c r="A1935" s="32"/>
      <c r="B1935" s="526"/>
      <c r="C1935" s="527"/>
      <c r="D1935" s="46"/>
      <c r="E1935" s="24"/>
      <c r="F1935" s="24"/>
    </row>
    <row r="1936" spans="1:6" s="17" customFormat="1">
      <c r="A1936" s="32"/>
      <c r="B1936" s="526"/>
      <c r="C1936" s="527"/>
      <c r="D1936" s="46"/>
      <c r="E1936" s="24"/>
      <c r="F1936" s="24"/>
    </row>
    <row r="1937" spans="1:6" s="17" customFormat="1">
      <c r="A1937" s="32"/>
      <c r="B1937" s="526"/>
      <c r="C1937" s="527"/>
      <c r="D1937" s="46"/>
      <c r="E1937" s="24"/>
      <c r="F1937" s="24"/>
    </row>
    <row r="1938" spans="1:6" s="17" customFormat="1">
      <c r="A1938" s="32"/>
      <c r="B1938" s="526"/>
      <c r="C1938" s="527"/>
      <c r="D1938" s="46"/>
      <c r="E1938" s="24"/>
      <c r="F1938" s="24"/>
    </row>
    <row r="1939" spans="1:6" s="17" customFormat="1">
      <c r="A1939" s="32"/>
      <c r="B1939" s="526"/>
      <c r="C1939" s="527"/>
      <c r="D1939" s="46"/>
      <c r="E1939" s="24"/>
      <c r="F1939" s="24"/>
    </row>
    <row r="1940" spans="1:6" s="17" customFormat="1">
      <c r="A1940" s="32"/>
      <c r="B1940" s="526"/>
      <c r="C1940" s="527"/>
      <c r="D1940" s="46"/>
      <c r="E1940" s="24"/>
      <c r="F1940" s="24"/>
    </row>
    <row r="1941" spans="1:6" s="17" customFormat="1">
      <c r="A1941" s="32"/>
      <c r="B1941" s="526"/>
      <c r="C1941" s="527"/>
      <c r="D1941" s="46"/>
      <c r="E1941" s="24"/>
      <c r="F1941" s="24"/>
    </row>
    <row r="1942" spans="1:6" s="17" customFormat="1">
      <c r="A1942" s="32"/>
      <c r="B1942" s="526"/>
      <c r="C1942" s="527"/>
      <c r="D1942" s="46"/>
      <c r="E1942" s="24"/>
      <c r="F1942" s="24"/>
    </row>
    <row r="1943" spans="1:6" s="17" customFormat="1">
      <c r="A1943" s="32"/>
      <c r="B1943" s="526"/>
      <c r="C1943" s="527"/>
      <c r="D1943" s="46"/>
      <c r="E1943" s="24"/>
      <c r="F1943" s="24"/>
    </row>
    <row r="1944" spans="1:6" s="17" customFormat="1">
      <c r="A1944" s="32"/>
      <c r="B1944" s="526"/>
      <c r="C1944" s="527"/>
      <c r="D1944" s="46"/>
      <c r="E1944" s="24"/>
      <c r="F1944" s="24"/>
    </row>
    <row r="1945" spans="1:6" s="17" customFormat="1">
      <c r="A1945" s="32"/>
      <c r="B1945" s="526"/>
      <c r="C1945" s="527"/>
      <c r="D1945" s="46"/>
      <c r="E1945" s="24"/>
      <c r="F1945" s="24"/>
    </row>
    <row r="1946" spans="1:6" s="17" customFormat="1">
      <c r="A1946" s="32"/>
      <c r="B1946" s="526"/>
      <c r="C1946" s="527"/>
      <c r="D1946" s="46"/>
      <c r="E1946" s="24"/>
      <c r="F1946" s="24"/>
    </row>
    <row r="1947" spans="1:6" s="17" customFormat="1">
      <c r="A1947" s="32"/>
      <c r="B1947" s="526"/>
      <c r="C1947" s="527"/>
      <c r="D1947" s="46"/>
      <c r="E1947" s="24"/>
      <c r="F1947" s="24"/>
    </row>
    <row r="1948" spans="1:6" s="17" customFormat="1">
      <c r="A1948" s="32"/>
      <c r="B1948" s="526"/>
      <c r="C1948" s="527"/>
      <c r="D1948" s="46"/>
      <c r="E1948" s="24"/>
      <c r="F1948" s="24"/>
    </row>
    <row r="1949" spans="1:6" s="17" customFormat="1">
      <c r="A1949" s="32"/>
      <c r="B1949" s="526"/>
      <c r="C1949" s="527"/>
      <c r="D1949" s="46"/>
      <c r="E1949" s="24"/>
      <c r="F1949" s="24"/>
    </row>
    <row r="1950" spans="1:6" s="17" customFormat="1">
      <c r="A1950" s="32"/>
      <c r="B1950" s="526"/>
      <c r="C1950" s="527"/>
      <c r="D1950" s="46"/>
      <c r="E1950" s="24"/>
      <c r="F1950" s="24"/>
    </row>
    <row r="1951" spans="1:6" s="17" customFormat="1">
      <c r="A1951" s="32"/>
      <c r="B1951" s="526"/>
      <c r="C1951" s="527"/>
      <c r="D1951" s="46"/>
      <c r="E1951" s="24"/>
      <c r="F1951" s="24"/>
    </row>
    <row r="1952" spans="1:6" s="17" customFormat="1">
      <c r="A1952" s="32"/>
      <c r="B1952" s="526"/>
      <c r="C1952" s="527"/>
      <c r="D1952" s="46"/>
      <c r="E1952" s="24"/>
      <c r="F1952" s="24"/>
    </row>
    <row r="1953" spans="1:6" s="17" customFormat="1">
      <c r="A1953" s="32"/>
      <c r="B1953" s="526"/>
      <c r="C1953" s="527"/>
      <c r="D1953" s="46"/>
      <c r="E1953" s="24"/>
      <c r="F1953" s="24"/>
    </row>
    <row r="1954" spans="1:6" s="17" customFormat="1">
      <c r="A1954" s="32"/>
      <c r="B1954" s="526"/>
      <c r="C1954" s="527"/>
      <c r="D1954" s="46"/>
      <c r="E1954" s="24"/>
      <c r="F1954" s="24"/>
    </row>
    <row r="1955" spans="1:6" s="17" customFormat="1">
      <c r="A1955" s="32"/>
      <c r="B1955" s="526"/>
      <c r="C1955" s="527"/>
      <c r="D1955" s="46"/>
      <c r="E1955" s="24"/>
      <c r="F1955" s="24"/>
    </row>
    <row r="1956" spans="1:6" s="4" customFormat="1">
      <c r="A1956" s="32"/>
      <c r="B1956" s="526"/>
      <c r="C1956" s="527"/>
      <c r="D1956" s="46"/>
      <c r="E1956" s="24"/>
      <c r="F1956" s="24"/>
    </row>
    <row r="1957" spans="1:6" s="4" customFormat="1">
      <c r="A1957" s="32"/>
      <c r="B1957" s="526"/>
      <c r="C1957" s="527"/>
      <c r="D1957" s="46"/>
      <c r="E1957" s="24"/>
      <c r="F1957" s="24"/>
    </row>
    <row r="1960" spans="1:6" s="17" customFormat="1">
      <c r="A1960" s="32"/>
      <c r="B1960" s="526"/>
      <c r="C1960" s="527"/>
      <c r="D1960" s="46"/>
      <c r="E1960" s="24"/>
      <c r="F1960" s="24"/>
    </row>
    <row r="1961" spans="1:6" s="17" customFormat="1">
      <c r="A1961" s="32"/>
      <c r="B1961" s="526"/>
      <c r="C1961" s="527"/>
      <c r="D1961" s="46"/>
      <c r="E1961" s="24"/>
      <c r="F1961" s="24"/>
    </row>
    <row r="1962" spans="1:6" s="17" customFormat="1">
      <c r="A1962" s="32"/>
      <c r="B1962" s="526"/>
      <c r="C1962" s="527"/>
      <c r="D1962" s="46"/>
      <c r="E1962" s="24"/>
      <c r="F1962" s="24"/>
    </row>
    <row r="1963" spans="1:6" s="17" customFormat="1">
      <c r="A1963" s="32"/>
      <c r="B1963" s="526"/>
      <c r="C1963" s="527"/>
      <c r="D1963" s="46"/>
      <c r="E1963" s="24"/>
      <c r="F1963" s="24"/>
    </row>
    <row r="1964" spans="1:6" s="17" customFormat="1">
      <c r="A1964" s="32"/>
      <c r="B1964" s="526"/>
      <c r="C1964" s="527"/>
      <c r="D1964" s="46"/>
      <c r="E1964" s="24"/>
      <c r="F1964" s="24"/>
    </row>
    <row r="1965" spans="1:6" s="17" customFormat="1">
      <c r="A1965" s="32"/>
      <c r="B1965" s="526"/>
      <c r="C1965" s="527"/>
      <c r="D1965" s="46"/>
      <c r="E1965" s="24"/>
      <c r="F1965" s="24"/>
    </row>
    <row r="1966" spans="1:6" s="17" customFormat="1">
      <c r="A1966" s="32"/>
      <c r="B1966" s="526"/>
      <c r="C1966" s="527"/>
      <c r="D1966" s="46"/>
      <c r="E1966" s="24"/>
      <c r="F1966" s="24"/>
    </row>
    <row r="1967" spans="1:6" s="17" customFormat="1">
      <c r="A1967" s="32"/>
      <c r="B1967" s="526"/>
      <c r="C1967" s="527"/>
      <c r="D1967" s="46"/>
      <c r="E1967" s="24"/>
      <c r="F1967" s="24"/>
    </row>
    <row r="1968" spans="1:6" s="17" customFormat="1">
      <c r="A1968" s="32"/>
      <c r="B1968" s="526"/>
      <c r="C1968" s="527"/>
      <c r="D1968" s="46"/>
      <c r="E1968" s="24"/>
      <c r="F1968" s="24"/>
    </row>
    <row r="1969" spans="1:6" s="17" customFormat="1">
      <c r="A1969" s="32"/>
      <c r="B1969" s="526"/>
      <c r="C1969" s="527"/>
      <c r="D1969" s="46"/>
      <c r="E1969" s="24"/>
      <c r="F1969" s="24"/>
    </row>
    <row r="1970" spans="1:6" s="17" customFormat="1">
      <c r="A1970" s="32"/>
      <c r="B1970" s="526"/>
      <c r="C1970" s="527"/>
      <c r="D1970" s="46"/>
      <c r="E1970" s="24"/>
      <c r="F1970" s="24"/>
    </row>
    <row r="1971" spans="1:6" s="17" customFormat="1">
      <c r="A1971" s="32"/>
      <c r="B1971" s="526"/>
      <c r="C1971" s="527"/>
      <c r="D1971" s="46"/>
      <c r="E1971" s="24"/>
      <c r="F1971" s="24"/>
    </row>
    <row r="1972" spans="1:6" s="17" customFormat="1">
      <c r="A1972" s="32"/>
      <c r="B1972" s="526"/>
      <c r="C1972" s="527"/>
      <c r="D1972" s="46"/>
      <c r="E1972" s="24"/>
      <c r="F1972" s="24"/>
    </row>
    <row r="1973" spans="1:6" s="17" customFormat="1">
      <c r="A1973" s="32"/>
      <c r="B1973" s="526"/>
      <c r="C1973" s="527"/>
      <c r="D1973" s="46"/>
      <c r="E1973" s="24"/>
      <c r="F1973" s="24"/>
    </row>
    <row r="1974" spans="1:6" s="17" customFormat="1">
      <c r="A1974" s="32"/>
      <c r="B1974" s="526"/>
      <c r="C1974" s="527"/>
      <c r="D1974" s="46"/>
      <c r="E1974" s="24"/>
      <c r="F1974" s="24"/>
    </row>
    <row r="1975" spans="1:6" s="17" customFormat="1">
      <c r="A1975" s="32"/>
      <c r="B1975" s="526"/>
      <c r="C1975" s="527"/>
      <c r="D1975" s="46"/>
      <c r="E1975" s="24"/>
      <c r="F1975" s="24"/>
    </row>
    <row r="1976" spans="1:6" s="17" customFormat="1">
      <c r="A1976" s="32"/>
      <c r="B1976" s="526"/>
      <c r="C1976" s="527"/>
      <c r="D1976" s="46"/>
      <c r="E1976" s="24"/>
      <c r="F1976" s="24"/>
    </row>
    <row r="1977" spans="1:6" s="17" customFormat="1">
      <c r="A1977" s="32"/>
      <c r="B1977" s="526"/>
      <c r="C1977" s="527"/>
      <c r="D1977" s="46"/>
      <c r="E1977" s="24"/>
      <c r="F1977" s="24"/>
    </row>
    <row r="1978" spans="1:6" s="17" customFormat="1">
      <c r="A1978" s="32"/>
      <c r="B1978" s="526"/>
      <c r="C1978" s="527"/>
      <c r="D1978" s="46"/>
      <c r="E1978" s="24"/>
      <c r="F1978" s="24"/>
    </row>
    <row r="1979" spans="1:6" s="17" customFormat="1">
      <c r="A1979" s="32"/>
      <c r="B1979" s="526"/>
      <c r="C1979" s="527"/>
      <c r="D1979" s="46"/>
      <c r="E1979" s="24"/>
      <c r="F1979" s="24"/>
    </row>
    <row r="1980" spans="1:6" s="17" customFormat="1">
      <c r="A1980" s="32"/>
      <c r="B1980" s="526"/>
      <c r="C1980" s="527"/>
      <c r="D1980" s="46"/>
      <c r="E1980" s="24"/>
      <c r="F1980" s="24"/>
    </row>
    <row r="1981" spans="1:6" s="17" customFormat="1">
      <c r="A1981" s="32"/>
      <c r="B1981" s="526"/>
      <c r="C1981" s="527"/>
      <c r="D1981" s="46"/>
      <c r="E1981" s="24"/>
      <c r="F1981" s="24"/>
    </row>
    <row r="1982" spans="1:6" s="17" customFormat="1">
      <c r="A1982" s="32"/>
      <c r="B1982" s="526"/>
      <c r="C1982" s="527"/>
      <c r="D1982" s="46"/>
      <c r="E1982" s="24"/>
      <c r="F1982" s="24"/>
    </row>
    <row r="1983" spans="1:6" s="17" customFormat="1">
      <c r="A1983" s="32"/>
      <c r="B1983" s="526"/>
      <c r="C1983" s="527"/>
      <c r="D1983" s="46"/>
      <c r="E1983" s="24"/>
      <c r="F1983" s="24"/>
    </row>
    <row r="1984" spans="1:6" s="17" customFormat="1">
      <c r="A1984" s="32"/>
      <c r="B1984" s="526"/>
      <c r="C1984" s="527"/>
      <c r="D1984" s="46"/>
      <c r="E1984" s="24"/>
      <c r="F1984" s="24"/>
    </row>
    <row r="1985" spans="1:6" s="17" customFormat="1">
      <c r="A1985" s="32"/>
      <c r="B1985" s="526"/>
      <c r="C1985" s="527"/>
      <c r="D1985" s="46"/>
      <c r="E1985" s="24"/>
      <c r="F1985" s="24"/>
    </row>
    <row r="1986" spans="1:6" s="17" customFormat="1">
      <c r="A1986" s="32"/>
      <c r="B1986" s="526"/>
      <c r="C1986" s="527"/>
      <c r="D1986" s="46"/>
      <c r="E1986" s="24"/>
      <c r="F1986" s="24"/>
    </row>
    <row r="1987" spans="1:6" s="17" customFormat="1">
      <c r="A1987" s="32"/>
      <c r="B1987" s="526"/>
      <c r="C1987" s="527"/>
      <c r="D1987" s="46"/>
      <c r="E1987" s="24"/>
      <c r="F1987" s="24"/>
    </row>
    <row r="1988" spans="1:6" s="17" customFormat="1">
      <c r="A1988" s="32"/>
      <c r="B1988" s="526"/>
      <c r="C1988" s="527"/>
      <c r="D1988" s="46"/>
      <c r="E1988" s="24"/>
      <c r="F1988" s="24"/>
    </row>
    <row r="1989" spans="1:6" s="17" customFormat="1">
      <c r="A1989" s="32"/>
      <c r="B1989" s="526"/>
      <c r="C1989" s="527"/>
      <c r="D1989" s="46"/>
      <c r="E1989" s="24"/>
      <c r="F1989" s="24"/>
    </row>
    <row r="1990" spans="1:6" s="17" customFormat="1">
      <c r="A1990" s="32"/>
      <c r="B1990" s="526"/>
      <c r="C1990" s="527"/>
      <c r="D1990" s="46"/>
      <c r="E1990" s="24"/>
      <c r="F1990" s="24"/>
    </row>
    <row r="1991" spans="1:6" s="17" customFormat="1">
      <c r="A1991" s="32"/>
      <c r="B1991" s="526"/>
      <c r="C1991" s="527"/>
      <c r="D1991" s="46"/>
      <c r="E1991" s="24"/>
      <c r="F1991" s="24"/>
    </row>
    <row r="1992" spans="1:6" s="17" customFormat="1">
      <c r="A1992" s="32"/>
      <c r="B1992" s="526"/>
      <c r="C1992" s="527"/>
      <c r="D1992" s="46"/>
      <c r="E1992" s="24"/>
      <c r="F1992" s="24"/>
    </row>
    <row r="1993" spans="1:6" s="17" customFormat="1">
      <c r="A1993" s="32"/>
      <c r="B1993" s="526"/>
      <c r="C1993" s="527"/>
      <c r="D1993" s="46"/>
      <c r="E1993" s="24"/>
      <c r="F1993" s="24"/>
    </row>
    <row r="1994" spans="1:6" s="17" customFormat="1">
      <c r="A1994" s="32"/>
      <c r="B1994" s="526"/>
      <c r="C1994" s="527"/>
      <c r="D1994" s="46"/>
      <c r="E1994" s="24"/>
      <c r="F1994" s="24"/>
    </row>
    <row r="1995" spans="1:6" s="17" customFormat="1">
      <c r="A1995" s="32"/>
      <c r="B1995" s="526"/>
      <c r="C1995" s="527"/>
      <c r="D1995" s="46"/>
      <c r="E1995" s="24"/>
      <c r="F1995" s="24"/>
    </row>
    <row r="1996" spans="1:6" s="17" customFormat="1">
      <c r="A1996" s="32"/>
      <c r="B1996" s="526"/>
      <c r="C1996" s="527"/>
      <c r="D1996" s="46"/>
      <c r="E1996" s="24"/>
      <c r="F1996" s="24"/>
    </row>
    <row r="1997" spans="1:6" s="17" customFormat="1">
      <c r="A1997" s="32"/>
      <c r="B1997" s="526"/>
      <c r="C1997" s="527"/>
      <c r="D1997" s="46"/>
      <c r="E1997" s="24"/>
      <c r="F1997" s="24"/>
    </row>
    <row r="1998" spans="1:6" s="17" customFormat="1">
      <c r="A1998" s="32"/>
      <c r="B1998" s="526"/>
      <c r="C1998" s="527"/>
      <c r="D1998" s="46"/>
      <c r="E1998" s="24"/>
      <c r="F1998" s="24"/>
    </row>
    <row r="1999" spans="1:6" s="17" customFormat="1">
      <c r="A1999" s="32"/>
      <c r="B1999" s="526"/>
      <c r="C1999" s="527"/>
      <c r="D1999" s="46"/>
      <c r="E1999" s="24"/>
      <c r="F1999" s="24"/>
    </row>
    <row r="2000" spans="1:6" s="17" customFormat="1">
      <c r="A2000" s="32"/>
      <c r="B2000" s="526"/>
      <c r="C2000" s="527"/>
      <c r="D2000" s="46"/>
      <c r="E2000" s="24"/>
      <c r="F2000" s="24"/>
    </row>
    <row r="2001" spans="1:6" s="17" customFormat="1">
      <c r="A2001" s="32"/>
      <c r="B2001" s="526"/>
      <c r="C2001" s="527"/>
      <c r="D2001" s="46"/>
      <c r="E2001" s="24"/>
      <c r="F2001" s="24"/>
    </row>
    <row r="2002" spans="1:6" s="17" customFormat="1">
      <c r="A2002" s="32"/>
      <c r="B2002" s="526"/>
      <c r="C2002" s="527"/>
      <c r="D2002" s="46"/>
      <c r="E2002" s="24"/>
      <c r="F2002" s="24"/>
    </row>
    <row r="2003" spans="1:6" s="17" customFormat="1">
      <c r="A2003" s="32"/>
      <c r="B2003" s="526"/>
      <c r="C2003" s="527"/>
      <c r="D2003" s="46"/>
      <c r="E2003" s="24"/>
      <c r="F2003" s="24"/>
    </row>
    <row r="2004" spans="1:6" s="17" customFormat="1">
      <c r="A2004" s="32"/>
      <c r="B2004" s="526"/>
      <c r="C2004" s="527"/>
      <c r="D2004" s="46"/>
      <c r="E2004" s="24"/>
      <c r="F2004" s="24"/>
    </row>
    <row r="2005" spans="1:6" s="17" customFormat="1">
      <c r="A2005" s="32"/>
      <c r="B2005" s="526"/>
      <c r="C2005" s="527"/>
      <c r="D2005" s="46"/>
      <c r="E2005" s="24"/>
      <c r="F2005" s="24"/>
    </row>
    <row r="2006" spans="1:6" s="17" customFormat="1">
      <c r="A2006" s="32"/>
      <c r="B2006" s="526"/>
      <c r="C2006" s="527"/>
      <c r="D2006" s="46"/>
      <c r="E2006" s="24"/>
      <c r="F2006" s="24"/>
    </row>
    <row r="2007" spans="1:6" s="17" customFormat="1">
      <c r="A2007" s="32"/>
      <c r="B2007" s="526"/>
      <c r="C2007" s="527"/>
      <c r="D2007" s="46"/>
      <c r="E2007" s="24"/>
      <c r="F2007" s="24"/>
    </row>
    <row r="2008" spans="1:6" s="17" customFormat="1">
      <c r="A2008" s="32"/>
      <c r="B2008" s="526"/>
      <c r="C2008" s="527"/>
      <c r="D2008" s="46"/>
      <c r="E2008" s="24"/>
      <c r="F2008" s="24"/>
    </row>
    <row r="2009" spans="1:6" s="17" customFormat="1">
      <c r="A2009" s="32"/>
      <c r="B2009" s="526"/>
      <c r="C2009" s="527"/>
      <c r="D2009" s="46"/>
      <c r="E2009" s="24"/>
      <c r="F2009" s="24"/>
    </row>
    <row r="2010" spans="1:6" s="17" customFormat="1">
      <c r="A2010" s="32"/>
      <c r="B2010" s="526"/>
      <c r="C2010" s="527"/>
      <c r="D2010" s="46"/>
      <c r="E2010" s="24"/>
      <c r="F2010" s="24"/>
    </row>
    <row r="2011" spans="1:6" s="17" customFormat="1">
      <c r="A2011" s="32"/>
      <c r="B2011" s="526"/>
      <c r="C2011" s="527"/>
      <c r="D2011" s="46"/>
      <c r="E2011" s="24"/>
      <c r="F2011" s="24"/>
    </row>
    <row r="2012" spans="1:6" s="17" customFormat="1">
      <c r="A2012" s="32"/>
      <c r="B2012" s="526"/>
      <c r="C2012" s="527"/>
      <c r="D2012" s="46"/>
      <c r="E2012" s="24"/>
      <c r="F2012" s="24"/>
    </row>
    <row r="2013" spans="1:6" s="17" customFormat="1">
      <c r="A2013" s="32"/>
      <c r="B2013" s="526"/>
      <c r="C2013" s="527"/>
      <c r="D2013" s="46"/>
      <c r="E2013" s="24"/>
      <c r="F2013" s="24"/>
    </row>
    <row r="2014" spans="1:6" s="17" customFormat="1">
      <c r="A2014" s="32"/>
      <c r="B2014" s="526"/>
      <c r="C2014" s="527"/>
      <c r="D2014" s="46"/>
      <c r="E2014" s="24"/>
      <c r="F2014" s="24"/>
    </row>
    <row r="2015" spans="1:6" s="17" customFormat="1">
      <c r="A2015" s="32"/>
      <c r="B2015" s="526"/>
      <c r="C2015" s="527"/>
      <c r="D2015" s="46"/>
      <c r="E2015" s="24"/>
      <c r="F2015" s="24"/>
    </row>
    <row r="2016" spans="1:6" s="17" customFormat="1">
      <c r="A2016" s="32"/>
      <c r="B2016" s="526"/>
      <c r="C2016" s="527"/>
      <c r="D2016" s="46"/>
      <c r="E2016" s="24"/>
      <c r="F2016" s="24"/>
    </row>
    <row r="2017" spans="1:6" s="17" customFormat="1">
      <c r="A2017" s="32"/>
      <c r="B2017" s="526"/>
      <c r="C2017" s="527"/>
      <c r="D2017" s="46"/>
      <c r="E2017" s="24"/>
      <c r="F2017" s="24"/>
    </row>
    <row r="2018" spans="1:6" s="17" customFormat="1">
      <c r="A2018" s="32"/>
      <c r="B2018" s="526"/>
      <c r="C2018" s="527"/>
      <c r="D2018" s="46"/>
      <c r="E2018" s="24"/>
      <c r="F2018" s="24"/>
    </row>
    <row r="2019" spans="1:6" s="17" customFormat="1">
      <c r="A2019" s="32"/>
      <c r="B2019" s="526"/>
      <c r="C2019" s="527"/>
      <c r="D2019" s="46"/>
      <c r="E2019" s="24"/>
      <c r="F2019" s="24"/>
    </row>
    <row r="2020" spans="1:6" s="17" customFormat="1">
      <c r="A2020" s="32"/>
      <c r="B2020" s="526"/>
      <c r="C2020" s="527"/>
      <c r="D2020" s="46"/>
      <c r="E2020" s="24"/>
      <c r="F2020" s="24"/>
    </row>
    <row r="2021" spans="1:6" s="17" customFormat="1">
      <c r="A2021" s="32"/>
      <c r="B2021" s="526"/>
      <c r="C2021" s="527"/>
      <c r="D2021" s="46"/>
      <c r="E2021" s="24"/>
      <c r="F2021" s="24"/>
    </row>
    <row r="2022" spans="1:6" s="17" customFormat="1">
      <c r="A2022" s="32"/>
      <c r="B2022" s="526"/>
      <c r="C2022" s="527"/>
      <c r="D2022" s="46"/>
      <c r="E2022" s="24"/>
      <c r="F2022" s="24"/>
    </row>
    <row r="2023" spans="1:6" s="17" customFormat="1">
      <c r="A2023" s="32"/>
      <c r="B2023" s="526"/>
      <c r="C2023" s="527"/>
      <c r="D2023" s="46"/>
      <c r="E2023" s="24"/>
      <c r="F2023" s="24"/>
    </row>
    <row r="2024" spans="1:6" s="17" customFormat="1">
      <c r="A2024" s="32"/>
      <c r="B2024" s="526"/>
      <c r="C2024" s="527"/>
      <c r="D2024" s="46"/>
      <c r="E2024" s="24"/>
      <c r="F2024" s="24"/>
    </row>
    <row r="2025" spans="1:6" s="17" customFormat="1">
      <c r="A2025" s="32"/>
      <c r="B2025" s="526"/>
      <c r="C2025" s="527"/>
      <c r="D2025" s="46"/>
      <c r="E2025" s="24"/>
      <c r="F2025" s="24"/>
    </row>
    <row r="2026" spans="1:6" s="17" customFormat="1">
      <c r="A2026" s="32"/>
      <c r="B2026" s="526"/>
      <c r="C2026" s="527"/>
      <c r="D2026" s="46"/>
      <c r="E2026" s="24"/>
      <c r="F2026" s="24"/>
    </row>
    <row r="2027" spans="1:6" s="17" customFormat="1">
      <c r="A2027" s="32"/>
      <c r="B2027" s="526"/>
      <c r="C2027" s="527"/>
      <c r="D2027" s="46"/>
      <c r="E2027" s="24"/>
      <c r="F2027" s="24"/>
    </row>
    <row r="2028" spans="1:6" s="17" customFormat="1">
      <c r="A2028" s="32"/>
      <c r="B2028" s="526"/>
      <c r="C2028" s="527"/>
      <c r="D2028" s="46"/>
      <c r="E2028" s="24"/>
      <c r="F2028" s="24"/>
    </row>
    <row r="2029" spans="1:6" s="17" customFormat="1">
      <c r="A2029" s="32"/>
      <c r="B2029" s="526"/>
      <c r="C2029" s="527"/>
      <c r="D2029" s="46"/>
      <c r="E2029" s="24"/>
      <c r="F2029" s="24"/>
    </row>
    <row r="2030" spans="1:6" s="17" customFormat="1">
      <c r="A2030" s="32"/>
      <c r="B2030" s="526"/>
      <c r="C2030" s="527"/>
      <c r="D2030" s="46"/>
      <c r="E2030" s="24"/>
      <c r="F2030" s="24"/>
    </row>
    <row r="2031" spans="1:6" s="17" customFormat="1">
      <c r="A2031" s="32"/>
      <c r="B2031" s="526"/>
      <c r="C2031" s="527"/>
      <c r="D2031" s="46"/>
      <c r="E2031" s="24"/>
      <c r="F2031" s="24"/>
    </row>
    <row r="2032" spans="1:6" s="17" customFormat="1">
      <c r="A2032" s="32"/>
      <c r="B2032" s="526"/>
      <c r="C2032" s="527"/>
      <c r="D2032" s="46"/>
      <c r="E2032" s="24"/>
      <c r="F2032" s="24"/>
    </row>
    <row r="2033" spans="1:6" s="17" customFormat="1">
      <c r="A2033" s="32"/>
      <c r="B2033" s="526"/>
      <c r="C2033" s="527"/>
      <c r="D2033" s="46"/>
      <c r="E2033" s="24"/>
      <c r="F2033" s="24"/>
    </row>
    <row r="2034" spans="1:6" s="17" customFormat="1">
      <c r="A2034" s="32"/>
      <c r="B2034" s="526"/>
      <c r="C2034" s="527"/>
      <c r="D2034" s="46"/>
      <c r="E2034" s="24"/>
      <c r="F2034" s="24"/>
    </row>
    <row r="2035" spans="1:6" s="17" customFormat="1">
      <c r="A2035" s="32"/>
      <c r="B2035" s="526"/>
      <c r="C2035" s="527"/>
      <c r="D2035" s="46"/>
      <c r="E2035" s="24"/>
      <c r="F2035" s="24"/>
    </row>
    <row r="2036" spans="1:6" s="17" customFormat="1">
      <c r="A2036" s="32"/>
      <c r="B2036" s="526"/>
      <c r="C2036" s="527"/>
      <c r="D2036" s="46"/>
      <c r="E2036" s="24"/>
      <c r="F2036" s="24"/>
    </row>
    <row r="2037" spans="1:6" s="17" customFormat="1">
      <c r="A2037" s="32"/>
      <c r="B2037" s="526"/>
      <c r="C2037" s="527"/>
      <c r="D2037" s="46"/>
      <c r="E2037" s="24"/>
      <c r="F2037" s="24"/>
    </row>
    <row r="2038" spans="1:6" s="17" customFormat="1">
      <c r="A2038" s="32"/>
      <c r="B2038" s="526"/>
      <c r="C2038" s="527"/>
      <c r="D2038" s="46"/>
      <c r="E2038" s="24"/>
      <c r="F2038" s="24"/>
    </row>
    <row r="2039" spans="1:6" s="17" customFormat="1">
      <c r="A2039" s="32"/>
      <c r="B2039" s="526"/>
      <c r="C2039" s="527"/>
      <c r="D2039" s="46"/>
      <c r="E2039" s="24"/>
      <c r="F2039" s="24"/>
    </row>
    <row r="2040" spans="1:6" s="17" customFormat="1">
      <c r="A2040" s="32"/>
      <c r="B2040" s="526"/>
      <c r="C2040" s="527"/>
      <c r="D2040" s="46"/>
      <c r="E2040" s="24"/>
      <c r="F2040" s="24"/>
    </row>
    <row r="2041" spans="1:6" s="17" customFormat="1">
      <c r="A2041" s="32"/>
      <c r="B2041" s="526"/>
      <c r="C2041" s="527"/>
      <c r="D2041" s="46"/>
      <c r="E2041" s="24"/>
      <c r="F2041" s="24"/>
    </row>
    <row r="2042" spans="1:6" s="17" customFormat="1">
      <c r="A2042" s="32"/>
      <c r="B2042" s="526"/>
      <c r="C2042" s="527"/>
      <c r="D2042" s="46"/>
      <c r="E2042" s="24"/>
      <c r="F2042" s="24"/>
    </row>
    <row r="2043" spans="1:6" s="17" customFormat="1">
      <c r="A2043" s="32"/>
      <c r="B2043" s="526"/>
      <c r="C2043" s="527"/>
      <c r="D2043" s="46"/>
      <c r="E2043" s="24"/>
      <c r="F2043" s="24"/>
    </row>
    <row r="2044" spans="1:6" s="17" customFormat="1">
      <c r="A2044" s="32"/>
      <c r="B2044" s="526"/>
      <c r="C2044" s="527"/>
      <c r="D2044" s="46"/>
      <c r="E2044" s="24"/>
      <c r="F2044" s="24"/>
    </row>
    <row r="2045" spans="1:6" s="17" customFormat="1">
      <c r="A2045" s="32"/>
      <c r="B2045" s="526"/>
      <c r="C2045" s="527"/>
      <c r="D2045" s="46"/>
      <c r="E2045" s="24"/>
      <c r="F2045" s="24"/>
    </row>
    <row r="2046" spans="1:6" s="17" customFormat="1">
      <c r="A2046" s="32"/>
      <c r="B2046" s="526"/>
      <c r="C2046" s="527"/>
      <c r="D2046" s="46"/>
      <c r="E2046" s="24"/>
      <c r="F2046" s="24"/>
    </row>
    <row r="2047" spans="1:6" s="17" customFormat="1">
      <c r="A2047" s="32"/>
      <c r="B2047" s="526"/>
      <c r="C2047" s="527"/>
      <c r="D2047" s="46"/>
      <c r="E2047" s="24"/>
      <c r="F2047" s="24"/>
    </row>
    <row r="2048" spans="1:6" s="17" customFormat="1">
      <c r="A2048" s="32"/>
      <c r="B2048" s="526"/>
      <c r="C2048" s="527"/>
      <c r="D2048" s="46"/>
      <c r="E2048" s="24"/>
      <c r="F2048" s="24"/>
    </row>
    <row r="2049" spans="1:6" s="17" customFormat="1">
      <c r="A2049" s="32"/>
      <c r="B2049" s="526"/>
      <c r="C2049" s="527"/>
      <c r="D2049" s="46"/>
      <c r="E2049" s="24"/>
      <c r="F2049" s="24"/>
    </row>
    <row r="2050" spans="1:6" s="17" customFormat="1">
      <c r="A2050" s="32"/>
      <c r="B2050" s="526"/>
      <c r="C2050" s="527"/>
      <c r="D2050" s="46"/>
      <c r="E2050" s="24"/>
      <c r="F2050" s="24"/>
    </row>
    <row r="2051" spans="1:6" s="17" customFormat="1">
      <c r="A2051" s="32"/>
      <c r="B2051" s="526"/>
      <c r="C2051" s="527"/>
      <c r="D2051" s="46"/>
      <c r="E2051" s="24"/>
      <c r="F2051" s="24"/>
    </row>
    <row r="2052" spans="1:6" s="17" customFormat="1">
      <c r="A2052" s="32"/>
      <c r="B2052" s="526"/>
      <c r="C2052" s="527"/>
      <c r="D2052" s="46"/>
      <c r="E2052" s="24"/>
      <c r="F2052" s="24"/>
    </row>
    <row r="2053" spans="1:6" s="17" customFormat="1">
      <c r="A2053" s="32"/>
      <c r="B2053" s="526"/>
      <c r="C2053" s="527"/>
      <c r="D2053" s="46"/>
      <c r="E2053" s="24"/>
      <c r="F2053" s="24"/>
    </row>
    <row r="2054" spans="1:6" s="17" customFormat="1">
      <c r="A2054" s="32"/>
      <c r="B2054" s="526"/>
      <c r="C2054" s="527"/>
      <c r="D2054" s="46"/>
      <c r="E2054" s="24"/>
      <c r="F2054" s="24"/>
    </row>
    <row r="2055" spans="1:6" s="17" customFormat="1">
      <c r="A2055" s="32"/>
      <c r="B2055" s="526"/>
      <c r="C2055" s="527"/>
      <c r="D2055" s="46"/>
      <c r="E2055" s="24"/>
      <c r="F2055" s="24"/>
    </row>
    <row r="2056" spans="1:6" s="17" customFormat="1">
      <c r="A2056" s="32"/>
      <c r="B2056" s="526"/>
      <c r="C2056" s="527"/>
      <c r="D2056" s="46"/>
      <c r="E2056" s="24"/>
      <c r="F2056" s="24"/>
    </row>
    <row r="2057" spans="1:6" s="17" customFormat="1">
      <c r="A2057" s="32"/>
      <c r="B2057" s="526"/>
      <c r="C2057" s="527"/>
      <c r="D2057" s="46"/>
      <c r="E2057" s="24"/>
      <c r="F2057" s="24"/>
    </row>
    <row r="2058" spans="1:6" s="17" customFormat="1">
      <c r="A2058" s="32"/>
      <c r="B2058" s="526"/>
      <c r="C2058" s="527"/>
      <c r="D2058" s="46"/>
      <c r="E2058" s="24"/>
      <c r="F2058" s="24"/>
    </row>
    <row r="2059" spans="1:6" s="17" customFormat="1">
      <c r="A2059" s="32"/>
      <c r="B2059" s="526"/>
      <c r="C2059" s="527"/>
      <c r="D2059" s="46"/>
      <c r="E2059" s="24"/>
      <c r="F2059" s="24"/>
    </row>
    <row r="2060" spans="1:6" s="17" customFormat="1">
      <c r="A2060" s="32"/>
      <c r="B2060" s="526"/>
      <c r="C2060" s="527"/>
      <c r="D2060" s="46"/>
      <c r="E2060" s="24"/>
      <c r="F2060" s="24"/>
    </row>
    <row r="2061" spans="1:6" s="17" customFormat="1">
      <c r="A2061" s="32"/>
      <c r="B2061" s="526"/>
      <c r="C2061" s="527"/>
      <c r="D2061" s="46"/>
      <c r="E2061" s="24"/>
      <c r="F2061" s="24"/>
    </row>
    <row r="2062" spans="1:6" s="17" customFormat="1">
      <c r="A2062" s="32"/>
      <c r="B2062" s="526"/>
      <c r="C2062" s="527"/>
      <c r="D2062" s="46"/>
      <c r="E2062" s="24"/>
      <c r="F2062" s="24"/>
    </row>
    <row r="2063" spans="1:6" s="17" customFormat="1">
      <c r="A2063" s="32"/>
      <c r="B2063" s="526"/>
      <c r="C2063" s="527"/>
      <c r="D2063" s="46"/>
      <c r="E2063" s="24"/>
      <c r="F2063" s="24"/>
    </row>
    <row r="2064" spans="1:6" s="17" customFormat="1">
      <c r="A2064" s="32"/>
      <c r="B2064" s="526"/>
      <c r="C2064" s="527"/>
      <c r="D2064" s="46"/>
      <c r="E2064" s="24"/>
      <c r="F2064" s="24"/>
    </row>
    <row r="2065" spans="1:6" s="17" customFormat="1">
      <c r="A2065" s="32"/>
      <c r="B2065" s="526"/>
      <c r="C2065" s="527"/>
      <c r="D2065" s="46"/>
      <c r="E2065" s="24"/>
      <c r="F2065" s="24"/>
    </row>
    <row r="2066" spans="1:6" s="17" customFormat="1">
      <c r="A2066" s="32"/>
      <c r="B2066" s="526"/>
      <c r="C2066" s="527"/>
      <c r="D2066" s="46"/>
      <c r="E2066" s="24"/>
      <c r="F2066" s="24"/>
    </row>
    <row r="2067" spans="1:6" s="17" customFormat="1">
      <c r="A2067" s="32"/>
      <c r="B2067" s="526"/>
      <c r="C2067" s="527"/>
      <c r="D2067" s="46"/>
      <c r="E2067" s="24"/>
      <c r="F2067" s="24"/>
    </row>
    <row r="2068" spans="1:6" s="17" customFormat="1">
      <c r="A2068" s="32"/>
      <c r="B2068" s="526"/>
      <c r="C2068" s="527"/>
      <c r="D2068" s="46"/>
      <c r="E2068" s="24"/>
      <c r="F2068" s="24"/>
    </row>
    <row r="2069" spans="1:6" s="17" customFormat="1">
      <c r="A2069" s="32"/>
      <c r="B2069" s="526"/>
      <c r="C2069" s="527"/>
      <c r="D2069" s="46"/>
      <c r="E2069" s="24"/>
      <c r="F2069" s="24"/>
    </row>
    <row r="2070" spans="1:6" s="17" customFormat="1">
      <c r="A2070" s="32"/>
      <c r="B2070" s="526"/>
      <c r="C2070" s="527"/>
      <c r="D2070" s="46"/>
      <c r="E2070" s="24"/>
      <c r="F2070" s="24"/>
    </row>
    <row r="2071" spans="1:6" s="17" customFormat="1">
      <c r="A2071" s="32"/>
      <c r="B2071" s="526"/>
      <c r="C2071" s="527"/>
      <c r="D2071" s="46"/>
      <c r="E2071" s="24"/>
      <c r="F2071" s="24"/>
    </row>
    <row r="2072" spans="1:6" s="17" customFormat="1">
      <c r="A2072" s="32"/>
      <c r="B2072" s="526"/>
      <c r="C2072" s="527"/>
      <c r="D2072" s="46"/>
      <c r="E2072" s="24"/>
      <c r="F2072" s="24"/>
    </row>
    <row r="2073" spans="1:6" s="17" customFormat="1">
      <c r="A2073" s="32"/>
      <c r="B2073" s="526"/>
      <c r="C2073" s="527"/>
      <c r="D2073" s="46"/>
      <c r="E2073" s="24"/>
      <c r="F2073" s="24"/>
    </row>
    <row r="2074" spans="1:6" s="17" customFormat="1">
      <c r="A2074" s="32"/>
      <c r="B2074" s="526"/>
      <c r="C2074" s="527"/>
      <c r="D2074" s="46"/>
      <c r="E2074" s="24"/>
      <c r="F2074" s="24"/>
    </row>
    <row r="2075" spans="1:6" s="17" customFormat="1">
      <c r="A2075" s="32"/>
      <c r="B2075" s="526"/>
      <c r="C2075" s="527"/>
      <c r="D2075" s="46"/>
      <c r="E2075" s="24"/>
      <c r="F2075" s="24"/>
    </row>
    <row r="2076" spans="1:6" s="17" customFormat="1">
      <c r="A2076" s="32"/>
      <c r="B2076" s="526"/>
      <c r="C2076" s="527"/>
      <c r="D2076" s="46"/>
      <c r="E2076" s="24"/>
      <c r="F2076" s="24"/>
    </row>
    <row r="2077" spans="1:6" s="17" customFormat="1">
      <c r="A2077" s="32"/>
      <c r="B2077" s="526"/>
      <c r="C2077" s="527"/>
      <c r="D2077" s="46"/>
      <c r="E2077" s="24"/>
      <c r="F2077" s="24"/>
    </row>
    <row r="2078" spans="1:6" s="17" customFormat="1">
      <c r="A2078" s="32"/>
      <c r="B2078" s="526"/>
      <c r="C2078" s="527"/>
      <c r="D2078" s="46"/>
      <c r="E2078" s="24"/>
      <c r="F2078" s="24"/>
    </row>
    <row r="2079" spans="1:6" s="17" customFormat="1">
      <c r="A2079" s="32"/>
      <c r="B2079" s="526"/>
      <c r="C2079" s="527"/>
      <c r="D2079" s="46"/>
      <c r="E2079" s="24"/>
      <c r="F2079" s="24"/>
    </row>
    <row r="2080" spans="1:6" s="17" customFormat="1">
      <c r="A2080" s="32"/>
      <c r="B2080" s="526"/>
      <c r="C2080" s="527"/>
      <c r="D2080" s="46"/>
      <c r="E2080" s="24"/>
      <c r="F2080" s="24"/>
    </row>
    <row r="2081" spans="1:6" s="17" customFormat="1">
      <c r="A2081" s="32"/>
      <c r="B2081" s="526"/>
      <c r="C2081" s="527"/>
      <c r="D2081" s="46"/>
      <c r="E2081" s="24"/>
      <c r="F2081" s="24"/>
    </row>
    <row r="2082" spans="1:6" s="17" customFormat="1">
      <c r="A2082" s="32"/>
      <c r="B2082" s="526"/>
      <c r="C2082" s="527"/>
      <c r="D2082" s="46"/>
      <c r="E2082" s="24"/>
      <c r="F2082" s="24"/>
    </row>
    <row r="2083" spans="1:6" s="17" customFormat="1">
      <c r="A2083" s="32"/>
      <c r="B2083" s="526"/>
      <c r="C2083" s="527"/>
      <c r="D2083" s="46"/>
      <c r="E2083" s="24"/>
      <c r="F2083" s="24"/>
    </row>
    <row r="2084" spans="1:6" s="17" customFormat="1">
      <c r="A2084" s="32"/>
      <c r="B2084" s="526"/>
      <c r="C2084" s="527"/>
      <c r="D2084" s="46"/>
      <c r="E2084" s="24"/>
      <c r="F2084" s="24"/>
    </row>
    <row r="2085" spans="1:6" s="17" customFormat="1">
      <c r="A2085" s="32"/>
      <c r="B2085" s="526"/>
      <c r="C2085" s="527"/>
      <c r="D2085" s="46"/>
      <c r="E2085" s="24"/>
      <c r="F2085" s="24"/>
    </row>
    <row r="2086" spans="1:6" s="17" customFormat="1">
      <c r="A2086" s="32"/>
      <c r="B2086" s="526"/>
      <c r="C2086" s="527"/>
      <c r="D2086" s="46"/>
      <c r="E2086" s="24"/>
      <c r="F2086" s="24"/>
    </row>
    <row r="2087" spans="1:6" s="17" customFormat="1">
      <c r="A2087" s="32"/>
      <c r="B2087" s="526"/>
      <c r="C2087" s="527"/>
      <c r="D2087" s="46"/>
      <c r="E2087" s="24"/>
      <c r="F2087" s="24"/>
    </row>
    <row r="2088" spans="1:6" s="17" customFormat="1">
      <c r="A2088" s="32"/>
      <c r="B2088" s="526"/>
      <c r="C2088" s="527"/>
      <c r="D2088" s="46"/>
      <c r="E2088" s="24"/>
      <c r="F2088" s="24"/>
    </row>
    <row r="2089" spans="1:6" s="17" customFormat="1">
      <c r="A2089" s="32"/>
      <c r="B2089" s="526"/>
      <c r="C2089" s="527"/>
      <c r="D2089" s="46"/>
      <c r="E2089" s="24"/>
      <c r="F2089" s="24"/>
    </row>
    <row r="2090" spans="1:6" s="17" customFormat="1">
      <c r="A2090" s="32"/>
      <c r="B2090" s="526"/>
      <c r="C2090" s="527"/>
      <c r="D2090" s="46"/>
      <c r="E2090" s="24"/>
      <c r="F2090" s="24"/>
    </row>
    <row r="2091" spans="1:6" s="17" customFormat="1">
      <c r="A2091" s="32"/>
      <c r="B2091" s="526"/>
      <c r="C2091" s="527"/>
      <c r="D2091" s="46"/>
      <c r="E2091" s="24"/>
      <c r="F2091" s="24"/>
    </row>
    <row r="2092" spans="1:6" s="17" customFormat="1">
      <c r="A2092" s="32"/>
      <c r="B2092" s="526"/>
      <c r="C2092" s="527"/>
      <c r="D2092" s="46"/>
      <c r="E2092" s="24"/>
      <c r="F2092" s="24"/>
    </row>
    <row r="2093" spans="1:6" s="17" customFormat="1">
      <c r="A2093" s="32"/>
      <c r="B2093" s="526"/>
      <c r="C2093" s="527"/>
      <c r="D2093" s="46"/>
      <c r="E2093" s="24"/>
      <c r="F2093" s="24"/>
    </row>
    <row r="2094" spans="1:6" s="17" customFormat="1">
      <c r="A2094" s="32"/>
      <c r="B2094" s="526"/>
      <c r="C2094" s="527"/>
      <c r="D2094" s="46"/>
      <c r="E2094" s="24"/>
      <c r="F2094" s="24"/>
    </row>
    <row r="2095" spans="1:6" s="17" customFormat="1">
      <c r="A2095" s="32"/>
      <c r="B2095" s="526"/>
      <c r="C2095" s="527"/>
      <c r="D2095" s="46"/>
      <c r="E2095" s="24"/>
      <c r="F2095" s="24"/>
    </row>
    <row r="2096" spans="1:6" s="17" customFormat="1">
      <c r="A2096" s="32"/>
      <c r="B2096" s="526"/>
      <c r="C2096" s="527"/>
      <c r="D2096" s="46"/>
      <c r="E2096" s="24"/>
      <c r="F2096" s="24"/>
    </row>
    <row r="2097" spans="1:6" s="17" customFormat="1">
      <c r="A2097" s="32"/>
      <c r="B2097" s="526"/>
      <c r="C2097" s="527"/>
      <c r="D2097" s="46"/>
      <c r="E2097" s="24"/>
      <c r="F2097" s="24"/>
    </row>
    <row r="2098" spans="1:6" s="17" customFormat="1">
      <c r="A2098" s="32"/>
      <c r="B2098" s="526"/>
      <c r="C2098" s="527"/>
      <c r="D2098" s="46"/>
      <c r="E2098" s="24"/>
      <c r="F2098" s="24"/>
    </row>
    <row r="2099" spans="1:6" s="17" customFormat="1">
      <c r="A2099" s="32"/>
      <c r="B2099" s="526"/>
      <c r="C2099" s="527"/>
      <c r="D2099" s="46"/>
      <c r="E2099" s="24"/>
      <c r="F2099" s="24"/>
    </row>
    <row r="2100" spans="1:6" s="17" customFormat="1">
      <c r="A2100" s="32"/>
      <c r="B2100" s="526"/>
      <c r="C2100" s="527"/>
      <c r="D2100" s="46"/>
      <c r="E2100" s="24"/>
      <c r="F2100" s="24"/>
    </row>
    <row r="2101" spans="1:6" s="17" customFormat="1">
      <c r="A2101" s="32"/>
      <c r="B2101" s="526"/>
      <c r="C2101" s="527"/>
      <c r="D2101" s="46"/>
      <c r="E2101" s="24"/>
      <c r="F2101" s="24"/>
    </row>
    <row r="2102" spans="1:6" s="17" customFormat="1">
      <c r="A2102" s="32"/>
      <c r="B2102" s="526"/>
      <c r="C2102" s="527"/>
      <c r="D2102" s="46"/>
      <c r="E2102" s="24"/>
      <c r="F2102" s="24"/>
    </row>
    <row r="2103" spans="1:6" s="17" customFormat="1">
      <c r="A2103" s="32"/>
      <c r="B2103" s="526"/>
      <c r="C2103" s="527"/>
      <c r="D2103" s="46"/>
      <c r="E2103" s="24"/>
      <c r="F2103" s="24"/>
    </row>
    <row r="2104" spans="1:6" s="17" customFormat="1">
      <c r="A2104" s="32"/>
      <c r="B2104" s="526"/>
      <c r="C2104" s="527"/>
      <c r="D2104" s="46"/>
      <c r="E2104" s="24"/>
      <c r="F2104" s="24"/>
    </row>
    <row r="2105" spans="1:6" s="17" customFormat="1">
      <c r="A2105" s="32"/>
      <c r="B2105" s="526"/>
      <c r="C2105" s="527"/>
      <c r="D2105" s="46"/>
      <c r="E2105" s="24"/>
      <c r="F2105" s="24"/>
    </row>
    <row r="2106" spans="1:6" s="17" customFormat="1">
      <c r="A2106" s="32"/>
      <c r="B2106" s="526"/>
      <c r="C2106" s="527"/>
      <c r="D2106" s="46"/>
      <c r="E2106" s="24"/>
      <c r="F2106" s="24"/>
    </row>
    <row r="2107" spans="1:6" s="17" customFormat="1">
      <c r="A2107" s="32"/>
      <c r="B2107" s="526"/>
      <c r="C2107" s="527"/>
      <c r="D2107" s="46"/>
      <c r="E2107" s="24"/>
      <c r="F2107" s="24"/>
    </row>
    <row r="2108" spans="1:6" s="17" customFormat="1">
      <c r="A2108" s="32"/>
      <c r="B2108" s="526"/>
      <c r="C2108" s="527"/>
      <c r="D2108" s="46"/>
      <c r="E2108" s="24"/>
      <c r="F2108" s="24"/>
    </row>
    <row r="2109" spans="1:6" s="17" customFormat="1">
      <c r="A2109" s="32"/>
      <c r="B2109" s="526"/>
      <c r="C2109" s="527"/>
      <c r="D2109" s="46"/>
      <c r="E2109" s="24"/>
      <c r="F2109" s="24"/>
    </row>
    <row r="2110" spans="1:6" s="17" customFormat="1">
      <c r="A2110" s="32"/>
      <c r="B2110" s="526"/>
      <c r="C2110" s="527"/>
      <c r="D2110" s="46"/>
      <c r="E2110" s="24"/>
      <c r="F2110" s="24"/>
    </row>
    <row r="2111" spans="1:6" s="17" customFormat="1">
      <c r="A2111" s="32"/>
      <c r="B2111" s="526"/>
      <c r="C2111" s="527"/>
      <c r="D2111" s="46"/>
      <c r="E2111" s="24"/>
      <c r="F2111" s="24"/>
    </row>
    <row r="2112" spans="1:6" s="17" customFormat="1">
      <c r="A2112" s="32"/>
      <c r="B2112" s="526"/>
      <c r="C2112" s="527"/>
      <c r="D2112" s="46"/>
      <c r="E2112" s="24"/>
      <c r="F2112" s="24"/>
    </row>
    <row r="2113" spans="1:6" s="17" customFormat="1">
      <c r="A2113" s="32"/>
      <c r="B2113" s="526"/>
      <c r="C2113" s="527"/>
      <c r="D2113" s="46"/>
      <c r="E2113" s="24"/>
      <c r="F2113" s="24"/>
    </row>
    <row r="2114" spans="1:6" s="17" customFormat="1">
      <c r="A2114" s="32"/>
      <c r="B2114" s="526"/>
      <c r="C2114" s="527"/>
      <c r="D2114" s="46"/>
      <c r="E2114" s="24"/>
      <c r="F2114" s="24"/>
    </row>
    <row r="2115" spans="1:6" s="17" customFormat="1">
      <c r="A2115" s="32"/>
      <c r="B2115" s="526"/>
      <c r="C2115" s="527"/>
      <c r="D2115" s="46"/>
      <c r="E2115" s="24"/>
      <c r="F2115" s="24"/>
    </row>
    <row r="2116" spans="1:6" s="17" customFormat="1">
      <c r="A2116" s="32"/>
      <c r="B2116" s="526"/>
      <c r="C2116" s="527"/>
      <c r="D2116" s="46"/>
      <c r="E2116" s="24"/>
      <c r="F2116" s="24"/>
    </row>
    <row r="2117" spans="1:6" s="17" customFormat="1">
      <c r="A2117" s="32"/>
      <c r="B2117" s="526"/>
      <c r="C2117" s="527"/>
      <c r="D2117" s="46"/>
      <c r="E2117" s="24"/>
      <c r="F2117" s="24"/>
    </row>
    <row r="2118" spans="1:6" s="17" customFormat="1">
      <c r="A2118" s="32"/>
      <c r="B2118" s="526"/>
      <c r="C2118" s="527"/>
      <c r="D2118" s="46"/>
      <c r="E2118" s="24"/>
      <c r="F2118" s="24"/>
    </row>
    <row r="2119" spans="1:6" s="17" customFormat="1">
      <c r="A2119" s="32"/>
      <c r="B2119" s="526"/>
      <c r="C2119" s="527"/>
      <c r="D2119" s="46"/>
      <c r="E2119" s="24"/>
      <c r="F2119" s="24"/>
    </row>
    <row r="2120" spans="1:6" s="17" customFormat="1">
      <c r="A2120" s="32"/>
      <c r="B2120" s="526"/>
      <c r="C2120" s="527"/>
      <c r="D2120" s="46"/>
      <c r="E2120" s="24"/>
      <c r="F2120" s="24"/>
    </row>
    <row r="2121" spans="1:6" s="17" customFormat="1">
      <c r="A2121" s="32"/>
      <c r="B2121" s="526"/>
      <c r="C2121" s="527"/>
      <c r="D2121" s="46"/>
      <c r="E2121" s="24"/>
      <c r="F2121" s="24"/>
    </row>
    <row r="2122" spans="1:6" s="17" customFormat="1">
      <c r="A2122" s="32"/>
      <c r="B2122" s="526"/>
      <c r="C2122" s="527"/>
      <c r="D2122" s="46"/>
      <c r="E2122" s="24"/>
      <c r="F2122" s="24"/>
    </row>
    <row r="2123" spans="1:6" s="17" customFormat="1">
      <c r="A2123" s="32"/>
      <c r="B2123" s="526"/>
      <c r="C2123" s="527"/>
      <c r="D2123" s="46"/>
      <c r="E2123" s="24"/>
      <c r="F2123" s="24"/>
    </row>
    <row r="2124" spans="1:6" s="17" customFormat="1">
      <c r="A2124" s="32"/>
      <c r="B2124" s="526"/>
      <c r="C2124" s="527"/>
      <c r="D2124" s="46"/>
      <c r="E2124" s="24"/>
      <c r="F2124" s="24"/>
    </row>
    <row r="2125" spans="1:6" s="17" customFormat="1">
      <c r="A2125" s="32"/>
      <c r="B2125" s="526"/>
      <c r="C2125" s="527"/>
      <c r="D2125" s="46"/>
      <c r="E2125" s="24"/>
      <c r="F2125" s="24"/>
    </row>
    <row r="2126" spans="1:6" s="17" customFormat="1">
      <c r="A2126" s="32"/>
      <c r="B2126" s="526"/>
      <c r="C2126" s="527"/>
      <c r="D2126" s="46"/>
      <c r="E2126" s="24"/>
      <c r="F2126" s="24"/>
    </row>
    <row r="2127" spans="1:6" s="17" customFormat="1">
      <c r="A2127" s="32"/>
      <c r="B2127" s="526"/>
      <c r="C2127" s="527"/>
      <c r="D2127" s="46"/>
      <c r="E2127" s="24"/>
      <c r="F2127" s="24"/>
    </row>
    <row r="2128" spans="1:6" s="17" customFormat="1">
      <c r="A2128" s="32"/>
      <c r="B2128" s="526"/>
      <c r="C2128" s="527"/>
      <c r="D2128" s="46"/>
      <c r="E2128" s="24"/>
      <c r="F2128" s="24"/>
    </row>
    <row r="2129" spans="1:6" s="17" customFormat="1">
      <c r="A2129" s="32"/>
      <c r="B2129" s="526"/>
      <c r="C2129" s="527"/>
      <c r="D2129" s="46"/>
      <c r="E2129" s="24"/>
      <c r="F2129" s="24"/>
    </row>
    <row r="2130" spans="1:6" s="17" customFormat="1">
      <c r="A2130" s="32"/>
      <c r="B2130" s="526"/>
      <c r="C2130" s="527"/>
      <c r="D2130" s="46"/>
      <c r="E2130" s="24"/>
      <c r="F2130" s="24"/>
    </row>
    <row r="2131" spans="1:6" s="17" customFormat="1">
      <c r="A2131" s="32"/>
      <c r="B2131" s="526"/>
      <c r="C2131" s="527"/>
      <c r="D2131" s="46"/>
      <c r="E2131" s="24"/>
      <c r="F2131" s="24"/>
    </row>
    <row r="2132" spans="1:6" s="17" customFormat="1">
      <c r="A2132" s="32"/>
      <c r="B2132" s="526"/>
      <c r="C2132" s="527"/>
      <c r="D2132" s="46"/>
      <c r="E2132" s="24"/>
      <c r="F2132" s="24"/>
    </row>
    <row r="2133" spans="1:6" s="17" customFormat="1">
      <c r="A2133" s="32"/>
      <c r="B2133" s="526"/>
      <c r="C2133" s="527"/>
      <c r="D2133" s="46"/>
      <c r="E2133" s="24"/>
      <c r="F2133" s="24"/>
    </row>
    <row r="2134" spans="1:6" s="17" customFormat="1">
      <c r="A2134" s="32"/>
      <c r="B2134" s="526"/>
      <c r="C2134" s="527"/>
      <c r="D2134" s="46"/>
      <c r="E2134" s="24"/>
      <c r="F2134" s="24"/>
    </row>
    <row r="2135" spans="1:6" s="17" customFormat="1">
      <c r="A2135" s="32"/>
      <c r="B2135" s="526"/>
      <c r="C2135" s="527"/>
      <c r="D2135" s="46"/>
      <c r="E2135" s="24"/>
      <c r="F2135" s="24"/>
    </row>
    <row r="2136" spans="1:6" s="17" customFormat="1">
      <c r="A2136" s="32"/>
      <c r="B2136" s="526"/>
      <c r="C2136" s="527"/>
      <c r="D2136" s="46"/>
      <c r="E2136" s="24"/>
      <c r="F2136" s="24"/>
    </row>
    <row r="2137" spans="1:6" s="17" customFormat="1">
      <c r="A2137" s="32"/>
      <c r="B2137" s="526"/>
      <c r="C2137" s="527"/>
      <c r="D2137" s="46"/>
      <c r="E2137" s="24"/>
      <c r="F2137" s="24"/>
    </row>
    <row r="2138" spans="1:6" s="17" customFormat="1">
      <c r="A2138" s="32"/>
      <c r="B2138" s="526"/>
      <c r="C2138" s="527"/>
      <c r="D2138" s="46"/>
      <c r="E2138" s="24"/>
      <c r="F2138" s="24"/>
    </row>
    <row r="2139" spans="1:6" s="17" customFormat="1">
      <c r="A2139" s="32"/>
      <c r="B2139" s="526"/>
      <c r="C2139" s="527"/>
      <c r="D2139" s="46"/>
      <c r="E2139" s="24"/>
      <c r="F2139" s="24"/>
    </row>
    <row r="2140" spans="1:6" s="17" customFormat="1">
      <c r="A2140" s="32"/>
      <c r="B2140" s="526"/>
      <c r="C2140" s="527"/>
      <c r="D2140" s="46"/>
      <c r="E2140" s="24"/>
      <c r="F2140" s="24"/>
    </row>
    <row r="2141" spans="1:6" s="17" customFormat="1">
      <c r="A2141" s="32"/>
      <c r="B2141" s="526"/>
      <c r="C2141" s="527"/>
      <c r="D2141" s="46"/>
      <c r="E2141" s="24"/>
      <c r="F2141" s="24"/>
    </row>
    <row r="2142" spans="1:6" s="17" customFormat="1">
      <c r="A2142" s="32"/>
      <c r="B2142" s="526"/>
      <c r="C2142" s="527"/>
      <c r="D2142" s="46"/>
      <c r="E2142" s="24"/>
      <c r="F2142" s="24"/>
    </row>
    <row r="2143" spans="1:6" s="17" customFormat="1">
      <c r="A2143" s="32"/>
      <c r="B2143" s="526"/>
      <c r="C2143" s="527"/>
      <c r="D2143" s="46"/>
      <c r="E2143" s="24"/>
      <c r="F2143" s="24"/>
    </row>
    <row r="2144" spans="1:6" s="17" customFormat="1">
      <c r="A2144" s="32"/>
      <c r="B2144" s="526"/>
      <c r="C2144" s="527"/>
      <c r="D2144" s="46"/>
      <c r="E2144" s="24"/>
      <c r="F2144" s="24"/>
    </row>
    <row r="2145" spans="1:6" s="17" customFormat="1">
      <c r="A2145" s="32"/>
      <c r="B2145" s="526"/>
      <c r="C2145" s="527"/>
      <c r="D2145" s="46"/>
      <c r="E2145" s="24"/>
      <c r="F2145" s="24"/>
    </row>
    <row r="2146" spans="1:6" s="17" customFormat="1">
      <c r="A2146" s="32"/>
      <c r="B2146" s="526"/>
      <c r="C2146" s="527"/>
      <c r="D2146" s="46"/>
      <c r="E2146" s="24"/>
      <c r="F2146" s="24"/>
    </row>
    <row r="2147" spans="1:6" s="17" customFormat="1">
      <c r="A2147" s="32"/>
      <c r="B2147" s="526"/>
      <c r="C2147" s="527"/>
      <c r="D2147" s="46"/>
      <c r="E2147" s="24"/>
      <c r="F2147" s="24"/>
    </row>
    <row r="2148" spans="1:6" s="17" customFormat="1">
      <c r="A2148" s="32"/>
      <c r="B2148" s="526"/>
      <c r="C2148" s="527"/>
      <c r="D2148" s="46"/>
      <c r="E2148" s="24"/>
      <c r="F2148" s="24"/>
    </row>
    <row r="2149" spans="1:6" s="17" customFormat="1">
      <c r="A2149" s="32"/>
      <c r="B2149" s="526"/>
      <c r="C2149" s="527"/>
      <c r="D2149" s="46"/>
      <c r="E2149" s="24"/>
      <c r="F2149" s="24"/>
    </row>
    <row r="2150" spans="1:6" s="17" customFormat="1">
      <c r="A2150" s="32"/>
      <c r="B2150" s="526"/>
      <c r="C2150" s="527"/>
      <c r="D2150" s="46"/>
      <c r="E2150" s="24"/>
      <c r="F2150" s="24"/>
    </row>
    <row r="2151" spans="1:6" s="17" customFormat="1">
      <c r="A2151" s="32"/>
      <c r="B2151" s="526"/>
      <c r="C2151" s="527"/>
      <c r="D2151" s="46"/>
      <c r="E2151" s="24"/>
      <c r="F2151" s="24"/>
    </row>
    <row r="2152" spans="1:6" s="17" customFormat="1">
      <c r="A2152" s="32"/>
      <c r="B2152" s="526"/>
      <c r="C2152" s="527"/>
      <c r="D2152" s="46"/>
      <c r="E2152" s="24"/>
      <c r="F2152" s="24"/>
    </row>
    <row r="2153" spans="1:6" s="17" customFormat="1">
      <c r="A2153" s="32"/>
      <c r="B2153" s="526"/>
      <c r="C2153" s="527"/>
      <c r="D2153" s="46"/>
      <c r="E2153" s="24"/>
      <c r="F2153" s="24"/>
    </row>
    <row r="2154" spans="1:6" s="17" customFormat="1">
      <c r="A2154" s="32"/>
      <c r="B2154" s="526"/>
      <c r="C2154" s="527"/>
      <c r="D2154" s="46"/>
      <c r="E2154" s="24"/>
      <c r="F2154" s="24"/>
    </row>
    <row r="2155" spans="1:6" s="17" customFormat="1">
      <c r="A2155" s="32"/>
      <c r="B2155" s="526"/>
      <c r="C2155" s="527"/>
      <c r="D2155" s="46"/>
      <c r="E2155" s="24"/>
      <c r="F2155" s="24"/>
    </row>
    <row r="2156" spans="1:6" s="17" customFormat="1">
      <c r="A2156" s="32"/>
      <c r="B2156" s="526"/>
      <c r="C2156" s="527"/>
      <c r="D2156" s="46"/>
      <c r="E2156" s="24"/>
      <c r="F2156" s="24"/>
    </row>
    <row r="2157" spans="1:6" s="17" customFormat="1">
      <c r="A2157" s="32"/>
      <c r="B2157" s="526"/>
      <c r="C2157" s="527"/>
      <c r="D2157" s="46"/>
      <c r="E2157" s="24"/>
      <c r="F2157" s="24"/>
    </row>
    <row r="2158" spans="1:6" s="17" customFormat="1">
      <c r="A2158" s="32"/>
      <c r="B2158" s="526"/>
      <c r="C2158" s="527"/>
      <c r="D2158" s="46"/>
      <c r="E2158" s="24"/>
      <c r="F2158" s="24"/>
    </row>
    <row r="2159" spans="1:6" s="17" customFormat="1">
      <c r="A2159" s="32"/>
      <c r="B2159" s="526"/>
      <c r="C2159" s="527"/>
      <c r="D2159" s="46"/>
      <c r="E2159" s="24"/>
      <c r="F2159" s="24"/>
    </row>
    <row r="2160" spans="1:6" s="17" customFormat="1">
      <c r="A2160" s="32"/>
      <c r="B2160" s="526"/>
      <c r="C2160" s="527"/>
      <c r="D2160" s="46"/>
      <c r="E2160" s="24"/>
      <c r="F2160" s="24"/>
    </row>
    <row r="2161" spans="1:6" s="17" customFormat="1">
      <c r="A2161" s="32"/>
      <c r="B2161" s="526"/>
      <c r="C2161" s="527"/>
      <c r="D2161" s="46"/>
      <c r="E2161" s="24"/>
      <c r="F2161" s="24"/>
    </row>
    <row r="2162" spans="1:6" s="17" customFormat="1">
      <c r="A2162" s="32"/>
      <c r="B2162" s="526"/>
      <c r="C2162" s="527"/>
      <c r="D2162" s="46"/>
      <c r="E2162" s="24"/>
      <c r="F2162" s="24"/>
    </row>
    <row r="2163" spans="1:6" s="17" customFormat="1">
      <c r="A2163" s="32"/>
      <c r="B2163" s="526"/>
      <c r="C2163" s="527"/>
      <c r="D2163" s="46"/>
      <c r="E2163" s="24"/>
      <c r="F2163" s="24"/>
    </row>
    <row r="2164" spans="1:6" s="17" customFormat="1">
      <c r="A2164" s="32"/>
      <c r="B2164" s="526"/>
      <c r="C2164" s="527"/>
      <c r="D2164" s="46"/>
      <c r="E2164" s="24"/>
      <c r="F2164" s="24"/>
    </row>
    <row r="2165" spans="1:6" s="17" customFormat="1">
      <c r="A2165" s="32"/>
      <c r="B2165" s="526"/>
      <c r="C2165" s="527"/>
      <c r="D2165" s="46"/>
      <c r="E2165" s="24"/>
      <c r="F2165" s="24"/>
    </row>
    <row r="2166" spans="1:6" s="17" customFormat="1">
      <c r="A2166" s="32"/>
      <c r="B2166" s="526"/>
      <c r="C2166" s="527"/>
      <c r="D2166" s="46"/>
      <c r="E2166" s="24"/>
      <c r="F2166" s="24"/>
    </row>
    <row r="2167" spans="1:6" s="17" customFormat="1">
      <c r="A2167" s="32"/>
      <c r="B2167" s="526"/>
      <c r="C2167" s="527"/>
      <c r="D2167" s="46"/>
      <c r="E2167" s="24"/>
      <c r="F2167" s="24"/>
    </row>
    <row r="2168" spans="1:6" s="17" customFormat="1">
      <c r="A2168" s="32"/>
      <c r="B2168" s="526"/>
      <c r="C2168" s="527"/>
      <c r="D2168" s="46"/>
      <c r="E2168" s="24"/>
      <c r="F2168" s="24"/>
    </row>
    <row r="2169" spans="1:6" s="17" customFormat="1">
      <c r="A2169" s="32"/>
      <c r="B2169" s="526"/>
      <c r="C2169" s="527"/>
      <c r="D2169" s="46"/>
      <c r="E2169" s="24"/>
      <c r="F2169" s="24"/>
    </row>
    <row r="2170" spans="1:6" s="17" customFormat="1">
      <c r="A2170" s="32"/>
      <c r="B2170" s="526"/>
      <c r="C2170" s="527"/>
      <c r="D2170" s="46"/>
      <c r="E2170" s="24"/>
      <c r="F2170" s="24"/>
    </row>
    <row r="2171" spans="1:6" s="17" customFormat="1">
      <c r="A2171" s="32"/>
      <c r="B2171" s="526"/>
      <c r="C2171" s="527"/>
      <c r="D2171" s="46"/>
      <c r="E2171" s="24"/>
      <c r="F2171" s="24"/>
    </row>
    <row r="2172" spans="1:6" s="17" customFormat="1">
      <c r="A2172" s="32"/>
      <c r="B2172" s="526"/>
      <c r="C2172" s="527"/>
      <c r="D2172" s="46"/>
      <c r="E2172" s="24"/>
      <c r="F2172" s="24"/>
    </row>
    <row r="2173" spans="1:6" s="17" customFormat="1">
      <c r="A2173" s="32"/>
      <c r="B2173" s="526"/>
      <c r="C2173" s="527"/>
      <c r="D2173" s="46"/>
      <c r="E2173" s="24"/>
      <c r="F2173" s="24"/>
    </row>
    <row r="2174" spans="1:6" s="17" customFormat="1">
      <c r="A2174" s="32"/>
      <c r="B2174" s="526"/>
      <c r="C2174" s="527"/>
      <c r="D2174" s="46"/>
      <c r="E2174" s="24"/>
      <c r="F2174" s="24"/>
    </row>
    <row r="2175" spans="1:6" s="17" customFormat="1">
      <c r="A2175" s="32"/>
      <c r="B2175" s="526"/>
      <c r="C2175" s="527"/>
      <c r="D2175" s="46"/>
      <c r="E2175" s="24"/>
      <c r="F2175" s="24"/>
    </row>
    <row r="2176" spans="1:6" s="17" customFormat="1">
      <c r="A2176" s="32"/>
      <c r="B2176" s="526"/>
      <c r="C2176" s="527"/>
      <c r="D2176" s="46"/>
      <c r="E2176" s="24"/>
      <c r="F2176" s="24"/>
    </row>
    <row r="2177" spans="1:6" s="17" customFormat="1">
      <c r="A2177" s="32"/>
      <c r="B2177" s="526"/>
      <c r="C2177" s="527"/>
      <c r="D2177" s="46"/>
      <c r="E2177" s="24"/>
      <c r="F2177" s="24"/>
    </row>
    <row r="2178" spans="1:6" s="17" customFormat="1">
      <c r="A2178" s="32"/>
      <c r="B2178" s="526"/>
      <c r="C2178" s="527"/>
      <c r="D2178" s="46"/>
      <c r="E2178" s="24"/>
      <c r="F2178" s="24"/>
    </row>
    <row r="2179" spans="1:6" s="17" customFormat="1">
      <c r="A2179" s="32"/>
      <c r="B2179" s="526"/>
      <c r="C2179" s="527"/>
      <c r="D2179" s="46"/>
      <c r="E2179" s="24"/>
      <c r="F2179" s="24"/>
    </row>
    <row r="2180" spans="1:6" s="17" customFormat="1">
      <c r="A2180" s="32"/>
      <c r="B2180" s="526"/>
      <c r="C2180" s="527"/>
      <c r="D2180" s="46"/>
      <c r="E2180" s="24"/>
      <c r="F2180" s="24"/>
    </row>
    <row r="2181" spans="1:6" s="17" customFormat="1">
      <c r="A2181" s="32"/>
      <c r="B2181" s="526"/>
      <c r="C2181" s="527"/>
      <c r="D2181" s="46"/>
      <c r="E2181" s="24"/>
      <c r="F2181" s="24"/>
    </row>
    <row r="2182" spans="1:6" s="17" customFormat="1">
      <c r="A2182" s="32"/>
      <c r="B2182" s="526"/>
      <c r="C2182" s="527"/>
      <c r="D2182" s="46"/>
      <c r="E2182" s="24"/>
      <c r="F2182" s="24"/>
    </row>
    <row r="2183" spans="1:6" s="17" customFormat="1">
      <c r="A2183" s="32"/>
      <c r="B2183" s="526"/>
      <c r="C2183" s="527"/>
      <c r="D2183" s="46"/>
      <c r="E2183" s="24"/>
      <c r="F2183" s="24"/>
    </row>
    <row r="2184" spans="1:6" s="17" customFormat="1">
      <c r="A2184" s="32"/>
      <c r="B2184" s="526"/>
      <c r="C2184" s="527"/>
      <c r="D2184" s="46"/>
      <c r="E2184" s="24"/>
      <c r="F2184" s="24"/>
    </row>
    <row r="2185" spans="1:6" s="17" customFormat="1">
      <c r="A2185" s="32"/>
      <c r="B2185" s="526"/>
      <c r="C2185" s="527"/>
      <c r="D2185" s="46"/>
      <c r="E2185" s="24"/>
      <c r="F2185" s="24"/>
    </row>
    <row r="2186" spans="1:6" s="17" customFormat="1">
      <c r="A2186" s="32"/>
      <c r="B2186" s="526"/>
      <c r="C2186" s="527"/>
      <c r="D2186" s="46"/>
      <c r="E2186" s="24"/>
      <c r="F2186" s="24"/>
    </row>
    <row r="2187" spans="1:6" s="17" customFormat="1">
      <c r="A2187" s="32"/>
      <c r="B2187" s="526"/>
      <c r="C2187" s="527"/>
      <c r="D2187" s="46"/>
      <c r="E2187" s="24"/>
      <c r="F2187" s="24"/>
    </row>
    <row r="2188" spans="1:6" s="17" customFormat="1">
      <c r="A2188" s="32"/>
      <c r="B2188" s="526"/>
      <c r="C2188" s="527"/>
      <c r="D2188" s="46"/>
      <c r="E2188" s="24"/>
      <c r="F2188" s="24"/>
    </row>
    <row r="2189" spans="1:6" s="17" customFormat="1">
      <c r="A2189" s="32"/>
      <c r="B2189" s="526"/>
      <c r="C2189" s="527"/>
      <c r="D2189" s="46"/>
      <c r="E2189" s="24"/>
      <c r="F2189" s="24"/>
    </row>
    <row r="2190" spans="1:6" s="17" customFormat="1">
      <c r="A2190" s="32"/>
      <c r="B2190" s="526"/>
      <c r="C2190" s="527"/>
      <c r="D2190" s="46"/>
      <c r="E2190" s="24"/>
      <c r="F2190" s="24"/>
    </row>
    <row r="2191" spans="1:6" s="17" customFormat="1">
      <c r="A2191" s="32"/>
      <c r="B2191" s="526"/>
      <c r="C2191" s="527"/>
      <c r="D2191" s="46"/>
      <c r="E2191" s="24"/>
      <c r="F2191" s="24"/>
    </row>
    <row r="2192" spans="1:6" s="17" customFormat="1">
      <c r="A2192" s="32"/>
      <c r="B2192" s="526"/>
      <c r="C2192" s="527"/>
      <c r="D2192" s="46"/>
      <c r="E2192" s="24"/>
      <c r="F2192" s="24"/>
    </row>
    <row r="2193" spans="1:6" s="17" customFormat="1">
      <c r="A2193" s="32"/>
      <c r="B2193" s="526"/>
      <c r="C2193" s="527"/>
      <c r="D2193" s="46"/>
      <c r="E2193" s="24"/>
      <c r="F2193" s="24"/>
    </row>
    <row r="2196" spans="1:6" s="4" customFormat="1">
      <c r="A2196" s="32"/>
      <c r="B2196" s="526"/>
      <c r="C2196" s="527"/>
      <c r="D2196" s="46"/>
      <c r="E2196" s="24"/>
      <c r="F2196" s="24"/>
    </row>
    <row r="2197" spans="1:6" s="4" customFormat="1">
      <c r="A2197" s="32"/>
      <c r="B2197" s="526"/>
      <c r="C2197" s="527"/>
      <c r="D2197" s="46"/>
      <c r="E2197" s="24"/>
      <c r="F2197" s="24"/>
    </row>
    <row r="2200" spans="1:6" s="17" customFormat="1">
      <c r="A2200" s="32"/>
      <c r="B2200" s="526"/>
      <c r="C2200" s="527"/>
      <c r="D2200" s="46"/>
      <c r="E2200" s="24"/>
      <c r="F2200" s="24"/>
    </row>
    <row r="2201" spans="1:6" s="17" customFormat="1">
      <c r="A2201" s="32"/>
      <c r="B2201" s="526"/>
      <c r="C2201" s="527"/>
      <c r="D2201" s="46"/>
      <c r="E2201" s="24"/>
      <c r="F2201" s="24"/>
    </row>
    <row r="2202" spans="1:6" s="17" customFormat="1">
      <c r="A2202" s="32"/>
      <c r="B2202" s="526"/>
      <c r="C2202" s="527"/>
      <c r="D2202" s="46"/>
      <c r="E2202" s="24"/>
      <c r="F2202" s="24"/>
    </row>
    <row r="2203" spans="1:6" s="17" customFormat="1">
      <c r="A2203" s="32"/>
      <c r="B2203" s="526"/>
      <c r="C2203" s="527"/>
      <c r="D2203" s="46"/>
      <c r="E2203" s="24"/>
      <c r="F2203" s="24"/>
    </row>
    <row r="2204" spans="1:6" s="17" customFormat="1">
      <c r="A2204" s="32"/>
      <c r="B2204" s="526"/>
      <c r="C2204" s="527"/>
      <c r="D2204" s="46"/>
      <c r="E2204" s="24"/>
      <c r="F2204" s="24"/>
    </row>
    <row r="2205" spans="1:6" s="17" customFormat="1">
      <c r="A2205" s="32"/>
      <c r="B2205" s="526"/>
      <c r="C2205" s="527"/>
      <c r="D2205" s="46"/>
      <c r="E2205" s="24"/>
      <c r="F2205" s="24"/>
    </row>
    <row r="2206" spans="1:6" s="17" customFormat="1">
      <c r="A2206" s="32"/>
      <c r="B2206" s="526"/>
      <c r="C2206" s="527"/>
      <c r="D2206" s="46"/>
      <c r="E2206" s="24"/>
      <c r="F2206" s="24"/>
    </row>
    <row r="2207" spans="1:6" s="17" customFormat="1">
      <c r="A2207" s="32"/>
      <c r="B2207" s="526"/>
      <c r="C2207" s="527"/>
      <c r="D2207" s="46"/>
      <c r="E2207" s="24"/>
      <c r="F2207" s="24"/>
    </row>
    <row r="2208" spans="1:6" s="17" customFormat="1">
      <c r="A2208" s="32"/>
      <c r="B2208" s="526"/>
      <c r="C2208" s="527"/>
      <c r="D2208" s="46"/>
      <c r="E2208" s="24"/>
      <c r="F2208" s="24"/>
    </row>
    <row r="2209" spans="1:6" s="17" customFormat="1">
      <c r="A2209" s="32"/>
      <c r="B2209" s="526"/>
      <c r="C2209" s="527"/>
      <c r="D2209" s="46"/>
      <c r="E2209" s="24"/>
      <c r="F2209" s="24"/>
    </row>
    <row r="2210" spans="1:6" s="17" customFormat="1">
      <c r="A2210" s="32"/>
      <c r="B2210" s="526"/>
      <c r="C2210" s="527"/>
      <c r="D2210" s="46"/>
      <c r="E2210" s="24"/>
      <c r="F2210" s="24"/>
    </row>
    <row r="2211" spans="1:6" s="17" customFormat="1">
      <c r="A2211" s="32"/>
      <c r="B2211" s="526"/>
      <c r="C2211" s="527"/>
      <c r="D2211" s="46"/>
      <c r="E2211" s="24"/>
      <c r="F2211" s="24"/>
    </row>
    <row r="2212" spans="1:6" s="17" customFormat="1">
      <c r="A2212" s="32"/>
      <c r="B2212" s="526"/>
      <c r="C2212" s="527"/>
      <c r="D2212" s="46"/>
      <c r="E2212" s="24"/>
      <c r="F2212" s="24"/>
    </row>
    <row r="2213" spans="1:6" s="17" customFormat="1">
      <c r="A2213" s="32"/>
      <c r="B2213" s="526"/>
      <c r="C2213" s="527"/>
      <c r="D2213" s="46"/>
      <c r="E2213" s="24"/>
      <c r="F2213" s="24"/>
    </row>
    <row r="2214" spans="1:6" s="17" customFormat="1">
      <c r="A2214" s="32"/>
      <c r="B2214" s="526"/>
      <c r="C2214" s="527"/>
      <c r="D2214" s="46"/>
      <c r="E2214" s="24"/>
      <c r="F2214" s="24"/>
    </row>
    <row r="2215" spans="1:6" s="17" customFormat="1">
      <c r="A2215" s="32"/>
      <c r="B2215" s="526"/>
      <c r="C2215" s="527"/>
      <c r="D2215" s="46"/>
      <c r="E2215" s="24"/>
      <c r="F2215" s="24"/>
    </row>
    <row r="2216" spans="1:6" s="17" customFormat="1">
      <c r="A2216" s="32"/>
      <c r="B2216" s="526"/>
      <c r="C2216" s="527"/>
      <c r="D2216" s="46"/>
      <c r="E2216" s="24"/>
      <c r="F2216" s="24"/>
    </row>
    <row r="2217" spans="1:6" s="17" customFormat="1">
      <c r="A2217" s="32"/>
      <c r="B2217" s="526"/>
      <c r="C2217" s="527"/>
      <c r="D2217" s="46"/>
      <c r="E2217" s="24"/>
      <c r="F2217" s="24"/>
    </row>
    <row r="2218" spans="1:6" s="17" customFormat="1">
      <c r="A2218" s="32"/>
      <c r="B2218" s="526"/>
      <c r="C2218" s="527"/>
      <c r="D2218" s="46"/>
      <c r="E2218" s="24"/>
      <c r="F2218" s="24"/>
    </row>
    <row r="2219" spans="1:6" s="17" customFormat="1">
      <c r="A2219" s="32"/>
      <c r="B2219" s="526"/>
      <c r="C2219" s="527"/>
      <c r="D2219" s="46"/>
      <c r="E2219" s="24"/>
      <c r="F2219" s="24"/>
    </row>
    <row r="2220" spans="1:6" s="17" customFormat="1">
      <c r="A2220" s="32"/>
      <c r="B2220" s="526"/>
      <c r="C2220" s="527"/>
      <c r="D2220" s="46"/>
      <c r="E2220" s="24"/>
      <c r="F2220" s="24"/>
    </row>
    <row r="2221" spans="1:6" s="17" customFormat="1">
      <c r="A2221" s="32"/>
      <c r="B2221" s="526"/>
      <c r="C2221" s="527"/>
      <c r="D2221" s="46"/>
      <c r="E2221" s="24"/>
      <c r="F2221" s="24"/>
    </row>
    <row r="2222" spans="1:6" s="17" customFormat="1">
      <c r="A2222" s="32"/>
      <c r="B2222" s="526"/>
      <c r="C2222" s="527"/>
      <c r="D2222" s="46"/>
      <c r="E2222" s="24"/>
      <c r="F2222" s="24"/>
    </row>
    <row r="2223" spans="1:6" s="17" customFormat="1">
      <c r="A2223" s="32"/>
      <c r="B2223" s="526"/>
      <c r="C2223" s="527"/>
      <c r="D2223" s="46"/>
      <c r="E2223" s="24"/>
      <c r="F2223" s="24"/>
    </row>
    <row r="2224" spans="1:6" s="17" customFormat="1">
      <c r="A2224" s="32"/>
      <c r="B2224" s="526"/>
      <c r="C2224" s="527"/>
      <c r="D2224" s="46"/>
      <c r="E2224" s="24"/>
      <c r="F2224" s="24"/>
    </row>
    <row r="2225" spans="1:6" s="17" customFormat="1">
      <c r="A2225" s="32"/>
      <c r="B2225" s="526"/>
      <c r="C2225" s="527"/>
      <c r="D2225" s="46"/>
      <c r="E2225" s="24"/>
      <c r="F2225" s="24"/>
    </row>
    <row r="2226" spans="1:6" s="17" customFormat="1">
      <c r="A2226" s="32"/>
      <c r="B2226" s="526"/>
      <c r="C2226" s="527"/>
      <c r="D2226" s="46"/>
      <c r="E2226" s="24"/>
      <c r="F2226" s="24"/>
    </row>
    <row r="2227" spans="1:6" s="17" customFormat="1">
      <c r="A2227" s="32"/>
      <c r="B2227" s="526"/>
      <c r="C2227" s="527"/>
      <c r="D2227" s="46"/>
      <c r="E2227" s="24"/>
      <c r="F2227" s="24"/>
    </row>
    <row r="2228" spans="1:6" s="17" customFormat="1">
      <c r="A2228" s="32"/>
      <c r="B2228" s="526"/>
      <c r="C2228" s="527"/>
      <c r="D2228" s="46"/>
      <c r="E2228" s="24"/>
      <c r="F2228" s="24"/>
    </row>
    <row r="2229" spans="1:6" s="17" customFormat="1">
      <c r="A2229" s="32"/>
      <c r="B2229" s="526"/>
      <c r="C2229" s="527"/>
      <c r="D2229" s="46"/>
      <c r="E2229" s="24"/>
      <c r="F2229" s="24"/>
    </row>
    <row r="2230" spans="1:6" s="17" customFormat="1">
      <c r="A2230" s="32"/>
      <c r="B2230" s="526"/>
      <c r="C2230" s="527"/>
      <c r="D2230" s="46"/>
      <c r="E2230" s="24"/>
      <c r="F2230" s="24"/>
    </row>
    <row r="2231" spans="1:6" s="17" customFormat="1">
      <c r="A2231" s="32"/>
      <c r="B2231" s="526"/>
      <c r="C2231" s="527"/>
      <c r="D2231" s="46"/>
      <c r="E2231" s="24"/>
      <c r="F2231" s="24"/>
    </row>
    <row r="2232" spans="1:6" s="17" customFormat="1">
      <c r="A2232" s="32"/>
      <c r="B2232" s="526"/>
      <c r="C2232" s="527"/>
      <c r="D2232" s="46"/>
      <c r="E2232" s="24"/>
      <c r="F2232" s="24"/>
    </row>
    <row r="2233" spans="1:6" s="17" customFormat="1">
      <c r="A2233" s="32"/>
      <c r="B2233" s="526"/>
      <c r="C2233" s="527"/>
      <c r="D2233" s="46"/>
      <c r="E2233" s="24"/>
      <c r="F2233" s="24"/>
    </row>
    <row r="2234" spans="1:6" s="17" customFormat="1">
      <c r="A2234" s="32"/>
      <c r="B2234" s="526"/>
      <c r="C2234" s="527"/>
      <c r="D2234" s="46"/>
      <c r="E2234" s="24"/>
      <c r="F2234" s="24"/>
    </row>
    <row r="2235" spans="1:6" s="17" customFormat="1">
      <c r="A2235" s="32"/>
      <c r="B2235" s="526"/>
      <c r="C2235" s="527"/>
      <c r="D2235" s="46"/>
      <c r="E2235" s="24"/>
      <c r="F2235" s="24"/>
    </row>
    <row r="2236" spans="1:6" s="17" customFormat="1">
      <c r="A2236" s="32"/>
      <c r="B2236" s="526"/>
      <c r="C2236" s="527"/>
      <c r="D2236" s="46"/>
      <c r="E2236" s="24"/>
      <c r="F2236" s="24"/>
    </row>
    <row r="2237" spans="1:6" s="17" customFormat="1">
      <c r="A2237" s="32"/>
      <c r="B2237" s="526"/>
      <c r="C2237" s="527"/>
      <c r="D2237" s="46"/>
      <c r="E2237" s="24"/>
      <c r="F2237" s="24"/>
    </row>
    <row r="2238" spans="1:6" s="17" customFormat="1">
      <c r="A2238" s="32"/>
      <c r="B2238" s="526"/>
      <c r="C2238" s="527"/>
      <c r="D2238" s="46"/>
      <c r="E2238" s="24"/>
      <c r="F2238" s="24"/>
    </row>
    <row r="2239" spans="1:6" s="17" customFormat="1">
      <c r="A2239" s="32"/>
      <c r="B2239" s="526"/>
      <c r="C2239" s="527"/>
      <c r="D2239" s="46"/>
      <c r="E2239" s="24"/>
      <c r="F2239" s="24"/>
    </row>
    <row r="2240" spans="1:6" s="17" customFormat="1">
      <c r="A2240" s="32"/>
      <c r="B2240" s="526"/>
      <c r="C2240" s="527"/>
      <c r="D2240" s="46"/>
      <c r="E2240" s="24"/>
      <c r="F2240" s="24"/>
    </row>
    <row r="2241" spans="1:6" s="17" customFormat="1">
      <c r="A2241" s="32"/>
      <c r="B2241" s="526"/>
      <c r="C2241" s="527"/>
      <c r="D2241" s="46"/>
      <c r="E2241" s="24"/>
      <c r="F2241" s="24"/>
    </row>
    <row r="2242" spans="1:6" s="17" customFormat="1">
      <c r="A2242" s="32"/>
      <c r="B2242" s="526"/>
      <c r="C2242" s="527"/>
      <c r="D2242" s="46"/>
      <c r="E2242" s="24"/>
      <c r="F2242" s="24"/>
    </row>
    <row r="2243" spans="1:6" s="17" customFormat="1">
      <c r="A2243" s="32"/>
      <c r="B2243" s="526"/>
      <c r="C2243" s="527"/>
      <c r="D2243" s="46"/>
      <c r="E2243" s="24"/>
      <c r="F2243" s="24"/>
    </row>
    <row r="2244" spans="1:6" s="17" customFormat="1">
      <c r="A2244" s="32"/>
      <c r="B2244" s="526"/>
      <c r="C2244" s="527"/>
      <c r="D2244" s="46"/>
      <c r="E2244" s="24"/>
      <c r="F2244" s="24"/>
    </row>
    <row r="2245" spans="1:6" s="17" customFormat="1">
      <c r="A2245" s="32"/>
      <c r="B2245" s="526"/>
      <c r="C2245" s="527"/>
      <c r="D2245" s="46"/>
      <c r="E2245" s="24"/>
      <c r="F2245" s="24"/>
    </row>
    <row r="2246" spans="1:6" s="17" customFormat="1">
      <c r="A2246" s="32"/>
      <c r="B2246" s="526"/>
      <c r="C2246" s="527"/>
      <c r="D2246" s="46"/>
      <c r="E2246" s="24"/>
      <c r="F2246" s="24"/>
    </row>
    <row r="2247" spans="1:6" s="17" customFormat="1">
      <c r="A2247" s="32"/>
      <c r="B2247" s="526"/>
      <c r="C2247" s="527"/>
      <c r="D2247" s="46"/>
      <c r="E2247" s="24"/>
      <c r="F2247" s="24"/>
    </row>
    <row r="2248" spans="1:6" s="17" customFormat="1">
      <c r="A2248" s="32"/>
      <c r="B2248" s="526"/>
      <c r="C2248" s="527"/>
      <c r="D2248" s="46"/>
      <c r="E2248" s="24"/>
      <c r="F2248" s="24"/>
    </row>
    <row r="2249" spans="1:6" s="17" customFormat="1">
      <c r="A2249" s="32"/>
      <c r="B2249" s="526"/>
      <c r="C2249" s="527"/>
      <c r="D2249" s="46"/>
      <c r="E2249" s="24"/>
      <c r="F2249" s="24"/>
    </row>
    <row r="2250" spans="1:6" s="17" customFormat="1">
      <c r="A2250" s="32"/>
      <c r="B2250" s="526"/>
      <c r="C2250" s="527"/>
      <c r="D2250" s="46"/>
      <c r="E2250" s="24"/>
      <c r="F2250" s="24"/>
    </row>
    <row r="2251" spans="1:6" s="17" customFormat="1">
      <c r="A2251" s="32"/>
      <c r="B2251" s="526"/>
      <c r="C2251" s="527"/>
      <c r="D2251" s="46"/>
      <c r="E2251" s="24"/>
      <c r="F2251" s="24"/>
    </row>
    <row r="2252" spans="1:6" s="17" customFormat="1">
      <c r="A2252" s="32"/>
      <c r="B2252" s="526"/>
      <c r="C2252" s="527"/>
      <c r="D2252" s="46"/>
      <c r="E2252" s="24"/>
      <c r="F2252" s="24"/>
    </row>
    <row r="2253" spans="1:6" s="17" customFormat="1">
      <c r="A2253" s="32"/>
      <c r="B2253" s="526"/>
      <c r="C2253" s="527"/>
      <c r="D2253" s="46"/>
      <c r="E2253" s="24"/>
      <c r="F2253" s="24"/>
    </row>
    <row r="2254" spans="1:6" s="17" customFormat="1">
      <c r="A2254" s="32"/>
      <c r="B2254" s="526"/>
      <c r="C2254" s="527"/>
      <c r="D2254" s="46"/>
      <c r="E2254" s="24"/>
      <c r="F2254" s="24"/>
    </row>
    <row r="2255" spans="1:6" s="17" customFormat="1">
      <c r="A2255" s="32"/>
      <c r="B2255" s="526"/>
      <c r="C2255" s="527"/>
      <c r="D2255" s="46"/>
      <c r="E2255" s="24"/>
      <c r="F2255" s="24"/>
    </row>
    <row r="2256" spans="1:6" s="17" customFormat="1">
      <c r="A2256" s="32"/>
      <c r="B2256" s="526"/>
      <c r="C2256" s="527"/>
      <c r="D2256" s="46"/>
      <c r="E2256" s="24"/>
      <c r="F2256" s="24"/>
    </row>
    <row r="2257" spans="1:6" s="17" customFormat="1">
      <c r="A2257" s="32"/>
      <c r="B2257" s="526"/>
      <c r="C2257" s="527"/>
      <c r="D2257" s="46"/>
      <c r="E2257" s="24"/>
      <c r="F2257" s="24"/>
    </row>
    <row r="2258" spans="1:6" s="17" customFormat="1">
      <c r="A2258" s="32"/>
      <c r="B2258" s="526"/>
      <c r="C2258" s="527"/>
      <c r="D2258" s="46"/>
      <c r="E2258" s="24"/>
      <c r="F2258" s="24"/>
    </row>
    <row r="2259" spans="1:6" s="17" customFormat="1">
      <c r="A2259" s="32"/>
      <c r="B2259" s="526"/>
      <c r="C2259" s="527"/>
      <c r="D2259" s="46"/>
      <c r="E2259" s="24"/>
      <c r="F2259" s="24"/>
    </row>
    <row r="2260" spans="1:6" s="17" customFormat="1">
      <c r="A2260" s="32"/>
      <c r="B2260" s="526"/>
      <c r="C2260" s="527"/>
      <c r="D2260" s="46"/>
      <c r="E2260" s="24"/>
      <c r="F2260" s="24"/>
    </row>
    <row r="2261" spans="1:6" s="17" customFormat="1">
      <c r="A2261" s="32"/>
      <c r="B2261" s="526"/>
      <c r="C2261" s="527"/>
      <c r="D2261" s="46"/>
      <c r="E2261" s="24"/>
      <c r="F2261" s="24"/>
    </row>
    <row r="2262" spans="1:6" s="17" customFormat="1">
      <c r="A2262" s="32"/>
      <c r="B2262" s="526"/>
      <c r="C2262" s="527"/>
      <c r="D2262" s="46"/>
      <c r="E2262" s="24"/>
      <c r="F2262" s="24"/>
    </row>
    <row r="2263" spans="1:6" s="17" customFormat="1">
      <c r="A2263" s="32"/>
      <c r="B2263" s="526"/>
      <c r="C2263" s="527"/>
      <c r="D2263" s="46"/>
      <c r="E2263" s="24"/>
      <c r="F2263" s="24"/>
    </row>
    <row r="2266" spans="1:6" s="4" customFormat="1">
      <c r="A2266" s="32"/>
      <c r="B2266" s="526"/>
      <c r="C2266" s="527"/>
      <c r="D2266" s="46"/>
      <c r="E2266" s="24"/>
      <c r="F2266" s="24"/>
    </row>
    <row r="2267" spans="1:6" s="4" customFormat="1">
      <c r="A2267" s="32"/>
      <c r="B2267" s="526"/>
      <c r="C2267" s="527"/>
      <c r="D2267" s="46"/>
      <c r="E2267" s="24"/>
      <c r="F2267" s="24"/>
    </row>
    <row r="2268" spans="1:6" s="4" customFormat="1">
      <c r="A2268" s="32"/>
      <c r="B2268" s="526"/>
      <c r="C2268" s="527"/>
      <c r="D2268" s="46"/>
      <c r="E2268" s="24"/>
      <c r="F2268" s="24"/>
    </row>
    <row r="2269" spans="1:6" s="4" customFormat="1">
      <c r="A2269" s="32"/>
      <c r="B2269" s="526"/>
      <c r="C2269" s="527"/>
      <c r="D2269" s="46"/>
      <c r="E2269" s="24"/>
      <c r="F2269" s="24"/>
    </row>
    <row r="2270" spans="1:6" s="4" customFormat="1">
      <c r="A2270" s="32"/>
      <c r="B2270" s="526"/>
      <c r="C2270" s="527"/>
      <c r="D2270" s="46"/>
      <c r="E2270" s="24"/>
      <c r="F2270" s="24"/>
    </row>
    <row r="2271" spans="1:6" s="4" customFormat="1">
      <c r="A2271" s="32"/>
      <c r="B2271" s="526"/>
      <c r="C2271" s="527"/>
      <c r="D2271" s="46"/>
      <c r="E2271" s="24"/>
      <c r="F2271" s="24"/>
    </row>
    <row r="2272" spans="1:6" s="4" customFormat="1">
      <c r="A2272" s="32"/>
      <c r="B2272" s="526"/>
      <c r="C2272" s="527"/>
      <c r="D2272" s="46"/>
      <c r="E2272" s="24"/>
      <c r="F2272" s="24"/>
    </row>
    <row r="2273" spans="1:6" s="17" customFormat="1">
      <c r="A2273" s="32"/>
      <c r="B2273" s="526"/>
      <c r="C2273" s="527"/>
      <c r="D2273" s="46"/>
      <c r="E2273" s="24"/>
      <c r="F2273" s="24"/>
    </row>
    <row r="2274" spans="1:6" s="17" customFormat="1">
      <c r="A2274" s="32"/>
      <c r="B2274" s="526"/>
      <c r="C2274" s="527"/>
      <c r="D2274" s="46"/>
      <c r="E2274" s="24"/>
      <c r="F2274" s="24"/>
    </row>
    <row r="2275" spans="1:6" s="17" customFormat="1">
      <c r="A2275" s="32"/>
      <c r="B2275" s="526"/>
      <c r="C2275" s="527"/>
      <c r="D2275" s="46"/>
      <c r="E2275" s="24"/>
      <c r="F2275" s="24"/>
    </row>
    <row r="2276" spans="1:6" s="17" customFormat="1">
      <c r="A2276" s="32"/>
      <c r="B2276" s="526"/>
      <c r="C2276" s="527"/>
      <c r="D2276" s="46"/>
      <c r="E2276" s="24"/>
      <c r="F2276" s="24"/>
    </row>
    <row r="2277" spans="1:6" s="17" customFormat="1">
      <c r="A2277" s="32"/>
      <c r="B2277" s="526"/>
      <c r="C2277" s="527"/>
      <c r="D2277" s="46"/>
      <c r="E2277" s="24"/>
      <c r="F2277" s="24"/>
    </row>
    <row r="2278" spans="1:6" s="17" customFormat="1">
      <c r="A2278" s="32"/>
      <c r="B2278" s="526"/>
      <c r="C2278" s="527"/>
      <c r="D2278" s="46"/>
      <c r="E2278" s="24"/>
      <c r="F2278" s="24"/>
    </row>
    <row r="2279" spans="1:6" s="17" customFormat="1">
      <c r="A2279" s="32"/>
      <c r="B2279" s="526"/>
      <c r="C2279" s="527"/>
      <c r="D2279" s="46"/>
      <c r="E2279" s="24"/>
      <c r="F2279" s="24"/>
    </row>
    <row r="2280" spans="1:6" s="17" customFormat="1">
      <c r="A2280" s="32"/>
      <c r="B2280" s="526"/>
      <c r="C2280" s="527"/>
      <c r="D2280" s="46"/>
      <c r="E2280" s="24"/>
      <c r="F2280" s="24"/>
    </row>
    <row r="2281" spans="1:6" s="17" customFormat="1">
      <c r="A2281" s="32"/>
      <c r="B2281" s="526"/>
      <c r="C2281" s="527"/>
      <c r="D2281" s="46"/>
      <c r="E2281" s="24"/>
      <c r="F2281" s="24"/>
    </row>
    <row r="2282" spans="1:6" s="17" customFormat="1">
      <c r="A2282" s="32"/>
      <c r="B2282" s="526"/>
      <c r="C2282" s="527"/>
      <c r="D2282" s="46"/>
      <c r="E2282" s="24"/>
      <c r="F2282" s="24"/>
    </row>
    <row r="2283" spans="1:6" s="17" customFormat="1">
      <c r="A2283" s="32"/>
      <c r="B2283" s="526"/>
      <c r="C2283" s="527"/>
      <c r="D2283" s="46"/>
      <c r="E2283" s="24"/>
      <c r="F2283" s="24"/>
    </row>
    <row r="2284" spans="1:6" s="17" customFormat="1">
      <c r="A2284" s="32"/>
      <c r="B2284" s="526"/>
      <c r="C2284" s="527"/>
      <c r="D2284" s="46"/>
      <c r="E2284" s="24"/>
      <c r="F2284" s="24"/>
    </row>
    <row r="2285" spans="1:6" s="17" customFormat="1">
      <c r="A2285" s="32"/>
      <c r="B2285" s="526"/>
      <c r="C2285" s="527"/>
      <c r="D2285" s="46"/>
      <c r="E2285" s="24"/>
      <c r="F2285" s="24"/>
    </row>
    <row r="2286" spans="1:6" s="17" customFormat="1">
      <c r="A2286" s="32"/>
      <c r="B2286" s="526"/>
      <c r="C2286" s="527"/>
      <c r="D2286" s="46"/>
      <c r="E2286" s="24"/>
      <c r="F2286" s="24"/>
    </row>
    <row r="2287" spans="1:6" s="17" customFormat="1">
      <c r="A2287" s="32"/>
      <c r="B2287" s="526"/>
      <c r="C2287" s="527"/>
      <c r="D2287" s="46"/>
      <c r="E2287" s="24"/>
      <c r="F2287" s="24"/>
    </row>
    <row r="2288" spans="1:6" s="17" customFormat="1">
      <c r="A2288" s="32"/>
      <c r="B2288" s="526"/>
      <c r="C2288" s="527"/>
      <c r="D2288" s="46"/>
      <c r="E2288" s="24"/>
      <c r="F2288" s="24"/>
    </row>
    <row r="2289" spans="1:6" s="17" customFormat="1">
      <c r="A2289" s="32"/>
      <c r="B2289" s="526"/>
      <c r="C2289" s="527"/>
      <c r="D2289" s="46"/>
      <c r="E2289" s="24"/>
      <c r="F2289" s="24"/>
    </row>
    <row r="2290" spans="1:6" s="17" customFormat="1">
      <c r="A2290" s="32"/>
      <c r="B2290" s="526"/>
      <c r="C2290" s="527"/>
      <c r="D2290" s="46"/>
      <c r="E2290" s="24"/>
      <c r="F2290" s="24"/>
    </row>
    <row r="2291" spans="1:6" s="17" customFormat="1">
      <c r="A2291" s="32"/>
      <c r="B2291" s="526"/>
      <c r="C2291" s="527"/>
      <c r="D2291" s="46"/>
      <c r="E2291" s="24"/>
      <c r="F2291" s="24"/>
    </row>
    <row r="2292" spans="1:6" s="17" customFormat="1">
      <c r="A2292" s="32"/>
      <c r="B2292" s="526"/>
      <c r="C2292" s="527"/>
      <c r="D2292" s="46"/>
      <c r="E2292" s="24"/>
      <c r="F2292" s="24"/>
    </row>
    <row r="2293" spans="1:6" s="17" customFormat="1">
      <c r="A2293" s="32"/>
      <c r="B2293" s="526"/>
      <c r="C2293" s="527"/>
      <c r="D2293" s="46"/>
      <c r="E2293" s="24"/>
      <c r="F2293" s="24"/>
    </row>
    <row r="2294" spans="1:6" s="17" customFormat="1">
      <c r="A2294" s="32"/>
      <c r="B2294" s="526"/>
      <c r="C2294" s="527"/>
      <c r="D2294" s="46"/>
      <c r="E2294" s="24"/>
      <c r="F2294" s="24"/>
    </row>
    <row r="2295" spans="1:6" s="17" customFormat="1">
      <c r="A2295" s="32"/>
      <c r="B2295" s="526"/>
      <c r="C2295" s="527"/>
      <c r="D2295" s="46"/>
      <c r="E2295" s="24"/>
      <c r="F2295" s="24"/>
    </row>
    <row r="2296" spans="1:6" s="17" customFormat="1">
      <c r="A2296" s="32"/>
      <c r="B2296" s="526"/>
      <c r="C2296" s="527"/>
      <c r="D2296" s="46"/>
      <c r="E2296" s="24"/>
      <c r="F2296" s="24"/>
    </row>
    <row r="2297" spans="1:6" s="17" customFormat="1">
      <c r="A2297" s="32"/>
      <c r="B2297" s="526"/>
      <c r="C2297" s="527"/>
      <c r="D2297" s="46"/>
      <c r="E2297" s="24"/>
      <c r="F2297" s="24"/>
    </row>
    <row r="2298" spans="1:6" s="17" customFormat="1">
      <c r="A2298" s="32"/>
      <c r="B2298" s="526"/>
      <c r="C2298" s="527"/>
      <c r="D2298" s="46"/>
      <c r="E2298" s="24"/>
      <c r="F2298" s="24"/>
    </row>
    <row r="2299" spans="1:6" s="17" customFormat="1">
      <c r="A2299" s="32"/>
      <c r="B2299" s="526"/>
      <c r="C2299" s="527"/>
      <c r="D2299" s="46"/>
      <c r="E2299" s="24"/>
      <c r="F2299" s="24"/>
    </row>
    <row r="2300" spans="1:6" s="17" customFormat="1">
      <c r="A2300" s="32"/>
      <c r="B2300" s="526"/>
      <c r="C2300" s="527"/>
      <c r="D2300" s="46"/>
      <c r="E2300" s="24"/>
      <c r="F2300" s="24"/>
    </row>
    <row r="2301" spans="1:6" s="17" customFormat="1">
      <c r="A2301" s="32"/>
      <c r="B2301" s="526"/>
      <c r="C2301" s="527"/>
      <c r="D2301" s="46"/>
      <c r="E2301" s="24"/>
      <c r="F2301" s="24"/>
    </row>
    <row r="2302" spans="1:6" s="17" customFormat="1">
      <c r="A2302" s="32"/>
      <c r="B2302" s="526"/>
      <c r="C2302" s="527"/>
      <c r="D2302" s="46"/>
      <c r="E2302" s="24"/>
      <c r="F2302" s="24"/>
    </row>
    <row r="2303" spans="1:6" s="17" customFormat="1">
      <c r="A2303" s="32"/>
      <c r="B2303" s="526"/>
      <c r="C2303" s="527"/>
      <c r="D2303" s="46"/>
      <c r="E2303" s="24"/>
      <c r="F2303" s="24"/>
    </row>
    <row r="2304" spans="1:6" s="17" customFormat="1">
      <c r="A2304" s="32"/>
      <c r="B2304" s="526"/>
      <c r="C2304" s="527"/>
      <c r="D2304" s="46"/>
      <c r="E2304" s="24"/>
      <c r="F2304" s="24"/>
    </row>
    <row r="2305" spans="1:6" s="17" customFormat="1">
      <c r="A2305" s="32"/>
      <c r="B2305" s="526"/>
      <c r="C2305" s="527"/>
      <c r="D2305" s="46"/>
      <c r="E2305" s="24"/>
      <c r="F2305" s="24"/>
    </row>
    <row r="2306" spans="1:6" s="17" customFormat="1">
      <c r="A2306" s="32"/>
      <c r="B2306" s="526"/>
      <c r="C2306" s="527"/>
      <c r="D2306" s="46"/>
      <c r="E2306" s="24"/>
      <c r="F2306" s="24"/>
    </row>
    <row r="2307" spans="1:6" s="17" customFormat="1">
      <c r="A2307" s="32"/>
      <c r="B2307" s="526"/>
      <c r="C2307" s="527"/>
      <c r="D2307" s="46"/>
      <c r="E2307" s="24"/>
      <c r="F2307" s="24"/>
    </row>
    <row r="2308" spans="1:6" s="17" customFormat="1">
      <c r="A2308" s="32"/>
      <c r="B2308" s="526"/>
      <c r="C2308" s="527"/>
      <c r="D2308" s="46"/>
      <c r="E2308" s="24"/>
      <c r="F2308" s="24"/>
    </row>
    <row r="2309" spans="1:6" s="17" customFormat="1">
      <c r="A2309" s="32"/>
      <c r="B2309" s="526"/>
      <c r="C2309" s="527"/>
      <c r="D2309" s="46"/>
      <c r="E2309" s="24"/>
      <c r="F2309" s="24"/>
    </row>
    <row r="2310" spans="1:6" s="17" customFormat="1">
      <c r="A2310" s="32"/>
      <c r="B2310" s="526"/>
      <c r="C2310" s="527"/>
      <c r="D2310" s="46"/>
      <c r="E2310" s="24"/>
      <c r="F2310" s="24"/>
    </row>
    <row r="2311" spans="1:6" s="17" customFormat="1">
      <c r="A2311" s="32"/>
      <c r="B2311" s="526"/>
      <c r="C2311" s="527"/>
      <c r="D2311" s="46"/>
      <c r="E2311" s="24"/>
      <c r="F2311" s="24"/>
    </row>
    <row r="2312" spans="1:6" s="17" customFormat="1">
      <c r="A2312" s="32"/>
      <c r="B2312" s="526"/>
      <c r="C2312" s="527"/>
      <c r="D2312" s="46"/>
      <c r="E2312" s="24"/>
      <c r="F2312" s="24"/>
    </row>
    <row r="2313" spans="1:6" s="17" customFormat="1">
      <c r="A2313" s="32"/>
      <c r="B2313" s="526"/>
      <c r="C2313" s="527"/>
      <c r="D2313" s="46"/>
      <c r="E2313" s="24"/>
      <c r="F2313" s="24"/>
    </row>
    <row r="2314" spans="1:6" s="17" customFormat="1">
      <c r="A2314" s="32"/>
      <c r="B2314" s="526"/>
      <c r="C2314" s="527"/>
      <c r="D2314" s="46"/>
      <c r="E2314" s="24"/>
      <c r="F2314" s="24"/>
    </row>
    <row r="2315" spans="1:6" s="17" customFormat="1">
      <c r="A2315" s="32"/>
      <c r="B2315" s="526"/>
      <c r="C2315" s="527"/>
      <c r="D2315" s="46"/>
      <c r="E2315" s="24"/>
      <c r="F2315" s="24"/>
    </row>
    <row r="2316" spans="1:6" s="17" customFormat="1">
      <c r="A2316" s="32"/>
      <c r="B2316" s="526"/>
      <c r="C2316" s="527"/>
      <c r="D2316" s="46"/>
      <c r="E2316" s="24"/>
      <c r="F2316" s="24"/>
    </row>
    <row r="2317" spans="1:6" s="17" customFormat="1">
      <c r="A2317" s="32"/>
      <c r="B2317" s="526"/>
      <c r="C2317" s="527"/>
      <c r="D2317" s="46"/>
      <c r="E2317" s="24"/>
      <c r="F2317" s="24"/>
    </row>
    <row r="2318" spans="1:6" s="17" customFormat="1">
      <c r="A2318" s="32"/>
      <c r="B2318" s="526"/>
      <c r="C2318" s="527"/>
      <c r="D2318" s="46"/>
      <c r="E2318" s="24"/>
      <c r="F2318" s="24"/>
    </row>
    <row r="2319" spans="1:6" s="17" customFormat="1">
      <c r="A2319" s="32"/>
      <c r="B2319" s="526"/>
      <c r="C2319" s="527"/>
      <c r="D2319" s="46"/>
      <c r="E2319" s="24"/>
      <c r="F2319" s="24"/>
    </row>
    <row r="2320" spans="1:6" s="17" customFormat="1">
      <c r="A2320" s="32"/>
      <c r="B2320" s="526"/>
      <c r="C2320" s="527"/>
      <c r="D2320" s="46"/>
      <c r="E2320" s="24"/>
      <c r="F2320" s="24"/>
    </row>
    <row r="2321" spans="1:6" s="17" customFormat="1">
      <c r="A2321" s="32"/>
      <c r="B2321" s="526"/>
      <c r="C2321" s="527"/>
      <c r="D2321" s="46"/>
      <c r="E2321" s="24"/>
      <c r="F2321" s="24"/>
    </row>
    <row r="2322" spans="1:6" s="17" customFormat="1">
      <c r="A2322" s="32"/>
      <c r="B2322" s="526"/>
      <c r="C2322" s="527"/>
      <c r="D2322" s="46"/>
      <c r="E2322" s="24"/>
      <c r="F2322" s="24"/>
    </row>
    <row r="2323" spans="1:6" s="17" customFormat="1">
      <c r="A2323" s="32"/>
      <c r="B2323" s="526"/>
      <c r="C2323" s="527"/>
      <c r="D2323" s="46"/>
      <c r="E2323" s="24"/>
      <c r="F2323" s="24"/>
    </row>
    <row r="2324" spans="1:6" s="17" customFormat="1">
      <c r="A2324" s="32"/>
      <c r="B2324" s="526"/>
      <c r="C2324" s="527"/>
      <c r="D2324" s="46"/>
      <c r="E2324" s="24"/>
      <c r="F2324" s="24"/>
    </row>
    <row r="2325" spans="1:6" s="17" customFormat="1">
      <c r="A2325" s="32"/>
      <c r="B2325" s="526"/>
      <c r="C2325" s="527"/>
      <c r="D2325" s="46"/>
      <c r="E2325" s="24"/>
      <c r="F2325" s="24"/>
    </row>
    <row r="2326" spans="1:6" s="17" customFormat="1">
      <c r="A2326" s="32"/>
      <c r="B2326" s="526"/>
      <c r="C2326" s="527"/>
      <c r="D2326" s="46"/>
      <c r="E2326" s="24"/>
      <c r="F2326" s="24"/>
    </row>
    <row r="2327" spans="1:6" s="17" customFormat="1">
      <c r="A2327" s="32"/>
      <c r="B2327" s="526"/>
      <c r="C2327" s="527"/>
      <c r="D2327" s="46"/>
      <c r="E2327" s="24"/>
      <c r="F2327" s="24"/>
    </row>
    <row r="2328" spans="1:6" s="17" customFormat="1">
      <c r="A2328" s="32"/>
      <c r="B2328" s="526"/>
      <c r="C2328" s="527"/>
      <c r="D2328" s="46"/>
      <c r="E2328" s="24"/>
      <c r="F2328" s="24"/>
    </row>
    <row r="2329" spans="1:6" s="17" customFormat="1">
      <c r="A2329" s="32"/>
      <c r="B2329" s="526"/>
      <c r="C2329" s="527"/>
      <c r="D2329" s="46"/>
      <c r="E2329" s="24"/>
      <c r="F2329" s="24"/>
    </row>
    <row r="2330" spans="1:6" s="17" customFormat="1">
      <c r="A2330" s="32"/>
      <c r="B2330" s="526"/>
      <c r="C2330" s="527"/>
      <c r="D2330" s="46"/>
      <c r="E2330" s="24"/>
      <c r="F2330" s="24"/>
    </row>
    <row r="2331" spans="1:6" s="17" customFormat="1">
      <c r="A2331" s="32"/>
      <c r="B2331" s="526"/>
      <c r="C2331" s="527"/>
      <c r="D2331" s="46"/>
      <c r="E2331" s="24"/>
      <c r="F2331" s="24"/>
    </row>
    <row r="2332" spans="1:6" s="17" customFormat="1">
      <c r="A2332" s="32"/>
      <c r="B2332" s="526"/>
      <c r="C2332" s="527"/>
      <c r="D2332" s="46"/>
      <c r="E2332" s="24"/>
      <c r="F2332" s="24"/>
    </row>
    <row r="2333" spans="1:6" s="17" customFormat="1">
      <c r="A2333" s="32"/>
      <c r="B2333" s="526"/>
      <c r="C2333" s="527"/>
      <c r="D2333" s="46"/>
      <c r="E2333" s="24"/>
      <c r="F2333" s="24"/>
    </row>
    <row r="2334" spans="1:6" s="17" customFormat="1">
      <c r="A2334" s="32"/>
      <c r="B2334" s="526"/>
      <c r="C2334" s="527"/>
      <c r="D2334" s="46"/>
      <c r="E2334" s="24"/>
      <c r="F2334" s="24"/>
    </row>
    <row r="2335" spans="1:6" s="17" customFormat="1">
      <c r="A2335" s="32"/>
      <c r="B2335" s="526"/>
      <c r="C2335" s="527"/>
      <c r="D2335" s="46"/>
      <c r="E2335" s="24"/>
      <c r="F2335" s="24"/>
    </row>
    <row r="2336" spans="1:6" s="17" customFormat="1">
      <c r="A2336" s="32"/>
      <c r="B2336" s="526"/>
      <c r="C2336" s="527"/>
      <c r="D2336" s="46"/>
      <c r="E2336" s="24"/>
      <c r="F2336" s="24"/>
    </row>
    <row r="2337" spans="1:6" s="17" customFormat="1">
      <c r="A2337" s="32"/>
      <c r="B2337" s="526"/>
      <c r="C2337" s="527"/>
      <c r="D2337" s="46"/>
      <c r="E2337" s="24"/>
      <c r="F2337" s="24"/>
    </row>
    <row r="2338" spans="1:6" s="17" customFormat="1">
      <c r="A2338" s="32"/>
      <c r="B2338" s="526"/>
      <c r="C2338" s="527"/>
      <c r="D2338" s="46"/>
      <c r="E2338" s="24"/>
      <c r="F2338" s="24"/>
    </row>
    <row r="2339" spans="1:6" s="17" customFormat="1">
      <c r="A2339" s="32"/>
      <c r="B2339" s="526"/>
      <c r="C2339" s="527"/>
      <c r="D2339" s="46"/>
      <c r="E2339" s="24"/>
      <c r="F2339" s="24"/>
    </row>
    <row r="2340" spans="1:6" s="17" customFormat="1">
      <c r="A2340" s="32"/>
      <c r="B2340" s="526"/>
      <c r="C2340" s="527"/>
      <c r="D2340" s="46"/>
      <c r="E2340" s="24"/>
      <c r="F2340" s="24"/>
    </row>
    <row r="2341" spans="1:6" s="17" customFormat="1">
      <c r="A2341" s="32"/>
      <c r="B2341" s="526"/>
      <c r="C2341" s="527"/>
      <c r="D2341" s="46"/>
      <c r="E2341" s="24"/>
      <c r="F2341" s="24"/>
    </row>
    <row r="2342" spans="1:6" s="17" customFormat="1">
      <c r="A2342" s="32"/>
      <c r="B2342" s="526"/>
      <c r="C2342" s="527"/>
      <c r="D2342" s="46"/>
      <c r="E2342" s="24"/>
      <c r="F2342" s="24"/>
    </row>
    <row r="2343" spans="1:6" s="17" customFormat="1">
      <c r="A2343" s="32"/>
      <c r="B2343" s="526"/>
      <c r="C2343" s="527"/>
      <c r="D2343" s="46"/>
      <c r="E2343" s="24"/>
      <c r="F2343" s="24"/>
    </row>
    <row r="2344" spans="1:6" s="17" customFormat="1">
      <c r="A2344" s="32"/>
      <c r="B2344" s="526"/>
      <c r="C2344" s="527"/>
      <c r="D2344" s="46"/>
      <c r="E2344" s="24"/>
      <c r="F2344" s="24"/>
    </row>
    <row r="2345" spans="1:6" s="17" customFormat="1">
      <c r="A2345" s="32"/>
      <c r="B2345" s="526"/>
      <c r="C2345" s="527"/>
      <c r="D2345" s="46"/>
      <c r="E2345" s="24"/>
      <c r="F2345" s="24"/>
    </row>
    <row r="2346" spans="1:6" s="17" customFormat="1">
      <c r="A2346" s="32"/>
      <c r="B2346" s="526"/>
      <c r="C2346" s="527"/>
      <c r="D2346" s="46"/>
      <c r="E2346" s="24"/>
      <c r="F2346" s="24"/>
    </row>
    <row r="2347" spans="1:6" s="17" customFormat="1">
      <c r="A2347" s="32"/>
      <c r="B2347" s="526"/>
      <c r="C2347" s="527"/>
      <c r="D2347" s="46"/>
      <c r="E2347" s="24"/>
      <c r="F2347" s="24"/>
    </row>
    <row r="2348" spans="1:6" s="17" customFormat="1">
      <c r="A2348" s="32"/>
      <c r="B2348" s="526"/>
      <c r="C2348" s="527"/>
      <c r="D2348" s="46"/>
      <c r="E2348" s="24"/>
      <c r="F2348" s="24"/>
    </row>
    <row r="2349" spans="1:6" s="17" customFormat="1">
      <c r="A2349" s="32"/>
      <c r="B2349" s="526"/>
      <c r="C2349" s="527"/>
      <c r="D2349" s="46"/>
      <c r="E2349" s="24"/>
      <c r="F2349" s="24"/>
    </row>
    <row r="2350" spans="1:6" s="17" customFormat="1">
      <c r="A2350" s="32"/>
      <c r="B2350" s="526"/>
      <c r="C2350" s="527"/>
      <c r="D2350" s="46"/>
      <c r="E2350" s="24"/>
      <c r="F2350" s="24"/>
    </row>
    <row r="2351" spans="1:6" s="17" customFormat="1">
      <c r="A2351" s="32"/>
      <c r="B2351" s="526"/>
      <c r="C2351" s="527"/>
      <c r="D2351" s="46"/>
      <c r="E2351" s="24"/>
      <c r="F2351" s="24"/>
    </row>
    <row r="2352" spans="1:6" s="17" customFormat="1">
      <c r="A2352" s="32"/>
      <c r="B2352" s="526"/>
      <c r="C2352" s="527"/>
      <c r="D2352" s="46"/>
      <c r="E2352" s="24"/>
      <c r="F2352" s="24"/>
    </row>
    <row r="2353" spans="1:6" s="17" customFormat="1">
      <c r="A2353" s="32"/>
      <c r="B2353" s="526"/>
      <c r="C2353" s="527"/>
      <c r="D2353" s="46"/>
      <c r="E2353" s="24"/>
      <c r="F2353" s="24"/>
    </row>
    <row r="2354" spans="1:6" s="17" customFormat="1">
      <c r="A2354" s="32"/>
      <c r="B2354" s="526"/>
      <c r="C2354" s="527"/>
      <c r="D2354" s="46"/>
      <c r="E2354" s="24"/>
      <c r="F2354" s="24"/>
    </row>
    <row r="2355" spans="1:6" s="17" customFormat="1">
      <c r="A2355" s="32"/>
      <c r="B2355" s="526"/>
      <c r="C2355" s="527"/>
      <c r="D2355" s="46"/>
      <c r="E2355" s="24"/>
      <c r="F2355" s="24"/>
    </row>
    <row r="2356" spans="1:6" s="17" customFormat="1">
      <c r="A2356" s="32"/>
      <c r="B2356" s="526"/>
      <c r="C2356" s="527"/>
      <c r="D2356" s="46"/>
      <c r="E2356" s="24"/>
      <c r="F2356" s="24"/>
    </row>
    <row r="2357" spans="1:6" s="17" customFormat="1">
      <c r="A2357" s="32"/>
      <c r="B2357" s="526"/>
      <c r="C2357" s="527"/>
      <c r="D2357" s="46"/>
      <c r="E2357" s="24"/>
      <c r="F2357" s="24"/>
    </row>
    <row r="2358" spans="1:6" s="17" customFormat="1">
      <c r="A2358" s="32"/>
      <c r="B2358" s="526"/>
      <c r="C2358" s="527"/>
      <c r="D2358" s="46"/>
      <c r="E2358" s="24"/>
      <c r="F2358" s="24"/>
    </row>
    <row r="2359" spans="1:6" s="17" customFormat="1">
      <c r="A2359" s="32"/>
      <c r="B2359" s="526"/>
      <c r="C2359" s="527"/>
      <c r="D2359" s="46"/>
      <c r="E2359" s="24"/>
      <c r="F2359" s="24"/>
    </row>
    <row r="2360" spans="1:6" s="17" customFormat="1">
      <c r="A2360" s="32"/>
      <c r="B2360" s="526"/>
      <c r="C2360" s="527"/>
      <c r="D2360" s="46"/>
      <c r="E2360" s="24"/>
      <c r="F2360" s="24"/>
    </row>
    <row r="2361" spans="1:6" s="17" customFormat="1">
      <c r="A2361" s="32"/>
      <c r="B2361" s="526"/>
      <c r="C2361" s="527"/>
      <c r="D2361" s="46"/>
      <c r="E2361" s="24"/>
      <c r="F2361" s="24"/>
    </row>
    <row r="2362" spans="1:6" s="17" customFormat="1">
      <c r="A2362" s="32"/>
      <c r="B2362" s="526"/>
      <c r="C2362" s="527"/>
      <c r="D2362" s="46"/>
      <c r="E2362" s="24"/>
      <c r="F2362" s="24"/>
    </row>
    <row r="2363" spans="1:6" s="17" customFormat="1">
      <c r="A2363" s="32"/>
      <c r="B2363" s="526"/>
      <c r="C2363" s="527"/>
      <c r="D2363" s="46"/>
      <c r="E2363" s="24"/>
      <c r="F2363" s="24"/>
    </row>
    <row r="2364" spans="1:6" s="17" customFormat="1">
      <c r="A2364" s="32"/>
      <c r="B2364" s="526"/>
      <c r="C2364" s="527"/>
      <c r="D2364" s="46"/>
      <c r="E2364" s="24"/>
      <c r="F2364" s="24"/>
    </row>
    <row r="2365" spans="1:6" s="17" customFormat="1">
      <c r="A2365" s="32"/>
      <c r="B2365" s="526"/>
      <c r="C2365" s="527"/>
      <c r="D2365" s="46"/>
      <c r="E2365" s="24"/>
      <c r="F2365" s="24"/>
    </row>
    <row r="2366" spans="1:6" s="17" customFormat="1">
      <c r="A2366" s="32"/>
      <c r="B2366" s="526"/>
      <c r="C2366" s="527"/>
      <c r="D2366" s="46"/>
      <c r="E2366" s="24"/>
      <c r="F2366" s="24"/>
    </row>
    <row r="2367" spans="1:6" s="17" customFormat="1">
      <c r="A2367" s="32"/>
      <c r="B2367" s="526"/>
      <c r="C2367" s="527"/>
      <c r="D2367" s="46"/>
      <c r="E2367" s="24"/>
      <c r="F2367" s="24"/>
    </row>
    <row r="2368" spans="1:6" s="17" customFormat="1">
      <c r="A2368" s="32"/>
      <c r="B2368" s="526"/>
      <c r="C2368" s="527"/>
      <c r="D2368" s="46"/>
      <c r="E2368" s="24"/>
      <c r="F2368" s="24"/>
    </row>
    <row r="2369" spans="1:6" s="17" customFormat="1">
      <c r="A2369" s="32"/>
      <c r="B2369" s="526"/>
      <c r="C2369" s="527"/>
      <c r="D2369" s="46"/>
      <c r="E2369" s="24"/>
      <c r="F2369" s="24"/>
    </row>
    <row r="2370" spans="1:6" s="17" customFormat="1">
      <c r="A2370" s="32"/>
      <c r="B2370" s="526"/>
      <c r="C2370" s="527"/>
      <c r="D2370" s="46"/>
      <c r="E2370" s="24"/>
      <c r="F2370" s="24"/>
    </row>
    <row r="2371" spans="1:6" s="17" customFormat="1">
      <c r="A2371" s="32"/>
      <c r="B2371" s="526"/>
      <c r="C2371" s="527"/>
      <c r="D2371" s="46"/>
      <c r="E2371" s="24"/>
      <c r="F2371" s="24"/>
    </row>
    <row r="2374" spans="1:6" s="4" customFormat="1">
      <c r="A2374" s="32"/>
      <c r="B2374" s="526"/>
      <c r="C2374" s="527"/>
      <c r="D2374" s="46"/>
      <c r="E2374" s="24"/>
      <c r="F2374" s="24"/>
    </row>
    <row r="2375" spans="1:6" s="4" customFormat="1">
      <c r="A2375" s="32"/>
      <c r="B2375" s="526"/>
      <c r="C2375" s="527"/>
      <c r="D2375" s="46"/>
      <c r="E2375" s="24"/>
      <c r="F2375" s="24"/>
    </row>
    <row r="2378" spans="1:6" s="17" customFormat="1">
      <c r="A2378" s="32"/>
      <c r="B2378" s="526"/>
      <c r="C2378" s="527"/>
      <c r="D2378" s="46"/>
      <c r="E2378" s="24"/>
      <c r="F2378" s="24"/>
    </row>
    <row r="2379" spans="1:6" s="17" customFormat="1">
      <c r="A2379" s="32"/>
      <c r="B2379" s="526"/>
      <c r="C2379" s="527"/>
      <c r="D2379" s="46"/>
      <c r="E2379" s="24"/>
      <c r="F2379" s="24"/>
    </row>
    <row r="2380" spans="1:6" s="17" customFormat="1">
      <c r="A2380" s="32"/>
      <c r="B2380" s="526"/>
      <c r="C2380" s="527"/>
      <c r="D2380" s="46"/>
      <c r="E2380" s="24"/>
      <c r="F2380" s="24"/>
    </row>
    <row r="2381" spans="1:6" s="17" customFormat="1">
      <c r="A2381" s="32"/>
      <c r="B2381" s="526"/>
      <c r="C2381" s="527"/>
      <c r="D2381" s="46"/>
      <c r="E2381" s="24"/>
      <c r="F2381" s="24"/>
    </row>
    <row r="2382" spans="1:6" s="17" customFormat="1">
      <c r="A2382" s="32"/>
      <c r="B2382" s="526"/>
      <c r="C2382" s="527"/>
      <c r="D2382" s="46"/>
      <c r="E2382" s="24"/>
      <c r="F2382" s="24"/>
    </row>
    <row r="2383" spans="1:6" s="17" customFormat="1">
      <c r="A2383" s="32"/>
      <c r="B2383" s="526"/>
      <c r="C2383" s="527"/>
      <c r="D2383" s="46"/>
      <c r="E2383" s="24"/>
      <c r="F2383" s="24"/>
    </row>
    <row r="2384" spans="1:6" s="17" customFormat="1">
      <c r="A2384" s="32"/>
      <c r="B2384" s="526"/>
      <c r="C2384" s="527"/>
      <c r="D2384" s="46"/>
      <c r="E2384" s="24"/>
      <c r="F2384" s="24"/>
    </row>
    <row r="2385" spans="1:6" s="17" customFormat="1">
      <c r="A2385" s="32"/>
      <c r="B2385" s="526"/>
      <c r="C2385" s="527"/>
      <c r="D2385" s="46"/>
      <c r="E2385" s="24"/>
      <c r="F2385" s="24"/>
    </row>
    <row r="2386" spans="1:6" s="17" customFormat="1">
      <c r="A2386" s="32"/>
      <c r="B2386" s="526"/>
      <c r="C2386" s="527"/>
      <c r="D2386" s="46"/>
      <c r="E2386" s="24"/>
      <c r="F2386" s="24"/>
    </row>
    <row r="2387" spans="1:6" s="17" customFormat="1">
      <c r="A2387" s="32"/>
      <c r="B2387" s="526"/>
      <c r="C2387" s="527"/>
      <c r="D2387" s="46"/>
      <c r="E2387" s="24"/>
      <c r="F2387" s="24"/>
    </row>
    <row r="2388" spans="1:6" s="17" customFormat="1">
      <c r="A2388" s="32"/>
      <c r="B2388" s="526"/>
      <c r="C2388" s="527"/>
      <c r="D2388" s="46"/>
      <c r="E2388" s="24"/>
      <c r="F2388" s="24"/>
    </row>
    <row r="2389" spans="1:6" s="17" customFormat="1">
      <c r="A2389" s="32"/>
      <c r="B2389" s="526"/>
      <c r="C2389" s="527"/>
      <c r="D2389" s="46"/>
      <c r="E2389" s="24"/>
      <c r="F2389" s="24"/>
    </row>
    <row r="2390" spans="1:6" s="17" customFormat="1">
      <c r="A2390" s="32"/>
      <c r="B2390" s="526"/>
      <c r="C2390" s="527"/>
      <c r="D2390" s="46"/>
      <c r="E2390" s="24"/>
      <c r="F2390" s="24"/>
    </row>
    <row r="2391" spans="1:6" s="17" customFormat="1">
      <c r="A2391" s="32"/>
      <c r="B2391" s="526"/>
      <c r="C2391" s="527"/>
      <c r="D2391" s="46"/>
      <c r="E2391" s="24"/>
      <c r="F2391" s="24"/>
    </row>
    <row r="2392" spans="1:6" s="17" customFormat="1">
      <c r="A2392" s="32"/>
      <c r="B2392" s="526"/>
      <c r="C2392" s="527"/>
      <c r="D2392" s="46"/>
      <c r="E2392" s="24"/>
      <c r="F2392" s="24"/>
    </row>
    <row r="2393" spans="1:6" s="17" customFormat="1">
      <c r="A2393" s="32"/>
      <c r="B2393" s="526"/>
      <c r="C2393" s="527"/>
      <c r="D2393" s="46"/>
      <c r="E2393" s="24"/>
      <c r="F2393" s="24"/>
    </row>
    <row r="2394" spans="1:6" s="17" customFormat="1">
      <c r="A2394" s="32"/>
      <c r="B2394" s="526"/>
      <c r="C2394" s="527"/>
      <c r="D2394" s="46"/>
      <c r="E2394" s="24"/>
      <c r="F2394" s="24"/>
    </row>
    <row r="2395" spans="1:6" s="17" customFormat="1">
      <c r="A2395" s="32"/>
      <c r="B2395" s="526"/>
      <c r="C2395" s="527"/>
      <c r="D2395" s="46"/>
      <c r="E2395" s="24"/>
      <c r="F2395" s="24"/>
    </row>
    <row r="2396" spans="1:6" s="17" customFormat="1">
      <c r="A2396" s="32"/>
      <c r="B2396" s="526"/>
      <c r="C2396" s="527"/>
      <c r="D2396" s="46"/>
      <c r="E2396" s="24"/>
      <c r="F2396" s="24"/>
    </row>
    <row r="2397" spans="1:6" s="17" customFormat="1">
      <c r="A2397" s="32"/>
      <c r="B2397" s="526"/>
      <c r="C2397" s="527"/>
      <c r="D2397" s="46"/>
      <c r="E2397" s="24"/>
      <c r="F2397" s="24"/>
    </row>
    <row r="2398" spans="1:6" s="17" customFormat="1">
      <c r="A2398" s="32"/>
      <c r="B2398" s="526"/>
      <c r="C2398" s="527"/>
      <c r="D2398" s="46"/>
      <c r="E2398" s="24"/>
      <c r="F2398" s="24"/>
    </row>
    <row r="2399" spans="1:6" s="17" customFormat="1">
      <c r="A2399" s="32"/>
      <c r="B2399" s="526"/>
      <c r="C2399" s="527"/>
      <c r="D2399" s="46"/>
      <c r="E2399" s="24"/>
      <c r="F2399" s="24"/>
    </row>
    <row r="2400" spans="1:6" s="17" customFormat="1">
      <c r="A2400" s="32"/>
      <c r="B2400" s="526"/>
      <c r="C2400" s="527"/>
      <c r="D2400" s="46"/>
      <c r="E2400" s="24"/>
      <c r="F2400" s="24"/>
    </row>
    <row r="2401" spans="1:6" s="17" customFormat="1">
      <c r="A2401" s="32"/>
      <c r="B2401" s="526"/>
      <c r="C2401" s="527"/>
      <c r="D2401" s="46"/>
      <c r="E2401" s="24"/>
      <c r="F2401" s="24"/>
    </row>
    <row r="2402" spans="1:6" s="17" customFormat="1">
      <c r="A2402" s="32"/>
      <c r="B2402" s="526"/>
      <c r="C2402" s="527"/>
      <c r="D2402" s="46"/>
      <c r="E2402" s="24"/>
      <c r="F2402" s="24"/>
    </row>
    <row r="2403" spans="1:6" s="17" customFormat="1">
      <c r="A2403" s="32"/>
      <c r="B2403" s="526"/>
      <c r="C2403" s="527"/>
      <c r="D2403" s="46"/>
      <c r="E2403" s="24"/>
      <c r="F2403" s="24"/>
    </row>
    <row r="2404" spans="1:6" s="17" customFormat="1">
      <c r="A2404" s="32"/>
      <c r="B2404" s="526"/>
      <c r="C2404" s="527"/>
      <c r="D2404" s="46"/>
      <c r="E2404" s="24"/>
      <c r="F2404" s="24"/>
    </row>
    <row r="2405" spans="1:6" s="17" customFormat="1">
      <c r="A2405" s="32"/>
      <c r="B2405" s="526"/>
      <c r="C2405" s="527"/>
      <c r="D2405" s="46"/>
      <c r="E2405" s="24"/>
      <c r="F2405" s="24"/>
    </row>
    <row r="2406" spans="1:6" s="17" customFormat="1">
      <c r="A2406" s="32"/>
      <c r="B2406" s="526"/>
      <c r="C2406" s="527"/>
      <c r="D2406" s="46"/>
      <c r="E2406" s="24"/>
      <c r="F2406" s="24"/>
    </row>
    <row r="2407" spans="1:6" s="17" customFormat="1">
      <c r="A2407" s="32"/>
      <c r="B2407" s="526"/>
      <c r="C2407" s="527"/>
      <c r="D2407" s="46"/>
      <c r="E2407" s="24"/>
      <c r="F2407" s="24"/>
    </row>
    <row r="2408" spans="1:6" s="17" customFormat="1">
      <c r="A2408" s="32"/>
      <c r="B2408" s="526"/>
      <c r="C2408" s="527"/>
      <c r="D2408" s="46"/>
      <c r="E2408" s="24"/>
      <c r="F2408" s="24"/>
    </row>
    <row r="2409" spans="1:6" s="17" customFormat="1">
      <c r="A2409" s="32"/>
      <c r="B2409" s="526"/>
      <c r="C2409" s="527"/>
      <c r="D2409" s="46"/>
      <c r="E2409" s="24"/>
      <c r="F2409" s="24"/>
    </row>
    <row r="2410" spans="1:6" s="17" customFormat="1">
      <c r="A2410" s="32"/>
      <c r="B2410" s="526"/>
      <c r="C2410" s="527"/>
      <c r="D2410" s="46"/>
      <c r="E2410" s="24"/>
      <c r="F2410" s="24"/>
    </row>
    <row r="2411" spans="1:6" s="17" customFormat="1">
      <c r="A2411" s="32"/>
      <c r="B2411" s="526"/>
      <c r="C2411" s="527"/>
      <c r="D2411" s="46"/>
      <c r="E2411" s="24"/>
      <c r="F2411" s="24"/>
    </row>
    <row r="2412" spans="1:6" s="17" customFormat="1">
      <c r="A2412" s="32"/>
      <c r="B2412" s="526"/>
      <c r="C2412" s="527"/>
      <c r="D2412" s="46"/>
      <c r="E2412" s="24"/>
      <c r="F2412" s="24"/>
    </row>
    <row r="2413" spans="1:6" s="17" customFormat="1">
      <c r="A2413" s="32"/>
      <c r="B2413" s="526"/>
      <c r="C2413" s="527"/>
      <c r="D2413" s="46"/>
      <c r="E2413" s="24"/>
      <c r="F2413" s="24"/>
    </row>
    <row r="2414" spans="1:6" s="17" customFormat="1">
      <c r="A2414" s="32"/>
      <c r="B2414" s="526"/>
      <c r="C2414" s="527"/>
      <c r="D2414" s="46"/>
      <c r="E2414" s="24"/>
      <c r="F2414" s="24"/>
    </row>
    <row r="2415" spans="1:6" s="17" customFormat="1">
      <c r="A2415" s="32"/>
      <c r="B2415" s="526"/>
      <c r="C2415" s="527"/>
      <c r="D2415" s="46"/>
      <c r="E2415" s="24"/>
      <c r="F2415" s="24"/>
    </row>
    <row r="2416" spans="1:6" s="17" customFormat="1">
      <c r="A2416" s="32"/>
      <c r="B2416" s="526"/>
      <c r="C2416" s="527"/>
      <c r="D2416" s="46"/>
      <c r="E2416" s="24"/>
      <c r="F2416" s="24"/>
    </row>
    <row r="2417" spans="1:6" s="17" customFormat="1">
      <c r="A2417" s="32"/>
      <c r="B2417" s="526"/>
      <c r="C2417" s="527"/>
      <c r="D2417" s="46"/>
      <c r="E2417" s="24"/>
      <c r="F2417" s="24"/>
    </row>
    <row r="2418" spans="1:6" s="17" customFormat="1">
      <c r="A2418" s="32"/>
      <c r="B2418" s="526"/>
      <c r="C2418" s="527"/>
      <c r="D2418" s="46"/>
      <c r="E2418" s="24"/>
      <c r="F2418" s="24"/>
    </row>
    <row r="2419" spans="1:6" s="17" customFormat="1">
      <c r="A2419" s="32"/>
      <c r="B2419" s="526"/>
      <c r="C2419" s="527"/>
      <c r="D2419" s="46"/>
      <c r="E2419" s="24"/>
      <c r="F2419" s="24"/>
    </row>
    <row r="2420" spans="1:6" s="17" customFormat="1">
      <c r="A2420" s="32"/>
      <c r="B2420" s="526"/>
      <c r="C2420" s="527"/>
      <c r="D2420" s="46"/>
      <c r="E2420" s="24"/>
      <c r="F2420" s="24"/>
    </row>
    <row r="2421" spans="1:6" s="17" customFormat="1">
      <c r="A2421" s="32"/>
      <c r="B2421" s="526"/>
      <c r="C2421" s="527"/>
      <c r="D2421" s="46"/>
      <c r="E2421" s="24"/>
      <c r="F2421" s="24"/>
    </row>
    <row r="2422" spans="1:6" s="17" customFormat="1">
      <c r="A2422" s="32"/>
      <c r="B2422" s="526"/>
      <c r="C2422" s="527"/>
      <c r="D2422" s="46"/>
      <c r="E2422" s="24"/>
      <c r="F2422" s="24"/>
    </row>
    <row r="2423" spans="1:6" s="17" customFormat="1">
      <c r="A2423" s="32"/>
      <c r="B2423" s="526"/>
      <c r="C2423" s="527"/>
      <c r="D2423" s="46"/>
      <c r="E2423" s="24"/>
      <c r="F2423" s="24"/>
    </row>
    <row r="2424" spans="1:6" s="17" customFormat="1">
      <c r="A2424" s="32"/>
      <c r="B2424" s="526"/>
      <c r="C2424" s="527"/>
      <c r="D2424" s="46"/>
      <c r="E2424" s="24"/>
      <c r="F2424" s="24"/>
    </row>
    <row r="2425" spans="1:6" s="17" customFormat="1">
      <c r="A2425" s="32"/>
      <c r="B2425" s="526"/>
      <c r="C2425" s="527"/>
      <c r="D2425" s="46"/>
      <c r="E2425" s="24"/>
      <c r="F2425" s="24"/>
    </row>
    <row r="2426" spans="1:6" s="17" customFormat="1">
      <c r="A2426" s="32"/>
      <c r="B2426" s="526"/>
      <c r="C2426" s="527"/>
      <c r="D2426" s="46"/>
      <c r="E2426" s="24"/>
      <c r="F2426" s="24"/>
    </row>
    <row r="2427" spans="1:6" s="17" customFormat="1">
      <c r="A2427" s="32"/>
      <c r="B2427" s="526"/>
      <c r="C2427" s="527"/>
      <c r="D2427" s="46"/>
      <c r="E2427" s="24"/>
      <c r="F2427" s="24"/>
    </row>
    <row r="2428" spans="1:6" s="17" customFormat="1">
      <c r="A2428" s="32"/>
      <c r="B2428" s="526"/>
      <c r="C2428" s="527"/>
      <c r="D2428" s="46"/>
      <c r="E2428" s="24"/>
      <c r="F2428" s="24"/>
    </row>
    <row r="2429" spans="1:6" s="17" customFormat="1">
      <c r="A2429" s="32"/>
      <c r="B2429" s="526"/>
      <c r="C2429" s="527"/>
      <c r="D2429" s="46"/>
      <c r="E2429" s="24"/>
      <c r="F2429" s="24"/>
    </row>
    <row r="2430" spans="1:6" s="17" customFormat="1">
      <c r="A2430" s="32"/>
      <c r="B2430" s="526"/>
      <c r="C2430" s="527"/>
      <c r="D2430" s="46"/>
      <c r="E2430" s="24"/>
      <c r="F2430" s="24"/>
    </row>
    <row r="2431" spans="1:6" s="17" customFormat="1">
      <c r="A2431" s="32"/>
      <c r="B2431" s="526"/>
      <c r="C2431" s="527"/>
      <c r="D2431" s="46"/>
      <c r="E2431" s="24"/>
      <c r="F2431" s="24"/>
    </row>
    <row r="2432" spans="1:6" s="17" customFormat="1">
      <c r="A2432" s="32"/>
      <c r="B2432" s="526"/>
      <c r="C2432" s="527"/>
      <c r="D2432" s="46"/>
      <c r="E2432" s="24"/>
      <c r="F2432" s="24"/>
    </row>
    <row r="2433" spans="1:6" s="17" customFormat="1">
      <c r="A2433" s="32"/>
      <c r="B2433" s="526"/>
      <c r="C2433" s="527"/>
      <c r="D2433" s="46"/>
      <c r="E2433" s="24"/>
      <c r="F2433" s="24"/>
    </row>
    <row r="2434" spans="1:6" s="17" customFormat="1">
      <c r="A2434" s="32"/>
      <c r="B2434" s="526"/>
      <c r="C2434" s="527"/>
      <c r="D2434" s="46"/>
      <c r="E2434" s="24"/>
      <c r="F2434" s="24"/>
    </row>
    <row r="2435" spans="1:6" s="17" customFormat="1">
      <c r="A2435" s="32"/>
      <c r="B2435" s="526"/>
      <c r="C2435" s="527"/>
      <c r="D2435" s="46"/>
      <c r="E2435" s="24"/>
      <c r="F2435" s="24"/>
    </row>
    <row r="2436" spans="1:6" s="17" customFormat="1">
      <c r="A2436" s="32"/>
      <c r="B2436" s="526"/>
      <c r="C2436" s="527"/>
      <c r="D2436" s="46"/>
      <c r="E2436" s="24"/>
      <c r="F2436" s="24"/>
    </row>
    <row r="2437" spans="1:6" s="17" customFormat="1">
      <c r="A2437" s="32"/>
      <c r="B2437" s="526"/>
      <c r="C2437" s="527"/>
      <c r="D2437" s="46"/>
      <c r="E2437" s="24"/>
      <c r="F2437" s="24"/>
    </row>
    <row r="2438" spans="1:6" s="17" customFormat="1">
      <c r="A2438" s="32"/>
      <c r="B2438" s="526"/>
      <c r="C2438" s="527"/>
      <c r="D2438" s="46"/>
      <c r="E2438" s="24"/>
      <c r="F2438" s="24"/>
    </row>
    <row r="2439" spans="1:6" s="17" customFormat="1">
      <c r="A2439" s="32"/>
      <c r="B2439" s="526"/>
      <c r="C2439" s="527"/>
      <c r="D2439" s="46"/>
      <c r="E2439" s="24"/>
      <c r="F2439" s="24"/>
    </row>
    <row r="2440" spans="1:6" s="17" customFormat="1">
      <c r="A2440" s="32"/>
      <c r="B2440" s="526"/>
      <c r="C2440" s="527"/>
      <c r="D2440" s="46"/>
      <c r="E2440" s="24"/>
      <c r="F2440" s="24"/>
    </row>
    <row r="2441" spans="1:6" s="17" customFormat="1">
      <c r="A2441" s="32"/>
      <c r="B2441" s="526"/>
      <c r="C2441" s="527"/>
      <c r="D2441" s="46"/>
      <c r="E2441" s="24"/>
      <c r="F2441" s="24"/>
    </row>
    <row r="2442" spans="1:6" s="17" customFormat="1">
      <c r="A2442" s="32"/>
      <c r="B2442" s="526"/>
      <c r="C2442" s="527"/>
      <c r="D2442" s="46"/>
      <c r="E2442" s="24"/>
      <c r="F2442" s="24"/>
    </row>
    <row r="2443" spans="1:6" s="17" customFormat="1">
      <c r="A2443" s="32"/>
      <c r="B2443" s="526"/>
      <c r="C2443" s="527"/>
      <c r="D2443" s="46"/>
      <c r="E2443" s="24"/>
      <c r="F2443" s="24"/>
    </row>
    <row r="2444" spans="1:6" s="17" customFormat="1">
      <c r="A2444" s="32"/>
      <c r="B2444" s="526"/>
      <c r="C2444" s="527"/>
      <c r="D2444" s="46"/>
      <c r="E2444" s="24"/>
      <c r="F2444" s="24"/>
    </row>
    <row r="2445" spans="1:6" s="17" customFormat="1">
      <c r="A2445" s="32"/>
      <c r="B2445" s="526"/>
      <c r="C2445" s="527"/>
      <c r="D2445" s="46"/>
      <c r="E2445" s="24"/>
      <c r="F2445" s="24"/>
    </row>
    <row r="2446" spans="1:6" s="17" customFormat="1">
      <c r="A2446" s="32"/>
      <c r="B2446" s="526"/>
      <c r="C2446" s="527"/>
      <c r="D2446" s="46"/>
      <c r="E2446" s="24"/>
      <c r="F2446" s="24"/>
    </row>
    <row r="2447" spans="1:6" s="17" customFormat="1">
      <c r="A2447" s="32"/>
      <c r="B2447" s="526"/>
      <c r="C2447" s="527"/>
      <c r="D2447" s="46"/>
      <c r="E2447" s="24"/>
      <c r="F2447" s="24"/>
    </row>
    <row r="2448" spans="1:6" s="17" customFormat="1">
      <c r="A2448" s="32"/>
      <c r="B2448" s="526"/>
      <c r="C2448" s="527"/>
      <c r="D2448" s="46"/>
      <c r="E2448" s="24"/>
      <c r="F2448" s="24"/>
    </row>
    <row r="2449" spans="1:6" s="17" customFormat="1">
      <c r="A2449" s="32"/>
      <c r="B2449" s="526"/>
      <c r="C2449" s="527"/>
      <c r="D2449" s="46"/>
      <c r="E2449" s="24"/>
      <c r="F2449" s="24"/>
    </row>
    <row r="2450" spans="1:6" s="17" customFormat="1">
      <c r="A2450" s="32"/>
      <c r="B2450" s="526"/>
      <c r="C2450" s="527"/>
      <c r="D2450" s="46"/>
      <c r="E2450" s="24"/>
      <c r="F2450" s="24"/>
    </row>
    <row r="2451" spans="1:6" s="17" customFormat="1">
      <c r="A2451" s="32"/>
      <c r="B2451" s="526"/>
      <c r="C2451" s="527"/>
      <c r="D2451" s="46"/>
      <c r="E2451" s="24"/>
      <c r="F2451" s="24"/>
    </row>
    <row r="2452" spans="1:6" s="17" customFormat="1">
      <c r="A2452" s="32"/>
      <c r="B2452" s="526"/>
      <c r="C2452" s="527"/>
      <c r="D2452" s="46"/>
      <c r="E2452" s="24"/>
      <c r="F2452" s="24"/>
    </row>
    <row r="2453" spans="1:6" s="17" customFormat="1">
      <c r="A2453" s="32"/>
      <c r="B2453" s="526"/>
      <c r="C2453" s="527"/>
      <c r="D2453" s="46"/>
      <c r="E2453" s="24"/>
      <c r="F2453" s="24"/>
    </row>
    <row r="2454" spans="1:6" s="17" customFormat="1">
      <c r="A2454" s="32"/>
      <c r="B2454" s="526"/>
      <c r="C2454" s="527"/>
      <c r="D2454" s="46"/>
      <c r="E2454" s="24"/>
      <c r="F2454" s="24"/>
    </row>
    <row r="2455" spans="1:6" s="17" customFormat="1">
      <c r="A2455" s="32"/>
      <c r="B2455" s="526"/>
      <c r="C2455" s="527"/>
      <c r="D2455" s="46"/>
      <c r="E2455" s="24"/>
      <c r="F2455" s="24"/>
    </row>
    <row r="2456" spans="1:6" s="17" customFormat="1">
      <c r="A2456" s="32"/>
      <c r="B2456" s="526"/>
      <c r="C2456" s="527"/>
      <c r="D2456" s="46"/>
      <c r="E2456" s="24"/>
      <c r="F2456" s="24"/>
    </row>
    <row r="2457" spans="1:6" s="17" customFormat="1">
      <c r="A2457" s="32"/>
      <c r="B2457" s="526"/>
      <c r="C2457" s="527"/>
      <c r="D2457" s="46"/>
      <c r="E2457" s="24"/>
      <c r="F2457" s="24"/>
    </row>
    <row r="2458" spans="1:6" s="17" customFormat="1">
      <c r="A2458" s="32"/>
      <c r="B2458" s="526"/>
      <c r="C2458" s="527"/>
      <c r="D2458" s="46"/>
      <c r="E2458" s="24"/>
      <c r="F2458" s="24"/>
    </row>
    <row r="2459" spans="1:6" s="17" customFormat="1">
      <c r="A2459" s="32"/>
      <c r="B2459" s="526"/>
      <c r="C2459" s="527"/>
      <c r="D2459" s="46"/>
      <c r="E2459" s="24"/>
      <c r="F2459" s="24"/>
    </row>
    <row r="2460" spans="1:6" s="17" customFormat="1">
      <c r="A2460" s="32"/>
      <c r="B2460" s="526"/>
      <c r="C2460" s="527"/>
      <c r="D2460" s="46"/>
      <c r="E2460" s="24"/>
      <c r="F2460" s="24"/>
    </row>
    <row r="2461" spans="1:6" s="17" customFormat="1">
      <c r="A2461" s="32"/>
      <c r="B2461" s="526"/>
      <c r="C2461" s="527"/>
      <c r="D2461" s="46"/>
      <c r="E2461" s="24"/>
      <c r="F2461" s="24"/>
    </row>
    <row r="2462" spans="1:6" s="17" customFormat="1">
      <c r="A2462" s="32"/>
      <c r="B2462" s="526"/>
      <c r="C2462" s="527"/>
      <c r="D2462" s="46"/>
      <c r="E2462" s="24"/>
      <c r="F2462" s="24"/>
    </row>
    <row r="2463" spans="1:6" s="17" customFormat="1">
      <c r="A2463" s="32"/>
      <c r="B2463" s="526"/>
      <c r="C2463" s="527"/>
      <c r="D2463" s="46"/>
      <c r="E2463" s="24"/>
      <c r="F2463" s="24"/>
    </row>
    <row r="2464" spans="1:6" s="17" customFormat="1">
      <c r="A2464" s="32"/>
      <c r="B2464" s="526"/>
      <c r="C2464" s="527"/>
      <c r="D2464" s="46"/>
      <c r="E2464" s="24"/>
      <c r="F2464" s="24"/>
    </row>
    <row r="2465" spans="1:6" s="17" customFormat="1">
      <c r="A2465" s="32"/>
      <c r="B2465" s="526"/>
      <c r="C2465" s="527"/>
      <c r="D2465" s="46"/>
      <c r="E2465" s="24"/>
      <c r="F2465" s="24"/>
    </row>
    <row r="2466" spans="1:6" s="17" customFormat="1">
      <c r="A2466" s="32"/>
      <c r="B2466" s="526"/>
      <c r="C2466" s="527"/>
      <c r="D2466" s="46"/>
      <c r="E2466" s="24"/>
      <c r="F2466" s="24"/>
    </row>
    <row r="2467" spans="1:6" s="17" customFormat="1">
      <c r="A2467" s="32"/>
      <c r="B2467" s="526"/>
      <c r="C2467" s="527"/>
      <c r="D2467" s="46"/>
      <c r="E2467" s="24"/>
      <c r="F2467" s="24"/>
    </row>
    <row r="2468" spans="1:6" s="17" customFormat="1">
      <c r="A2468" s="32"/>
      <c r="B2468" s="526"/>
      <c r="C2468" s="527"/>
      <c r="D2468" s="46"/>
      <c r="E2468" s="24"/>
      <c r="F2468" s="24"/>
    </row>
    <row r="2469" spans="1:6" s="17" customFormat="1">
      <c r="A2469" s="32"/>
      <c r="B2469" s="526"/>
      <c r="C2469" s="527"/>
      <c r="D2469" s="46"/>
      <c r="E2469" s="24"/>
      <c r="F2469" s="24"/>
    </row>
    <row r="2470" spans="1:6" s="17" customFormat="1">
      <c r="A2470" s="32"/>
      <c r="B2470" s="526"/>
      <c r="C2470" s="527"/>
      <c r="D2470" s="46"/>
      <c r="E2470" s="24"/>
      <c r="F2470" s="24"/>
    </row>
    <row r="2471" spans="1:6" s="17" customFormat="1">
      <c r="A2471" s="32"/>
      <c r="B2471" s="526"/>
      <c r="C2471" s="527"/>
      <c r="D2471" s="46"/>
      <c r="E2471" s="24"/>
      <c r="F2471" s="24"/>
    </row>
    <row r="2472" spans="1:6" s="17" customFormat="1">
      <c r="A2472" s="32"/>
      <c r="B2472" s="526"/>
      <c r="C2472" s="527"/>
      <c r="D2472" s="46"/>
      <c r="E2472" s="24"/>
      <c r="F2472" s="24"/>
    </row>
    <row r="2473" spans="1:6" s="17" customFormat="1">
      <c r="A2473" s="32"/>
      <c r="B2473" s="526"/>
      <c r="C2473" s="527"/>
      <c r="D2473" s="46"/>
      <c r="E2473" s="24"/>
      <c r="F2473" s="24"/>
    </row>
    <row r="2474" spans="1:6" s="17" customFormat="1">
      <c r="A2474" s="32"/>
      <c r="B2474" s="526"/>
      <c r="C2474" s="527"/>
      <c r="D2474" s="46"/>
      <c r="E2474" s="24"/>
      <c r="F2474" s="24"/>
    </row>
    <row r="2475" spans="1:6" s="17" customFormat="1">
      <c r="A2475" s="32"/>
      <c r="B2475" s="526"/>
      <c r="C2475" s="527"/>
      <c r="D2475" s="46"/>
      <c r="E2475" s="24"/>
      <c r="F2475" s="24"/>
    </row>
    <row r="2476" spans="1:6" s="17" customFormat="1">
      <c r="A2476" s="32"/>
      <c r="B2476" s="526"/>
      <c r="C2476" s="527"/>
      <c r="D2476" s="46"/>
      <c r="E2476" s="24"/>
      <c r="F2476" s="24"/>
    </row>
    <row r="2477" spans="1:6" s="17" customFormat="1">
      <c r="A2477" s="32"/>
      <c r="B2477" s="526"/>
      <c r="C2477" s="527"/>
      <c r="D2477" s="46"/>
      <c r="E2477" s="24"/>
      <c r="F2477" s="24"/>
    </row>
    <row r="2478" spans="1:6" s="17" customFormat="1">
      <c r="A2478" s="32"/>
      <c r="B2478" s="526"/>
      <c r="C2478" s="527"/>
      <c r="D2478" s="46"/>
      <c r="E2478" s="24"/>
      <c r="F2478" s="24"/>
    </row>
    <row r="2479" spans="1:6" s="17" customFormat="1">
      <c r="A2479" s="32"/>
      <c r="B2479" s="526"/>
      <c r="C2479" s="527"/>
      <c r="D2479" s="46"/>
      <c r="E2479" s="24"/>
      <c r="F2479" s="24"/>
    </row>
    <row r="2480" spans="1:6" s="17" customFormat="1">
      <c r="A2480" s="32"/>
      <c r="B2480" s="526"/>
      <c r="C2480" s="527"/>
      <c r="D2480" s="46"/>
      <c r="E2480" s="24"/>
      <c r="F2480" s="24"/>
    </row>
    <row r="2481" spans="1:6" s="17" customFormat="1">
      <c r="A2481" s="32"/>
      <c r="B2481" s="526"/>
      <c r="C2481" s="527"/>
      <c r="D2481" s="46"/>
      <c r="E2481" s="24"/>
      <c r="F2481" s="24"/>
    </row>
    <row r="2482" spans="1:6" s="17" customFormat="1">
      <c r="A2482" s="32"/>
      <c r="B2482" s="526"/>
      <c r="C2482" s="527"/>
      <c r="D2482" s="46"/>
      <c r="E2482" s="24"/>
      <c r="F2482" s="24"/>
    </row>
    <row r="2483" spans="1:6" s="17" customFormat="1">
      <c r="A2483" s="32"/>
      <c r="B2483" s="526"/>
      <c r="C2483" s="527"/>
      <c r="D2483" s="46"/>
      <c r="E2483" s="24"/>
      <c r="F2483" s="24"/>
    </row>
    <row r="2484" spans="1:6" s="17" customFormat="1">
      <c r="A2484" s="32"/>
      <c r="B2484" s="526"/>
      <c r="C2484" s="527"/>
      <c r="D2484" s="46"/>
      <c r="E2484" s="24"/>
      <c r="F2484" s="24"/>
    </row>
    <row r="2485" spans="1:6" s="17" customFormat="1">
      <c r="A2485" s="32"/>
      <c r="B2485" s="526"/>
      <c r="C2485" s="527"/>
      <c r="D2485" s="46"/>
      <c r="E2485" s="24"/>
      <c r="F2485" s="24"/>
    </row>
    <row r="2486" spans="1:6" s="17" customFormat="1">
      <c r="A2486" s="32"/>
      <c r="B2486" s="526"/>
      <c r="C2486" s="527"/>
      <c r="D2486" s="46"/>
      <c r="E2486" s="24"/>
      <c r="F2486" s="24"/>
    </row>
    <row r="2487" spans="1:6" s="17" customFormat="1">
      <c r="A2487" s="32"/>
      <c r="B2487" s="526"/>
      <c r="C2487" s="527"/>
      <c r="D2487" s="46"/>
      <c r="E2487" s="24"/>
      <c r="F2487" s="24"/>
    </row>
    <row r="2488" spans="1:6" s="17" customFormat="1">
      <c r="A2488" s="32"/>
      <c r="B2488" s="526"/>
      <c r="C2488" s="527"/>
      <c r="D2488" s="46"/>
      <c r="E2488" s="24"/>
      <c r="F2488" s="24"/>
    </row>
    <row r="2489" spans="1:6" s="17" customFormat="1">
      <c r="A2489" s="32"/>
      <c r="B2489" s="526"/>
      <c r="C2489" s="527"/>
      <c r="D2489" s="46"/>
      <c r="E2489" s="24"/>
      <c r="F2489" s="24"/>
    </row>
    <row r="2490" spans="1:6" s="17" customFormat="1">
      <c r="A2490" s="32"/>
      <c r="B2490" s="526"/>
      <c r="C2490" s="527"/>
      <c r="D2490" s="46"/>
      <c r="E2490" s="24"/>
      <c r="F2490" s="24"/>
    </row>
    <row r="2491" spans="1:6" s="17" customFormat="1">
      <c r="A2491" s="32"/>
      <c r="B2491" s="526"/>
      <c r="C2491" s="527"/>
      <c r="D2491" s="46"/>
      <c r="E2491" s="24"/>
      <c r="F2491" s="24"/>
    </row>
    <row r="2492" spans="1:6" s="17" customFormat="1">
      <c r="A2492" s="32"/>
      <c r="B2492" s="526"/>
      <c r="C2492" s="527"/>
      <c r="D2492" s="46"/>
      <c r="E2492" s="24"/>
      <c r="F2492" s="24"/>
    </row>
    <row r="2493" spans="1:6" s="17" customFormat="1">
      <c r="A2493" s="32"/>
      <c r="B2493" s="526"/>
      <c r="C2493" s="527"/>
      <c r="D2493" s="46"/>
      <c r="E2493" s="24"/>
      <c r="F2493" s="24"/>
    </row>
    <row r="2494" spans="1:6" s="17" customFormat="1">
      <c r="A2494" s="32"/>
      <c r="B2494" s="526"/>
      <c r="C2494" s="527"/>
      <c r="D2494" s="46"/>
      <c r="E2494" s="24"/>
      <c r="F2494" s="24"/>
    </row>
    <row r="2495" spans="1:6" s="17" customFormat="1">
      <c r="A2495" s="32"/>
      <c r="B2495" s="526"/>
      <c r="C2495" s="527"/>
      <c r="D2495" s="46"/>
      <c r="E2495" s="24"/>
      <c r="F2495" s="24"/>
    </row>
    <row r="2496" spans="1:6" s="17" customFormat="1">
      <c r="A2496" s="32"/>
      <c r="B2496" s="526"/>
      <c r="C2496" s="527"/>
      <c r="D2496" s="46"/>
      <c r="E2496" s="24"/>
      <c r="F2496" s="24"/>
    </row>
    <row r="2497" spans="1:6" s="17" customFormat="1">
      <c r="A2497" s="32"/>
      <c r="B2497" s="526"/>
      <c r="C2497" s="527"/>
      <c r="D2497" s="46"/>
      <c r="E2497" s="24"/>
      <c r="F2497" s="24"/>
    </row>
    <row r="2498" spans="1:6" s="17" customFormat="1">
      <c r="A2498" s="32"/>
      <c r="B2498" s="526"/>
      <c r="C2498" s="527"/>
      <c r="D2498" s="46"/>
      <c r="E2498" s="24"/>
      <c r="F2498" s="24"/>
    </row>
    <row r="2499" spans="1:6" s="17" customFormat="1">
      <c r="A2499" s="32"/>
      <c r="B2499" s="526"/>
      <c r="C2499" s="527"/>
      <c r="D2499" s="46"/>
      <c r="E2499" s="24"/>
      <c r="F2499" s="24"/>
    </row>
    <row r="2500" spans="1:6" s="17" customFormat="1">
      <c r="A2500" s="32"/>
      <c r="B2500" s="526"/>
      <c r="C2500" s="527"/>
      <c r="D2500" s="46"/>
      <c r="E2500" s="24"/>
      <c r="F2500" s="24"/>
    </row>
    <row r="2501" spans="1:6" s="17" customFormat="1">
      <c r="A2501" s="32"/>
      <c r="B2501" s="526"/>
      <c r="C2501" s="527"/>
      <c r="D2501" s="46"/>
      <c r="E2501" s="24"/>
      <c r="F2501" s="24"/>
    </row>
    <row r="2502" spans="1:6" s="17" customFormat="1">
      <c r="A2502" s="32"/>
      <c r="B2502" s="526"/>
      <c r="C2502" s="527"/>
      <c r="D2502" s="46"/>
      <c r="E2502" s="24"/>
      <c r="F2502" s="24"/>
    </row>
    <row r="2503" spans="1:6" s="17" customFormat="1">
      <c r="A2503" s="32"/>
      <c r="B2503" s="526"/>
      <c r="C2503" s="527"/>
      <c r="D2503" s="46"/>
      <c r="E2503" s="24"/>
      <c r="F2503" s="24"/>
    </row>
    <row r="2504" spans="1:6" s="17" customFormat="1">
      <c r="A2504" s="32"/>
      <c r="B2504" s="526"/>
      <c r="C2504" s="527"/>
      <c r="D2504" s="46"/>
      <c r="E2504" s="24"/>
      <c r="F2504" s="24"/>
    </row>
    <row r="2505" spans="1:6" s="17" customFormat="1">
      <c r="A2505" s="32"/>
      <c r="B2505" s="526"/>
      <c r="C2505" s="527"/>
      <c r="D2505" s="46"/>
      <c r="E2505" s="24"/>
      <c r="F2505" s="24"/>
    </row>
    <row r="2506" spans="1:6" s="17" customFormat="1">
      <c r="A2506" s="32"/>
      <c r="B2506" s="526"/>
      <c r="C2506" s="527"/>
      <c r="D2506" s="46"/>
      <c r="E2506" s="24"/>
      <c r="F2506" s="24"/>
    </row>
    <row r="2507" spans="1:6" s="17" customFormat="1">
      <c r="A2507" s="32"/>
      <c r="B2507" s="526"/>
      <c r="C2507" s="527"/>
      <c r="D2507" s="46"/>
      <c r="E2507" s="24"/>
      <c r="F2507" s="24"/>
    </row>
    <row r="2508" spans="1:6" s="17" customFormat="1">
      <c r="A2508" s="32"/>
      <c r="B2508" s="526"/>
      <c r="C2508" s="527"/>
      <c r="D2508" s="46"/>
      <c r="E2508" s="24"/>
      <c r="F2508" s="24"/>
    </row>
    <row r="2509" spans="1:6" s="17" customFormat="1">
      <c r="A2509" s="32"/>
      <c r="B2509" s="526"/>
      <c r="C2509" s="527"/>
      <c r="D2509" s="46"/>
      <c r="E2509" s="24"/>
      <c r="F2509" s="24"/>
    </row>
    <row r="2510" spans="1:6" s="17" customFormat="1">
      <c r="A2510" s="32"/>
      <c r="B2510" s="526"/>
      <c r="C2510" s="527"/>
      <c r="D2510" s="46"/>
      <c r="E2510" s="24"/>
      <c r="F2510" s="24"/>
    </row>
    <row r="2511" spans="1:6" s="17" customFormat="1">
      <c r="A2511" s="32"/>
      <c r="B2511" s="526"/>
      <c r="C2511" s="527"/>
      <c r="D2511" s="46"/>
      <c r="E2511" s="24"/>
      <c r="F2511" s="24"/>
    </row>
    <row r="2512" spans="1:6" s="17" customFormat="1">
      <c r="A2512" s="32"/>
      <c r="B2512" s="526"/>
      <c r="C2512" s="527"/>
      <c r="D2512" s="46"/>
      <c r="E2512" s="24"/>
      <c r="F2512" s="24"/>
    </row>
    <row r="2513" spans="1:6" s="17" customFormat="1">
      <c r="A2513" s="32"/>
      <c r="B2513" s="526"/>
      <c r="C2513" s="527"/>
      <c r="D2513" s="46"/>
      <c r="E2513" s="24"/>
      <c r="F2513" s="24"/>
    </row>
    <row r="2514" spans="1:6" s="17" customFormat="1">
      <c r="A2514" s="32"/>
      <c r="B2514" s="526"/>
      <c r="C2514" s="527"/>
      <c r="D2514" s="46"/>
      <c r="E2514" s="24"/>
      <c r="F2514" s="24"/>
    </row>
    <row r="2515" spans="1:6" s="17" customFormat="1">
      <c r="A2515" s="32"/>
      <c r="B2515" s="526"/>
      <c r="C2515" s="527"/>
      <c r="D2515" s="46"/>
      <c r="E2515" s="24"/>
      <c r="F2515" s="24"/>
    </row>
    <row r="2516" spans="1:6" s="17" customFormat="1">
      <c r="A2516" s="32"/>
      <c r="B2516" s="526"/>
      <c r="C2516" s="527"/>
      <c r="D2516" s="46"/>
      <c r="E2516" s="24"/>
      <c r="F2516" s="24"/>
    </row>
    <row r="2517" spans="1:6" s="17" customFormat="1">
      <c r="A2517" s="32"/>
      <c r="B2517" s="526"/>
      <c r="C2517" s="527"/>
      <c r="D2517" s="46"/>
      <c r="E2517" s="24"/>
      <c r="F2517" s="24"/>
    </row>
    <row r="2518" spans="1:6" s="17" customFormat="1">
      <c r="A2518" s="32"/>
      <c r="B2518" s="526"/>
      <c r="C2518" s="527"/>
      <c r="D2518" s="46"/>
      <c r="E2518" s="24"/>
      <c r="F2518" s="24"/>
    </row>
    <row r="2519" spans="1:6" s="17" customFormat="1">
      <c r="A2519" s="32"/>
      <c r="B2519" s="526"/>
      <c r="C2519" s="527"/>
      <c r="D2519" s="46"/>
      <c r="E2519" s="24"/>
      <c r="F2519" s="24"/>
    </row>
    <row r="2520" spans="1:6" s="17" customFormat="1">
      <c r="A2520" s="32"/>
      <c r="B2520" s="526"/>
      <c r="C2520" s="527"/>
      <c r="D2520" s="46"/>
      <c r="E2520" s="24"/>
      <c r="F2520" s="24"/>
    </row>
    <row r="2521" spans="1:6" s="17" customFormat="1">
      <c r="A2521" s="32"/>
      <c r="B2521" s="526"/>
      <c r="C2521" s="527"/>
      <c r="D2521" s="46"/>
      <c r="E2521" s="24"/>
      <c r="F2521" s="24"/>
    </row>
    <row r="2522" spans="1:6" s="17" customFormat="1">
      <c r="A2522" s="32"/>
      <c r="B2522" s="526"/>
      <c r="C2522" s="527"/>
      <c r="D2522" s="46"/>
      <c r="E2522" s="24"/>
      <c r="F2522" s="24"/>
    </row>
    <row r="2523" spans="1:6" s="17" customFormat="1">
      <c r="A2523" s="32"/>
      <c r="B2523" s="526"/>
      <c r="C2523" s="527"/>
      <c r="D2523" s="46"/>
      <c r="E2523" s="24"/>
      <c r="F2523" s="24"/>
    </row>
    <row r="2524" spans="1:6" s="17" customFormat="1">
      <c r="A2524" s="32"/>
      <c r="B2524" s="526"/>
      <c r="C2524" s="527"/>
      <c r="D2524" s="46"/>
      <c r="E2524" s="24"/>
      <c r="F2524" s="24"/>
    </row>
    <row r="2525" spans="1:6" s="17" customFormat="1">
      <c r="A2525" s="32"/>
      <c r="B2525" s="526"/>
      <c r="C2525" s="527"/>
      <c r="D2525" s="46"/>
      <c r="E2525" s="24"/>
      <c r="F2525" s="24"/>
    </row>
    <row r="2526" spans="1:6" s="17" customFormat="1">
      <c r="A2526" s="32"/>
      <c r="B2526" s="526"/>
      <c r="C2526" s="527"/>
      <c r="D2526" s="46"/>
      <c r="E2526" s="24"/>
      <c r="F2526" s="24"/>
    </row>
    <row r="2527" spans="1:6" s="17" customFormat="1">
      <c r="A2527" s="32"/>
      <c r="B2527" s="526"/>
      <c r="C2527" s="527"/>
      <c r="D2527" s="46"/>
      <c r="E2527" s="24"/>
      <c r="F2527" s="24"/>
    </row>
    <row r="2528" spans="1:6" s="17" customFormat="1">
      <c r="A2528" s="32"/>
      <c r="B2528" s="526"/>
      <c r="C2528" s="527"/>
      <c r="D2528" s="46"/>
      <c r="E2528" s="24"/>
      <c r="F2528" s="24"/>
    </row>
    <row r="2529" spans="1:6" s="17" customFormat="1">
      <c r="A2529" s="32"/>
      <c r="B2529" s="526"/>
      <c r="C2529" s="527"/>
      <c r="D2529" s="46"/>
      <c r="E2529" s="24"/>
      <c r="F2529" s="24"/>
    </row>
    <row r="2530" spans="1:6" s="17" customFormat="1">
      <c r="A2530" s="32"/>
      <c r="B2530" s="526"/>
      <c r="C2530" s="527"/>
      <c r="D2530" s="46"/>
      <c r="E2530" s="24"/>
      <c r="F2530" s="24"/>
    </row>
    <row r="2531" spans="1:6" s="17" customFormat="1">
      <c r="A2531" s="32"/>
      <c r="B2531" s="526"/>
      <c r="C2531" s="527"/>
      <c r="D2531" s="46"/>
      <c r="E2531" s="24"/>
      <c r="F2531" s="24"/>
    </row>
    <row r="2532" spans="1:6" s="17" customFormat="1">
      <c r="A2532" s="32"/>
      <c r="B2532" s="526"/>
      <c r="C2532" s="527"/>
      <c r="D2532" s="46"/>
      <c r="E2532" s="24"/>
      <c r="F2532" s="24"/>
    </row>
    <row r="2533" spans="1:6" s="17" customFormat="1">
      <c r="A2533" s="32"/>
      <c r="B2533" s="526"/>
      <c r="C2533" s="527"/>
      <c r="D2533" s="46"/>
      <c r="E2533" s="24"/>
      <c r="F2533" s="24"/>
    </row>
    <row r="2534" spans="1:6" s="17" customFormat="1">
      <c r="A2534" s="32"/>
      <c r="B2534" s="526"/>
      <c r="C2534" s="527"/>
      <c r="D2534" s="46"/>
      <c r="E2534" s="24"/>
      <c r="F2534" s="24"/>
    </row>
    <row r="2535" spans="1:6" s="17" customFormat="1">
      <c r="A2535" s="32"/>
      <c r="B2535" s="526"/>
      <c r="C2535" s="527"/>
      <c r="D2535" s="46"/>
      <c r="E2535" s="24"/>
      <c r="F2535" s="24"/>
    </row>
    <row r="2536" spans="1:6" s="17" customFormat="1">
      <c r="A2536" s="32"/>
      <c r="B2536" s="526"/>
      <c r="C2536" s="527"/>
      <c r="D2536" s="46"/>
      <c r="E2536" s="24"/>
      <c r="F2536" s="24"/>
    </row>
    <row r="2537" spans="1:6" s="17" customFormat="1">
      <c r="A2537" s="32"/>
      <c r="B2537" s="526"/>
      <c r="C2537" s="527"/>
      <c r="D2537" s="46"/>
      <c r="E2537" s="24"/>
      <c r="F2537" s="24"/>
    </row>
    <row r="2538" spans="1:6" s="17" customFormat="1">
      <c r="A2538" s="32"/>
      <c r="B2538" s="526"/>
      <c r="C2538" s="527"/>
      <c r="D2538" s="46"/>
      <c r="E2538" s="24"/>
      <c r="F2538" s="24"/>
    </row>
    <row r="2539" spans="1:6" s="17" customFormat="1">
      <c r="A2539" s="32"/>
      <c r="B2539" s="526"/>
      <c r="C2539" s="527"/>
      <c r="D2539" s="46"/>
      <c r="E2539" s="24"/>
      <c r="F2539" s="24"/>
    </row>
    <row r="2540" spans="1:6" s="17" customFormat="1">
      <c r="A2540" s="32"/>
      <c r="B2540" s="526"/>
      <c r="C2540" s="527"/>
      <c r="D2540" s="46"/>
      <c r="E2540" s="24"/>
      <c r="F2540" s="24"/>
    </row>
    <row r="2541" spans="1:6" s="17" customFormat="1">
      <c r="A2541" s="32"/>
      <c r="B2541" s="526"/>
      <c r="C2541" s="527"/>
      <c r="D2541" s="46"/>
      <c r="E2541" s="24"/>
      <c r="F2541" s="24"/>
    </row>
    <row r="2542" spans="1:6" s="17" customFormat="1">
      <c r="A2542" s="32"/>
      <c r="B2542" s="526"/>
      <c r="C2542" s="527"/>
      <c r="D2542" s="46"/>
      <c r="E2542" s="24"/>
      <c r="F2542" s="24"/>
    </row>
    <row r="2543" spans="1:6" s="17" customFormat="1">
      <c r="A2543" s="32"/>
      <c r="B2543" s="526"/>
      <c r="C2543" s="527"/>
      <c r="D2543" s="46"/>
      <c r="E2543" s="24"/>
      <c r="F2543" s="24"/>
    </row>
    <row r="2544" spans="1:6" s="17" customFormat="1">
      <c r="A2544" s="32"/>
      <c r="B2544" s="526"/>
      <c r="C2544" s="527"/>
      <c r="D2544" s="46"/>
      <c r="E2544" s="24"/>
      <c r="F2544" s="24"/>
    </row>
    <row r="2545" spans="1:6" s="17" customFormat="1">
      <c r="A2545" s="32"/>
      <c r="B2545" s="526"/>
      <c r="C2545" s="527"/>
      <c r="D2545" s="46"/>
      <c r="E2545" s="24"/>
      <c r="F2545" s="24"/>
    </row>
    <row r="2546" spans="1:6" s="17" customFormat="1">
      <c r="A2546" s="32"/>
      <c r="B2546" s="526"/>
      <c r="C2546" s="527"/>
      <c r="D2546" s="46"/>
      <c r="E2546" s="24"/>
      <c r="F2546" s="24"/>
    </row>
    <row r="2547" spans="1:6" s="17" customFormat="1">
      <c r="A2547" s="32"/>
      <c r="B2547" s="526"/>
      <c r="C2547" s="527"/>
      <c r="D2547" s="46"/>
      <c r="E2547" s="24"/>
      <c r="F2547" s="24"/>
    </row>
    <row r="2548" spans="1:6" s="17" customFormat="1">
      <c r="A2548" s="32"/>
      <c r="B2548" s="526"/>
      <c r="C2548" s="527"/>
      <c r="D2548" s="46"/>
      <c r="E2548" s="24"/>
      <c r="F2548" s="24"/>
    </row>
    <row r="2549" spans="1:6" s="17" customFormat="1">
      <c r="A2549" s="32"/>
      <c r="B2549" s="526"/>
      <c r="C2549" s="527"/>
      <c r="D2549" s="46"/>
      <c r="E2549" s="24"/>
      <c r="F2549" s="24"/>
    </row>
    <row r="2550" spans="1:6" s="17" customFormat="1">
      <c r="A2550" s="32"/>
      <c r="B2550" s="526"/>
      <c r="C2550" s="527"/>
      <c r="D2550" s="46"/>
      <c r="E2550" s="24"/>
      <c r="F2550" s="24"/>
    </row>
    <row r="2551" spans="1:6" s="17" customFormat="1">
      <c r="A2551" s="32"/>
      <c r="B2551" s="526"/>
      <c r="C2551" s="527"/>
      <c r="D2551" s="46"/>
      <c r="E2551" s="24"/>
      <c r="F2551" s="24"/>
    </row>
    <row r="2552" spans="1:6" s="17" customFormat="1">
      <c r="A2552" s="32"/>
      <c r="B2552" s="526"/>
      <c r="C2552" s="527"/>
      <c r="D2552" s="46"/>
      <c r="E2552" s="24"/>
      <c r="F2552" s="24"/>
    </row>
    <row r="2553" spans="1:6" s="17" customFormat="1">
      <c r="A2553" s="32"/>
      <c r="B2553" s="526"/>
      <c r="C2553" s="527"/>
      <c r="D2553" s="46"/>
      <c r="E2553" s="24"/>
      <c r="F2553" s="24"/>
    </row>
    <row r="2554" spans="1:6" s="17" customFormat="1">
      <c r="A2554" s="32"/>
      <c r="B2554" s="526"/>
      <c r="C2554" s="527"/>
      <c r="D2554" s="46"/>
      <c r="E2554" s="24"/>
      <c r="F2554" s="24"/>
    </row>
    <row r="2555" spans="1:6" s="17" customFormat="1">
      <c r="A2555" s="32"/>
      <c r="B2555" s="526"/>
      <c r="C2555" s="527"/>
      <c r="D2555" s="46"/>
      <c r="E2555" s="24"/>
      <c r="F2555" s="24"/>
    </row>
    <row r="2556" spans="1:6" s="17" customFormat="1">
      <c r="A2556" s="32"/>
      <c r="B2556" s="526"/>
      <c r="C2556" s="527"/>
      <c r="D2556" s="46"/>
      <c r="E2556" s="24"/>
      <c r="F2556" s="24"/>
    </row>
    <row r="2557" spans="1:6" s="17" customFormat="1">
      <c r="A2557" s="32"/>
      <c r="B2557" s="526"/>
      <c r="C2557" s="527"/>
      <c r="D2557" s="46"/>
      <c r="E2557" s="24"/>
      <c r="F2557" s="24"/>
    </row>
    <row r="2558" spans="1:6" s="17" customFormat="1">
      <c r="A2558" s="32"/>
      <c r="B2558" s="526"/>
      <c r="C2558" s="527"/>
      <c r="D2558" s="46"/>
      <c r="E2558" s="24"/>
      <c r="F2558" s="24"/>
    </row>
    <row r="2559" spans="1:6" s="17" customFormat="1">
      <c r="A2559" s="32"/>
      <c r="B2559" s="526"/>
      <c r="C2559" s="527"/>
      <c r="D2559" s="46"/>
      <c r="E2559" s="24"/>
      <c r="F2559" s="24"/>
    </row>
    <row r="2560" spans="1:6" s="17" customFormat="1">
      <c r="A2560" s="32"/>
      <c r="B2560" s="526"/>
      <c r="C2560" s="527"/>
      <c r="D2560" s="46"/>
      <c r="E2560" s="24"/>
      <c r="F2560" s="24"/>
    </row>
    <row r="2561" spans="1:6" s="17" customFormat="1">
      <c r="A2561" s="32"/>
      <c r="B2561" s="526"/>
      <c r="C2561" s="527"/>
      <c r="D2561" s="46"/>
      <c r="E2561" s="24"/>
      <c r="F2561" s="24"/>
    </row>
    <row r="2562" spans="1:6" s="17" customFormat="1">
      <c r="A2562" s="32"/>
      <c r="B2562" s="526"/>
      <c r="C2562" s="527"/>
      <c r="D2562" s="46"/>
      <c r="E2562" s="24"/>
      <c r="F2562" s="24"/>
    </row>
    <row r="2563" spans="1:6" s="17" customFormat="1">
      <c r="A2563" s="32"/>
      <c r="B2563" s="526"/>
      <c r="C2563" s="527"/>
      <c r="D2563" s="46"/>
      <c r="E2563" s="24"/>
      <c r="F2563" s="24"/>
    </row>
    <row r="2564" spans="1:6" s="17" customFormat="1">
      <c r="A2564" s="32"/>
      <c r="B2564" s="526"/>
      <c r="C2564" s="527"/>
      <c r="D2564" s="46"/>
      <c r="E2564" s="24"/>
      <c r="F2564" s="24"/>
    </row>
    <row r="2565" spans="1:6" s="17" customFormat="1">
      <c r="A2565" s="32"/>
      <c r="B2565" s="526"/>
      <c r="C2565" s="527"/>
      <c r="D2565" s="46"/>
      <c r="E2565" s="24"/>
      <c r="F2565" s="24"/>
    </row>
    <row r="2566" spans="1:6" s="17" customFormat="1">
      <c r="A2566" s="32"/>
      <c r="B2566" s="526"/>
      <c r="C2566" s="527"/>
      <c r="D2566" s="46"/>
      <c r="E2566" s="24"/>
      <c r="F2566" s="24"/>
    </row>
    <row r="2567" spans="1:6" s="17" customFormat="1">
      <c r="A2567" s="32"/>
      <c r="B2567" s="526"/>
      <c r="C2567" s="527"/>
      <c r="D2567" s="46"/>
      <c r="E2567" s="24"/>
      <c r="F2567" s="24"/>
    </row>
    <row r="2568" spans="1:6" s="17" customFormat="1">
      <c r="A2568" s="32"/>
      <c r="B2568" s="526"/>
      <c r="C2568" s="527"/>
      <c r="D2568" s="46"/>
      <c r="E2568" s="24"/>
      <c r="F2568" s="24"/>
    </row>
    <row r="2569" spans="1:6" s="17" customFormat="1">
      <c r="A2569" s="32"/>
      <c r="B2569" s="526"/>
      <c r="C2569" s="527"/>
      <c r="D2569" s="46"/>
      <c r="E2569" s="24"/>
      <c r="F2569" s="24"/>
    </row>
    <row r="2570" spans="1:6" s="17" customFormat="1">
      <c r="A2570" s="32"/>
      <c r="B2570" s="526"/>
      <c r="C2570" s="527"/>
      <c r="D2570" s="46"/>
      <c r="E2570" s="24"/>
      <c r="F2570" s="24"/>
    </row>
    <row r="2571" spans="1:6" s="17" customFormat="1">
      <c r="A2571" s="32"/>
      <c r="B2571" s="526"/>
      <c r="C2571" s="527"/>
      <c r="D2571" s="46"/>
      <c r="E2571" s="24"/>
      <c r="F2571" s="24"/>
    </row>
    <row r="2572" spans="1:6" s="17" customFormat="1">
      <c r="A2572" s="32"/>
      <c r="B2572" s="526"/>
      <c r="C2572" s="527"/>
      <c r="D2572" s="46"/>
      <c r="E2572" s="24"/>
      <c r="F2572" s="24"/>
    </row>
    <row r="2573" spans="1:6" s="17" customFormat="1">
      <c r="A2573" s="32"/>
      <c r="B2573" s="526"/>
      <c r="C2573" s="527"/>
      <c r="D2573" s="46"/>
      <c r="E2573" s="24"/>
      <c r="F2573" s="24"/>
    </row>
    <row r="2574" spans="1:6" s="17" customFormat="1">
      <c r="A2574" s="32"/>
      <c r="B2574" s="526"/>
      <c r="C2574" s="527"/>
      <c r="D2574" s="46"/>
      <c r="E2574" s="24"/>
      <c r="F2574" s="24"/>
    </row>
    <row r="2575" spans="1:6" s="17" customFormat="1">
      <c r="A2575" s="32"/>
      <c r="B2575" s="526"/>
      <c r="C2575" s="527"/>
      <c r="D2575" s="46"/>
      <c r="E2575" s="24"/>
      <c r="F2575" s="24"/>
    </row>
    <row r="2576" spans="1:6" s="17" customFormat="1">
      <c r="A2576" s="32"/>
      <c r="B2576" s="526"/>
      <c r="C2576" s="527"/>
      <c r="D2576" s="46"/>
      <c r="E2576" s="24"/>
      <c r="F2576" s="24"/>
    </row>
    <row r="2577" spans="1:6" s="17" customFormat="1">
      <c r="A2577" s="32"/>
      <c r="B2577" s="526"/>
      <c r="C2577" s="527"/>
      <c r="D2577" s="46"/>
      <c r="E2577" s="24"/>
      <c r="F2577" s="24"/>
    </row>
    <row r="2578" spans="1:6" s="17" customFormat="1">
      <c r="A2578" s="32"/>
      <c r="B2578" s="526"/>
      <c r="C2578" s="527"/>
      <c r="D2578" s="46"/>
      <c r="E2578" s="24"/>
      <c r="F2578" s="24"/>
    </row>
    <row r="2579" spans="1:6" s="17" customFormat="1">
      <c r="A2579" s="32"/>
      <c r="B2579" s="526"/>
      <c r="C2579" s="527"/>
      <c r="D2579" s="46"/>
      <c r="E2579" s="24"/>
      <c r="F2579" s="24"/>
    </row>
    <row r="2580" spans="1:6" s="17" customFormat="1">
      <c r="A2580" s="32"/>
      <c r="B2580" s="526"/>
      <c r="C2580" s="527"/>
      <c r="D2580" s="46"/>
      <c r="E2580" s="24"/>
      <c r="F2580" s="24"/>
    </row>
    <row r="2581" spans="1:6" s="17" customFormat="1">
      <c r="A2581" s="32"/>
      <c r="B2581" s="526"/>
      <c r="C2581" s="527"/>
      <c r="D2581" s="46"/>
      <c r="E2581" s="24"/>
      <c r="F2581" s="24"/>
    </row>
    <row r="2582" spans="1:6" s="17" customFormat="1">
      <c r="A2582" s="32"/>
      <c r="B2582" s="526"/>
      <c r="C2582" s="527"/>
      <c r="D2582" s="46"/>
      <c r="E2582" s="24"/>
      <c r="F2582" s="24"/>
    </row>
    <row r="2583" spans="1:6" s="17" customFormat="1">
      <c r="A2583" s="32"/>
      <c r="B2583" s="526"/>
      <c r="C2583" s="527"/>
      <c r="D2583" s="46"/>
      <c r="E2583" s="24"/>
      <c r="F2583" s="24"/>
    </row>
    <row r="2584" spans="1:6" s="17" customFormat="1">
      <c r="A2584" s="32"/>
      <c r="B2584" s="526"/>
      <c r="C2584" s="527"/>
      <c r="D2584" s="46"/>
      <c r="E2584" s="24"/>
      <c r="F2584" s="24"/>
    </row>
    <row r="2585" spans="1:6" s="17" customFormat="1">
      <c r="A2585" s="32"/>
      <c r="B2585" s="526"/>
      <c r="C2585" s="527"/>
      <c r="D2585" s="46"/>
      <c r="E2585" s="24"/>
      <c r="F2585" s="24"/>
    </row>
    <row r="2586" spans="1:6" s="17" customFormat="1">
      <c r="A2586" s="32"/>
      <c r="B2586" s="526"/>
      <c r="C2586" s="527"/>
      <c r="D2586" s="46"/>
      <c r="E2586" s="24"/>
      <c r="F2586" s="24"/>
    </row>
    <row r="2587" spans="1:6" s="17" customFormat="1">
      <c r="A2587" s="32"/>
      <c r="B2587" s="526"/>
      <c r="C2587" s="527"/>
      <c r="D2587" s="46"/>
      <c r="E2587" s="24"/>
      <c r="F2587" s="24"/>
    </row>
    <row r="2588" spans="1:6" s="17" customFormat="1">
      <c r="A2588" s="32"/>
      <c r="B2588" s="526"/>
      <c r="C2588" s="527"/>
      <c r="D2588" s="46"/>
      <c r="E2588" s="24"/>
      <c r="F2588" s="24"/>
    </row>
    <row r="2589" spans="1:6" s="17" customFormat="1">
      <c r="A2589" s="32"/>
      <c r="B2589" s="526"/>
      <c r="C2589" s="527"/>
      <c r="D2589" s="46"/>
      <c r="E2589" s="24"/>
      <c r="F2589" s="24"/>
    </row>
    <row r="2590" spans="1:6" s="17" customFormat="1">
      <c r="A2590" s="32"/>
      <c r="B2590" s="526"/>
      <c r="C2590" s="527"/>
      <c r="D2590" s="46"/>
      <c r="E2590" s="24"/>
      <c r="F2590" s="24"/>
    </row>
    <row r="2591" spans="1:6" s="17" customFormat="1">
      <c r="A2591" s="32"/>
      <c r="B2591" s="526"/>
      <c r="C2591" s="527"/>
      <c r="D2591" s="46"/>
      <c r="E2591" s="24"/>
      <c r="F2591" s="24"/>
    </row>
    <row r="2592" spans="1:6" s="17" customFormat="1">
      <c r="A2592" s="32"/>
      <c r="B2592" s="526"/>
      <c r="C2592" s="527"/>
      <c r="D2592" s="46"/>
      <c r="E2592" s="24"/>
      <c r="F2592" s="24"/>
    </row>
    <row r="2593" spans="1:6" s="17" customFormat="1">
      <c r="A2593" s="32"/>
      <c r="B2593" s="526"/>
      <c r="C2593" s="527"/>
      <c r="D2593" s="46"/>
      <c r="E2593" s="24"/>
      <c r="F2593" s="24"/>
    </row>
    <row r="2594" spans="1:6" s="17" customFormat="1">
      <c r="A2594" s="32"/>
      <c r="B2594" s="526"/>
      <c r="C2594" s="527"/>
      <c r="D2594" s="46"/>
      <c r="E2594" s="24"/>
      <c r="F2594" s="24"/>
    </row>
    <row r="2595" spans="1:6" s="17" customFormat="1">
      <c r="A2595" s="32"/>
      <c r="B2595" s="526"/>
      <c r="C2595" s="527"/>
      <c r="D2595" s="46"/>
      <c r="E2595" s="24"/>
      <c r="F2595" s="24"/>
    </row>
    <row r="2596" spans="1:6" s="17" customFormat="1">
      <c r="A2596" s="32"/>
      <c r="B2596" s="526"/>
      <c r="C2596" s="527"/>
      <c r="D2596" s="46"/>
      <c r="E2596" s="24"/>
      <c r="F2596" s="24"/>
    </row>
    <row r="2597" spans="1:6" s="17" customFormat="1">
      <c r="A2597" s="32"/>
      <c r="B2597" s="526"/>
      <c r="C2597" s="527"/>
      <c r="D2597" s="46"/>
      <c r="E2597" s="24"/>
      <c r="F2597" s="24"/>
    </row>
    <row r="2598" spans="1:6" s="17" customFormat="1">
      <c r="A2598" s="32"/>
      <c r="B2598" s="526"/>
      <c r="C2598" s="527"/>
      <c r="D2598" s="46"/>
      <c r="E2598" s="24"/>
      <c r="F2598" s="24"/>
    </row>
    <row r="2599" spans="1:6" s="17" customFormat="1">
      <c r="A2599" s="32"/>
      <c r="B2599" s="526"/>
      <c r="C2599" s="527"/>
      <c r="D2599" s="46"/>
      <c r="E2599" s="24"/>
      <c r="F2599" s="24"/>
    </row>
    <row r="2600" spans="1:6" s="17" customFormat="1">
      <c r="A2600" s="32"/>
      <c r="B2600" s="526"/>
      <c r="C2600" s="527"/>
      <c r="D2600" s="46"/>
      <c r="E2600" s="24"/>
      <c r="F2600" s="24"/>
    </row>
    <row r="2601" spans="1:6" s="17" customFormat="1">
      <c r="A2601" s="32"/>
      <c r="B2601" s="526"/>
      <c r="C2601" s="527"/>
      <c r="D2601" s="46"/>
      <c r="E2601" s="24"/>
      <c r="F2601" s="24"/>
    </row>
    <row r="2602" spans="1:6" s="17" customFormat="1">
      <c r="A2602" s="32"/>
      <c r="B2602" s="526"/>
      <c r="C2602" s="527"/>
      <c r="D2602" s="46"/>
      <c r="E2602" s="24"/>
      <c r="F2602" s="24"/>
    </row>
    <row r="2603" spans="1:6" s="17" customFormat="1">
      <c r="A2603" s="32"/>
      <c r="B2603" s="526"/>
      <c r="C2603" s="527"/>
      <c r="D2603" s="46"/>
      <c r="E2603" s="24"/>
      <c r="F2603" s="24"/>
    </row>
    <row r="2604" spans="1:6" s="17" customFormat="1">
      <c r="A2604" s="32"/>
      <c r="B2604" s="526"/>
      <c r="C2604" s="527"/>
      <c r="D2604" s="46"/>
      <c r="E2604" s="24"/>
      <c r="F2604" s="24"/>
    </row>
    <row r="2605" spans="1:6" s="17" customFormat="1">
      <c r="A2605" s="32"/>
      <c r="B2605" s="526"/>
      <c r="C2605" s="527"/>
      <c r="D2605" s="46"/>
      <c r="E2605" s="24"/>
      <c r="F2605" s="24"/>
    </row>
    <row r="2606" spans="1:6" s="17" customFormat="1">
      <c r="A2606" s="32"/>
      <c r="B2606" s="526"/>
      <c r="C2606" s="527"/>
      <c r="D2606" s="46"/>
      <c r="E2606" s="24"/>
      <c r="F2606" s="24"/>
    </row>
    <row r="2607" spans="1:6" s="17" customFormat="1">
      <c r="A2607" s="32"/>
      <c r="B2607" s="526"/>
      <c r="C2607" s="527"/>
      <c r="D2607" s="46"/>
      <c r="E2607" s="24"/>
      <c r="F2607" s="24"/>
    </row>
    <row r="2608" spans="1:6" s="17" customFormat="1">
      <c r="A2608" s="32"/>
      <c r="B2608" s="526"/>
      <c r="C2608" s="527"/>
      <c r="D2608" s="46"/>
      <c r="E2608" s="24"/>
      <c r="F2608" s="24"/>
    </row>
    <row r="2609" spans="1:6" s="17" customFormat="1">
      <c r="A2609" s="32"/>
      <c r="B2609" s="526"/>
      <c r="C2609" s="527"/>
      <c r="D2609" s="46"/>
      <c r="E2609" s="24"/>
      <c r="F2609" s="24"/>
    </row>
    <row r="2610" spans="1:6" s="17" customFormat="1">
      <c r="A2610" s="32"/>
      <c r="B2610" s="526"/>
      <c r="C2610" s="527"/>
      <c r="D2610" s="46"/>
      <c r="E2610" s="24"/>
      <c r="F2610" s="24"/>
    </row>
    <row r="2611" spans="1:6" s="17" customFormat="1">
      <c r="A2611" s="32"/>
      <c r="B2611" s="526"/>
      <c r="C2611" s="527"/>
      <c r="D2611" s="46"/>
      <c r="E2611" s="24"/>
      <c r="F2611" s="24"/>
    </row>
    <row r="2612" spans="1:6" s="17" customFormat="1">
      <c r="A2612" s="32"/>
      <c r="B2612" s="526"/>
      <c r="C2612" s="527"/>
      <c r="D2612" s="46"/>
      <c r="E2612" s="24"/>
      <c r="F2612" s="24"/>
    </row>
    <row r="2613" spans="1:6" s="17" customFormat="1">
      <c r="A2613" s="32"/>
      <c r="B2613" s="526"/>
      <c r="C2613" s="527"/>
      <c r="D2613" s="46"/>
      <c r="E2613" s="24"/>
      <c r="F2613" s="24"/>
    </row>
    <row r="2614" spans="1:6" s="17" customFormat="1">
      <c r="A2614" s="32"/>
      <c r="B2614" s="526"/>
      <c r="C2614" s="527"/>
      <c r="D2614" s="46"/>
      <c r="E2614" s="24"/>
      <c r="F2614" s="24"/>
    </row>
    <row r="2615" spans="1:6" s="17" customFormat="1">
      <c r="A2615" s="32"/>
      <c r="B2615" s="526"/>
      <c r="C2615" s="527"/>
      <c r="D2615" s="46"/>
      <c r="E2615" s="24"/>
      <c r="F2615" s="24"/>
    </row>
    <row r="2616" spans="1:6" s="17" customFormat="1">
      <c r="A2616" s="32"/>
      <c r="B2616" s="526"/>
      <c r="C2616" s="527"/>
      <c r="D2616" s="46"/>
      <c r="E2616" s="24"/>
      <c r="F2616" s="24"/>
    </row>
    <row r="2617" spans="1:6" s="17" customFormat="1">
      <c r="A2617" s="32"/>
      <c r="B2617" s="526"/>
      <c r="C2617" s="527"/>
      <c r="D2617" s="46"/>
      <c r="E2617" s="24"/>
      <c r="F2617" s="24"/>
    </row>
    <row r="2618" spans="1:6" s="17" customFormat="1">
      <c r="A2618" s="32"/>
      <c r="B2618" s="526"/>
      <c r="C2618" s="527"/>
      <c r="D2618" s="46"/>
      <c r="E2618" s="24"/>
      <c r="F2618" s="24"/>
    </row>
    <row r="2619" spans="1:6" s="17" customFormat="1">
      <c r="A2619" s="32"/>
      <c r="B2619" s="526"/>
      <c r="C2619" s="527"/>
      <c r="D2619" s="46"/>
      <c r="E2619" s="24"/>
      <c r="F2619" s="24"/>
    </row>
    <row r="2620" spans="1:6" s="17" customFormat="1">
      <c r="A2620" s="32"/>
      <c r="B2620" s="526"/>
      <c r="C2620" s="527"/>
      <c r="D2620" s="46"/>
      <c r="E2620" s="24"/>
      <c r="F2620" s="24"/>
    </row>
    <row r="2621" spans="1:6" s="17" customFormat="1">
      <c r="A2621" s="32"/>
      <c r="B2621" s="526"/>
      <c r="C2621" s="527"/>
      <c r="D2621" s="46"/>
      <c r="E2621" s="24"/>
      <c r="F2621" s="24"/>
    </row>
    <row r="2622" spans="1:6" s="17" customFormat="1">
      <c r="A2622" s="32"/>
      <c r="B2622" s="526"/>
      <c r="C2622" s="527"/>
      <c r="D2622" s="46"/>
      <c r="E2622" s="24"/>
      <c r="F2622" s="24"/>
    </row>
    <row r="2623" spans="1:6" s="17" customFormat="1">
      <c r="A2623" s="32"/>
      <c r="B2623" s="526"/>
      <c r="C2623" s="527"/>
      <c r="D2623" s="46"/>
      <c r="E2623" s="24"/>
      <c r="F2623" s="24"/>
    </row>
    <row r="2624" spans="1:6" s="17" customFormat="1">
      <c r="A2624" s="32"/>
      <c r="B2624" s="526"/>
      <c r="C2624" s="527"/>
      <c r="D2624" s="46"/>
      <c r="E2624" s="24"/>
      <c r="F2624" s="24"/>
    </row>
    <row r="2625" spans="1:6" s="17" customFormat="1">
      <c r="A2625" s="32"/>
      <c r="B2625" s="526"/>
      <c r="C2625" s="527"/>
      <c r="D2625" s="46"/>
      <c r="E2625" s="24"/>
      <c r="F2625" s="24"/>
    </row>
    <row r="2626" spans="1:6" s="17" customFormat="1">
      <c r="A2626" s="32"/>
      <c r="B2626" s="526"/>
      <c r="C2626" s="527"/>
      <c r="D2626" s="46"/>
      <c r="E2626" s="24"/>
      <c r="F2626" s="24"/>
    </row>
    <row r="2627" spans="1:6" s="17" customFormat="1">
      <c r="A2627" s="32"/>
      <c r="B2627" s="526"/>
      <c r="C2627" s="527"/>
      <c r="D2627" s="46"/>
      <c r="E2627" s="24"/>
      <c r="F2627" s="24"/>
    </row>
    <row r="2628" spans="1:6" s="17" customFormat="1">
      <c r="A2628" s="32"/>
      <c r="B2628" s="526"/>
      <c r="C2628" s="527"/>
      <c r="D2628" s="46"/>
      <c r="E2628" s="24"/>
      <c r="F2628" s="24"/>
    </row>
    <row r="2629" spans="1:6" s="17" customFormat="1">
      <c r="A2629" s="32"/>
      <c r="B2629" s="526"/>
      <c r="C2629" s="527"/>
      <c r="D2629" s="46"/>
      <c r="E2629" s="24"/>
      <c r="F2629" s="24"/>
    </row>
    <row r="2630" spans="1:6" s="17" customFormat="1">
      <c r="A2630" s="32"/>
      <c r="B2630" s="526"/>
      <c r="C2630" s="527"/>
      <c r="D2630" s="46"/>
      <c r="E2630" s="24"/>
      <c r="F2630" s="24"/>
    </row>
    <row r="2631" spans="1:6" s="17" customFormat="1">
      <c r="A2631" s="32"/>
      <c r="B2631" s="526"/>
      <c r="C2631" s="527"/>
      <c r="D2631" s="46"/>
      <c r="E2631" s="24"/>
      <c r="F2631" s="24"/>
    </row>
    <row r="2632" spans="1:6" s="17" customFormat="1">
      <c r="A2632" s="32"/>
      <c r="B2632" s="526"/>
      <c r="C2632" s="527"/>
      <c r="D2632" s="46"/>
      <c r="E2632" s="24"/>
      <c r="F2632" s="24"/>
    </row>
    <row r="2633" spans="1:6" s="17" customFormat="1">
      <c r="A2633" s="32"/>
      <c r="B2633" s="526"/>
      <c r="C2633" s="527"/>
      <c r="D2633" s="46"/>
      <c r="E2633" s="24"/>
      <c r="F2633" s="24"/>
    </row>
    <row r="2634" spans="1:6" s="17" customFormat="1">
      <c r="A2634" s="32"/>
      <c r="B2634" s="526"/>
      <c r="C2634" s="527"/>
      <c r="D2634" s="46"/>
      <c r="E2634" s="24"/>
      <c r="F2634" s="24"/>
    </row>
    <row r="2635" spans="1:6" s="17" customFormat="1">
      <c r="A2635" s="32"/>
      <c r="B2635" s="526"/>
      <c r="C2635" s="527"/>
      <c r="D2635" s="46"/>
      <c r="E2635" s="24"/>
      <c r="F2635" s="24"/>
    </row>
    <row r="2636" spans="1:6" s="17" customFormat="1">
      <c r="A2636" s="32"/>
      <c r="B2636" s="526"/>
      <c r="C2636" s="527"/>
      <c r="D2636" s="46"/>
      <c r="E2636" s="24"/>
      <c r="F2636" s="24"/>
    </row>
    <row r="2637" spans="1:6" s="17" customFormat="1">
      <c r="A2637" s="32"/>
      <c r="B2637" s="526"/>
      <c r="C2637" s="527"/>
      <c r="D2637" s="46"/>
      <c r="E2637" s="24"/>
      <c r="F2637" s="24"/>
    </row>
    <row r="2638" spans="1:6" s="17" customFormat="1">
      <c r="A2638" s="32"/>
      <c r="B2638" s="526"/>
      <c r="C2638" s="527"/>
      <c r="D2638" s="46"/>
      <c r="E2638" s="24"/>
      <c r="F2638" s="24"/>
    </row>
    <row r="2639" spans="1:6" s="17" customFormat="1">
      <c r="A2639" s="32"/>
      <c r="B2639" s="526"/>
      <c r="C2639" s="527"/>
      <c r="D2639" s="46"/>
      <c r="E2639" s="24"/>
      <c r="F2639" s="24"/>
    </row>
    <row r="2640" spans="1:6" s="17" customFormat="1">
      <c r="A2640" s="32"/>
      <c r="B2640" s="526"/>
      <c r="C2640" s="527"/>
      <c r="D2640" s="46"/>
      <c r="E2640" s="24"/>
      <c r="F2640" s="24"/>
    </row>
    <row r="2641" spans="1:6" s="17" customFormat="1">
      <c r="A2641" s="32"/>
      <c r="B2641" s="526"/>
      <c r="C2641" s="527"/>
      <c r="D2641" s="46"/>
      <c r="E2641" s="24"/>
      <c r="F2641" s="24"/>
    </row>
    <row r="2642" spans="1:6" s="17" customFormat="1">
      <c r="A2642" s="32"/>
      <c r="B2642" s="526"/>
      <c r="C2642" s="527"/>
      <c r="D2642" s="46"/>
      <c r="E2642" s="24"/>
      <c r="F2642" s="24"/>
    </row>
    <row r="2643" spans="1:6" s="17" customFormat="1">
      <c r="A2643" s="32"/>
      <c r="B2643" s="526"/>
      <c r="C2643" s="527"/>
      <c r="D2643" s="46"/>
      <c r="E2643" s="24"/>
      <c r="F2643" s="24"/>
    </row>
    <row r="2644" spans="1:6" s="17" customFormat="1">
      <c r="A2644" s="32"/>
      <c r="B2644" s="526"/>
      <c r="C2644" s="527"/>
      <c r="D2644" s="46"/>
      <c r="E2644" s="24"/>
      <c r="F2644" s="24"/>
    </row>
    <row r="2645" spans="1:6" s="17" customFormat="1">
      <c r="A2645" s="32"/>
      <c r="B2645" s="526"/>
      <c r="C2645" s="527"/>
      <c r="D2645" s="46"/>
      <c r="E2645" s="24"/>
      <c r="F2645" s="24"/>
    </row>
    <row r="2646" spans="1:6" s="17" customFormat="1">
      <c r="A2646" s="32"/>
      <c r="B2646" s="526"/>
      <c r="C2646" s="527"/>
      <c r="D2646" s="46"/>
      <c r="E2646" s="24"/>
      <c r="F2646" s="24"/>
    </row>
    <row r="2647" spans="1:6" s="17" customFormat="1">
      <c r="A2647" s="32"/>
      <c r="B2647" s="526"/>
      <c r="C2647" s="527"/>
      <c r="D2647" s="46"/>
      <c r="E2647" s="24"/>
      <c r="F2647" s="24"/>
    </row>
    <row r="2648" spans="1:6" s="17" customFormat="1">
      <c r="A2648" s="32"/>
      <c r="B2648" s="526"/>
      <c r="C2648" s="527"/>
      <c r="D2648" s="46"/>
      <c r="E2648" s="24"/>
      <c r="F2648" s="24"/>
    </row>
    <row r="2649" spans="1:6" s="17" customFormat="1">
      <c r="A2649" s="32"/>
      <c r="B2649" s="526"/>
      <c r="C2649" s="527"/>
      <c r="D2649" s="46"/>
      <c r="E2649" s="24"/>
      <c r="F2649" s="24"/>
    </row>
    <row r="2650" spans="1:6" s="17" customFormat="1">
      <c r="A2650" s="32"/>
      <c r="B2650" s="526"/>
      <c r="C2650" s="527"/>
      <c r="D2650" s="46"/>
      <c r="E2650" s="24"/>
      <c r="F2650" s="24"/>
    </row>
    <row r="2651" spans="1:6" s="17" customFormat="1">
      <c r="A2651" s="32"/>
      <c r="B2651" s="526"/>
      <c r="C2651" s="527"/>
      <c r="D2651" s="46"/>
      <c r="E2651" s="24"/>
      <c r="F2651" s="24"/>
    </row>
    <row r="2652" spans="1:6" s="17" customFormat="1">
      <c r="A2652" s="32"/>
      <c r="B2652" s="526"/>
      <c r="C2652" s="527"/>
      <c r="D2652" s="46"/>
      <c r="E2652" s="24"/>
      <c r="F2652" s="24"/>
    </row>
    <row r="2653" spans="1:6" s="17" customFormat="1">
      <c r="A2653" s="32"/>
      <c r="B2653" s="526"/>
      <c r="C2653" s="527"/>
      <c r="D2653" s="46"/>
      <c r="E2653" s="24"/>
      <c r="F2653" s="24"/>
    </row>
    <row r="2654" spans="1:6" s="17" customFormat="1">
      <c r="A2654" s="32"/>
      <c r="B2654" s="526"/>
      <c r="C2654" s="527"/>
      <c r="D2654" s="46"/>
      <c r="E2654" s="24"/>
      <c r="F2654" s="24"/>
    </row>
    <row r="2655" spans="1:6" s="17" customFormat="1">
      <c r="A2655" s="32"/>
      <c r="B2655" s="526"/>
      <c r="C2655" s="527"/>
      <c r="D2655" s="46"/>
      <c r="E2655" s="24"/>
      <c r="F2655" s="24"/>
    </row>
    <row r="2656" spans="1:6" s="17" customFormat="1">
      <c r="A2656" s="32"/>
      <c r="B2656" s="526"/>
      <c r="C2656" s="527"/>
      <c r="D2656" s="46"/>
      <c r="E2656" s="24"/>
      <c r="F2656" s="24"/>
    </row>
    <row r="2657" spans="1:6" s="17" customFormat="1">
      <c r="A2657" s="32"/>
      <c r="B2657" s="526"/>
      <c r="C2657" s="527"/>
      <c r="D2657" s="46"/>
      <c r="E2657" s="24"/>
      <c r="F2657" s="24"/>
    </row>
    <row r="2658" spans="1:6" s="17" customFormat="1">
      <c r="A2658" s="32"/>
      <c r="B2658" s="526"/>
      <c r="C2658" s="527"/>
      <c r="D2658" s="46"/>
      <c r="E2658" s="24"/>
      <c r="F2658" s="24"/>
    </row>
    <row r="2659" spans="1:6" s="17" customFormat="1">
      <c r="A2659" s="32"/>
      <c r="B2659" s="526"/>
      <c r="C2659" s="527"/>
      <c r="D2659" s="46"/>
      <c r="E2659" s="24"/>
      <c r="F2659" s="24"/>
    </row>
    <row r="2660" spans="1:6" s="17" customFormat="1">
      <c r="A2660" s="32"/>
      <c r="B2660" s="526"/>
      <c r="C2660" s="527"/>
      <c r="D2660" s="46"/>
      <c r="E2660" s="24"/>
      <c r="F2660" s="24"/>
    </row>
    <row r="2661" spans="1:6" s="17" customFormat="1">
      <c r="A2661" s="32"/>
      <c r="B2661" s="526"/>
      <c r="C2661" s="527"/>
      <c r="D2661" s="46"/>
      <c r="E2661" s="24"/>
      <c r="F2661" s="24"/>
    </row>
    <row r="2662" spans="1:6" s="17" customFormat="1">
      <c r="A2662" s="32"/>
      <c r="B2662" s="526"/>
      <c r="C2662" s="527"/>
      <c r="D2662" s="46"/>
      <c r="E2662" s="24"/>
      <c r="F2662" s="24"/>
    </row>
    <row r="2663" spans="1:6" s="17" customFormat="1">
      <c r="A2663" s="32"/>
      <c r="B2663" s="526"/>
      <c r="C2663" s="527"/>
      <c r="D2663" s="46"/>
      <c r="E2663" s="24"/>
      <c r="F2663" s="24"/>
    </row>
    <row r="2664" spans="1:6" s="17" customFormat="1">
      <c r="A2664" s="32"/>
      <c r="B2664" s="526"/>
      <c r="C2664" s="527"/>
      <c r="D2664" s="46"/>
      <c r="E2664" s="24"/>
      <c r="F2664" s="24"/>
    </row>
    <row r="2665" spans="1:6" s="17" customFormat="1">
      <c r="A2665" s="32"/>
      <c r="B2665" s="526"/>
      <c r="C2665" s="527"/>
      <c r="D2665" s="46"/>
      <c r="E2665" s="24"/>
      <c r="F2665" s="24"/>
    </row>
    <row r="2666" spans="1:6" s="17" customFormat="1">
      <c r="A2666" s="32"/>
      <c r="B2666" s="526"/>
      <c r="C2666" s="527"/>
      <c r="D2666" s="46"/>
      <c r="E2666" s="24"/>
      <c r="F2666" s="24"/>
    </row>
    <row r="2667" spans="1:6" s="17" customFormat="1">
      <c r="A2667" s="32"/>
      <c r="B2667" s="526"/>
      <c r="C2667" s="527"/>
      <c r="D2667" s="46"/>
      <c r="E2667" s="24"/>
      <c r="F2667" s="24"/>
    </row>
    <row r="2668" spans="1:6" s="17" customFormat="1">
      <c r="A2668" s="32"/>
      <c r="B2668" s="526"/>
      <c r="C2668" s="527"/>
      <c r="D2668" s="46"/>
      <c r="E2668" s="24"/>
      <c r="F2668" s="24"/>
    </row>
    <row r="2669" spans="1:6" s="17" customFormat="1">
      <c r="A2669" s="32"/>
      <c r="B2669" s="526"/>
      <c r="C2669" s="527"/>
      <c r="D2669" s="46"/>
      <c r="E2669" s="24"/>
      <c r="F2669" s="24"/>
    </row>
    <row r="2670" spans="1:6" s="17" customFormat="1">
      <c r="A2670" s="32"/>
      <c r="B2670" s="526"/>
      <c r="C2670" s="527"/>
      <c r="D2670" s="46"/>
      <c r="E2670" s="24"/>
      <c r="F2670" s="24"/>
    </row>
    <row r="2671" spans="1:6" s="17" customFormat="1">
      <c r="A2671" s="32"/>
      <c r="B2671" s="526"/>
      <c r="C2671" s="527"/>
      <c r="D2671" s="46"/>
      <c r="E2671" s="24"/>
      <c r="F2671" s="24"/>
    </row>
    <row r="2672" spans="1:6" s="17" customFormat="1">
      <c r="A2672" s="32"/>
      <c r="B2672" s="526"/>
      <c r="C2672" s="527"/>
      <c r="D2672" s="46"/>
      <c r="E2672" s="24"/>
      <c r="F2672" s="24"/>
    </row>
    <row r="2673" spans="1:6" s="17" customFormat="1">
      <c r="A2673" s="32"/>
      <c r="B2673" s="526"/>
      <c r="C2673" s="527"/>
      <c r="D2673" s="46"/>
      <c r="E2673" s="24"/>
      <c r="F2673" s="24"/>
    </row>
    <row r="2674" spans="1:6" s="17" customFormat="1">
      <c r="A2674" s="32"/>
      <c r="B2674" s="526"/>
      <c r="C2674" s="527"/>
      <c r="D2674" s="46"/>
      <c r="E2674" s="24"/>
      <c r="F2674" s="24"/>
    </row>
    <row r="2675" spans="1:6" s="17" customFormat="1">
      <c r="A2675" s="32"/>
      <c r="B2675" s="526"/>
      <c r="C2675" s="527"/>
      <c r="D2675" s="46"/>
      <c r="E2675" s="24"/>
      <c r="F2675" s="24"/>
    </row>
    <row r="2676" spans="1:6" s="17" customFormat="1">
      <c r="A2676" s="32"/>
      <c r="B2676" s="526"/>
      <c r="C2676" s="527"/>
      <c r="D2676" s="46"/>
      <c r="E2676" s="24"/>
      <c r="F2676" s="24"/>
    </row>
    <row r="2677" spans="1:6" s="17" customFormat="1">
      <c r="A2677" s="32"/>
      <c r="B2677" s="526"/>
      <c r="C2677" s="527"/>
      <c r="D2677" s="46"/>
      <c r="E2677" s="24"/>
      <c r="F2677" s="24"/>
    </row>
    <row r="2678" spans="1:6" s="17" customFormat="1">
      <c r="A2678" s="32"/>
      <c r="B2678" s="526"/>
      <c r="C2678" s="527"/>
      <c r="D2678" s="46"/>
      <c r="E2678" s="24"/>
      <c r="F2678" s="24"/>
    </row>
    <row r="2679" spans="1:6" s="17" customFormat="1">
      <c r="A2679" s="32"/>
      <c r="B2679" s="526"/>
      <c r="C2679" s="527"/>
      <c r="D2679" s="46"/>
      <c r="E2679" s="24"/>
      <c r="F2679" s="24"/>
    </row>
    <row r="2680" spans="1:6" s="17" customFormat="1">
      <c r="A2680" s="32"/>
      <c r="B2680" s="526"/>
      <c r="C2680" s="527"/>
      <c r="D2680" s="46"/>
      <c r="E2680" s="24"/>
      <c r="F2680" s="24"/>
    </row>
    <row r="2681" spans="1:6" s="17" customFormat="1">
      <c r="A2681" s="32"/>
      <c r="B2681" s="526"/>
      <c r="C2681" s="527"/>
      <c r="D2681" s="46"/>
      <c r="E2681" s="24"/>
      <c r="F2681" s="24"/>
    </row>
    <row r="2682" spans="1:6" s="17" customFormat="1">
      <c r="A2682" s="32"/>
      <c r="B2682" s="526"/>
      <c r="C2682" s="527"/>
      <c r="D2682" s="46"/>
      <c r="E2682" s="24"/>
      <c r="F2682" s="24"/>
    </row>
    <row r="2683" spans="1:6" s="17" customFormat="1">
      <c r="A2683" s="32"/>
      <c r="B2683" s="526"/>
      <c r="C2683" s="527"/>
      <c r="D2683" s="46"/>
      <c r="E2683" s="24"/>
      <c r="F2683" s="24"/>
    </row>
    <row r="2684" spans="1:6" s="17" customFormat="1">
      <c r="A2684" s="32"/>
      <c r="B2684" s="526"/>
      <c r="C2684" s="527"/>
      <c r="D2684" s="46"/>
      <c r="E2684" s="24"/>
      <c r="F2684" s="24"/>
    </row>
    <row r="2685" spans="1:6" s="17" customFormat="1">
      <c r="A2685" s="32"/>
      <c r="B2685" s="526"/>
      <c r="C2685" s="527"/>
      <c r="D2685" s="46"/>
      <c r="E2685" s="24"/>
      <c r="F2685" s="24"/>
    </row>
    <row r="2686" spans="1:6" s="17" customFormat="1">
      <c r="A2686" s="32"/>
      <c r="B2686" s="526"/>
      <c r="C2686" s="527"/>
      <c r="D2686" s="46"/>
      <c r="E2686" s="24"/>
      <c r="F2686" s="24"/>
    </row>
    <row r="2687" spans="1:6" s="17" customFormat="1">
      <c r="A2687" s="32"/>
      <c r="B2687" s="526"/>
      <c r="C2687" s="527"/>
      <c r="D2687" s="46"/>
      <c r="E2687" s="24"/>
      <c r="F2687" s="24"/>
    </row>
    <row r="2688" spans="1:6" s="17" customFormat="1">
      <c r="A2688" s="32"/>
      <c r="B2688" s="526"/>
      <c r="C2688" s="527"/>
      <c r="D2688" s="46"/>
      <c r="E2688" s="24"/>
      <c r="F2688" s="24"/>
    </row>
    <row r="2689" spans="1:6" s="17" customFormat="1">
      <c r="A2689" s="32"/>
      <c r="B2689" s="526"/>
      <c r="C2689" s="527"/>
      <c r="D2689" s="46"/>
      <c r="E2689" s="24"/>
      <c r="F2689" s="24"/>
    </row>
    <row r="2690" spans="1:6" s="17" customFormat="1">
      <c r="A2690" s="32"/>
      <c r="B2690" s="526"/>
      <c r="C2690" s="527"/>
      <c r="D2690" s="46"/>
      <c r="E2690" s="24"/>
      <c r="F2690" s="24"/>
    </row>
    <row r="2691" spans="1:6" s="17" customFormat="1">
      <c r="A2691" s="32"/>
      <c r="B2691" s="526"/>
      <c r="C2691" s="527"/>
      <c r="D2691" s="46"/>
      <c r="E2691" s="24"/>
      <c r="F2691" s="24"/>
    </row>
    <row r="2692" spans="1:6" s="17" customFormat="1">
      <c r="A2692" s="32"/>
      <c r="B2692" s="526"/>
      <c r="C2692" s="527"/>
      <c r="D2692" s="46"/>
      <c r="E2692" s="24"/>
      <c r="F2692" s="24"/>
    </row>
    <row r="2693" spans="1:6" s="17" customFormat="1">
      <c r="A2693" s="32"/>
      <c r="B2693" s="526"/>
      <c r="C2693" s="527"/>
      <c r="D2693" s="46"/>
      <c r="E2693" s="24"/>
      <c r="F2693" s="24"/>
    </row>
    <row r="2694" spans="1:6" s="17" customFormat="1">
      <c r="A2694" s="32"/>
      <c r="B2694" s="526"/>
      <c r="C2694" s="527"/>
      <c r="D2694" s="46"/>
      <c r="E2694" s="24"/>
      <c r="F2694" s="24"/>
    </row>
    <row r="2695" spans="1:6" s="17" customFormat="1">
      <c r="A2695" s="32"/>
      <c r="B2695" s="526"/>
      <c r="C2695" s="527"/>
      <c r="D2695" s="46"/>
      <c r="E2695" s="24"/>
      <c r="F2695" s="24"/>
    </row>
    <row r="2696" spans="1:6" s="17" customFormat="1">
      <c r="A2696" s="32"/>
      <c r="B2696" s="526"/>
      <c r="C2696" s="527"/>
      <c r="D2696" s="46"/>
      <c r="E2696" s="24"/>
      <c r="F2696" s="24"/>
    </row>
    <row r="2697" spans="1:6" s="17" customFormat="1">
      <c r="A2697" s="32"/>
      <c r="B2697" s="526"/>
      <c r="C2697" s="527"/>
      <c r="D2697" s="46"/>
      <c r="E2697" s="24"/>
      <c r="F2697" s="24"/>
    </row>
    <row r="2698" spans="1:6" s="17" customFormat="1">
      <c r="A2698" s="32"/>
      <c r="B2698" s="526"/>
      <c r="C2698" s="527"/>
      <c r="D2698" s="46"/>
      <c r="E2698" s="24"/>
      <c r="F2698" s="24"/>
    </row>
    <row r="2699" spans="1:6" s="17" customFormat="1">
      <c r="A2699" s="32"/>
      <c r="B2699" s="526"/>
      <c r="C2699" s="527"/>
      <c r="D2699" s="46"/>
      <c r="E2699" s="24"/>
      <c r="F2699" s="24"/>
    </row>
    <row r="2700" spans="1:6" s="17" customFormat="1">
      <c r="A2700" s="32"/>
      <c r="B2700" s="526"/>
      <c r="C2700" s="527"/>
      <c r="D2700" s="46"/>
      <c r="E2700" s="24"/>
      <c r="F2700" s="24"/>
    </row>
    <row r="2701" spans="1:6" s="17" customFormat="1">
      <c r="A2701" s="32"/>
      <c r="B2701" s="526"/>
      <c r="C2701" s="527"/>
      <c r="D2701" s="46"/>
      <c r="E2701" s="24"/>
      <c r="F2701" s="24"/>
    </row>
    <row r="2702" spans="1:6" s="17" customFormat="1">
      <c r="A2702" s="32"/>
      <c r="B2702" s="526"/>
      <c r="C2702" s="527"/>
      <c r="D2702" s="46"/>
      <c r="E2702" s="24"/>
      <c r="F2702" s="24"/>
    </row>
    <row r="2703" spans="1:6" s="17" customFormat="1">
      <c r="A2703" s="32"/>
      <c r="B2703" s="526"/>
      <c r="C2703" s="527"/>
      <c r="D2703" s="46"/>
      <c r="E2703" s="24"/>
      <c r="F2703" s="24"/>
    </row>
    <row r="2704" spans="1:6" s="17" customFormat="1">
      <c r="A2704" s="32"/>
      <c r="B2704" s="526"/>
      <c r="C2704" s="527"/>
      <c r="D2704" s="46"/>
      <c r="E2704" s="24"/>
      <c r="F2704" s="24"/>
    </row>
    <row r="2705" spans="1:6" s="17" customFormat="1">
      <c r="A2705" s="32"/>
      <c r="B2705" s="526"/>
      <c r="C2705" s="527"/>
      <c r="D2705" s="46"/>
      <c r="E2705" s="24"/>
      <c r="F2705" s="24"/>
    </row>
    <row r="2706" spans="1:6" s="17" customFormat="1">
      <c r="A2706" s="32"/>
      <c r="B2706" s="526"/>
      <c r="C2706" s="527"/>
      <c r="D2706" s="46"/>
      <c r="E2706" s="24"/>
      <c r="F2706" s="24"/>
    </row>
    <row r="2707" spans="1:6" s="17" customFormat="1">
      <c r="A2707" s="32"/>
      <c r="B2707" s="526"/>
      <c r="C2707" s="527"/>
      <c r="D2707" s="46"/>
      <c r="E2707" s="24"/>
      <c r="F2707" s="24"/>
    </row>
    <row r="2708" spans="1:6" s="17" customFormat="1">
      <c r="A2708" s="32"/>
      <c r="B2708" s="526"/>
      <c r="C2708" s="527"/>
      <c r="D2708" s="46"/>
      <c r="E2708" s="24"/>
      <c r="F2708" s="24"/>
    </row>
    <row r="2709" spans="1:6" s="17" customFormat="1">
      <c r="A2709" s="32"/>
      <c r="B2709" s="526"/>
      <c r="C2709" s="527"/>
      <c r="D2709" s="46"/>
      <c r="E2709" s="24"/>
      <c r="F2709" s="24"/>
    </row>
    <row r="2710" spans="1:6" s="17" customFormat="1">
      <c r="A2710" s="32"/>
      <c r="B2710" s="526"/>
      <c r="C2710" s="527"/>
      <c r="D2710" s="46"/>
      <c r="E2710" s="24"/>
      <c r="F2710" s="24"/>
    </row>
    <row r="2711" spans="1:6" s="17" customFormat="1">
      <c r="A2711" s="32"/>
      <c r="B2711" s="526"/>
      <c r="C2711" s="527"/>
      <c r="D2711" s="46"/>
      <c r="E2711" s="24"/>
      <c r="F2711" s="24"/>
    </row>
    <row r="2712" spans="1:6" s="17" customFormat="1">
      <c r="A2712" s="32"/>
      <c r="B2712" s="526"/>
      <c r="C2712" s="527"/>
      <c r="D2712" s="46"/>
      <c r="E2712" s="24"/>
      <c r="F2712" s="24"/>
    </row>
    <row r="2713" spans="1:6" s="17" customFormat="1">
      <c r="A2713" s="32"/>
      <c r="B2713" s="526"/>
      <c r="C2713" s="527"/>
      <c r="D2713" s="46"/>
      <c r="E2713" s="24"/>
      <c r="F2713" s="24"/>
    </row>
    <row r="2714" spans="1:6" s="17" customFormat="1">
      <c r="A2714" s="32"/>
      <c r="B2714" s="526"/>
      <c r="C2714" s="527"/>
      <c r="D2714" s="46"/>
      <c r="E2714" s="24"/>
      <c r="F2714" s="24"/>
    </row>
    <row r="2715" spans="1:6" s="17" customFormat="1">
      <c r="A2715" s="32"/>
      <c r="B2715" s="526"/>
      <c r="C2715" s="527"/>
      <c r="D2715" s="46"/>
      <c r="E2715" s="24"/>
      <c r="F2715" s="24"/>
    </row>
    <row r="2716" spans="1:6" s="17" customFormat="1">
      <c r="A2716" s="32"/>
      <c r="B2716" s="526"/>
      <c r="C2716" s="527"/>
      <c r="D2716" s="46"/>
      <c r="E2716" s="24"/>
      <c r="F2716" s="24"/>
    </row>
    <row r="2717" spans="1:6" s="17" customFormat="1">
      <c r="A2717" s="32"/>
      <c r="B2717" s="526"/>
      <c r="C2717" s="527"/>
      <c r="D2717" s="46"/>
      <c r="E2717" s="24"/>
      <c r="F2717" s="24"/>
    </row>
    <row r="2718" spans="1:6" s="17" customFormat="1">
      <c r="A2718" s="32"/>
      <c r="B2718" s="526"/>
      <c r="C2718" s="527"/>
      <c r="D2718" s="46"/>
      <c r="E2718" s="24"/>
      <c r="F2718" s="24"/>
    </row>
    <row r="2719" spans="1:6" s="17" customFormat="1">
      <c r="A2719" s="32"/>
      <c r="B2719" s="526"/>
      <c r="C2719" s="527"/>
      <c r="D2719" s="46"/>
      <c r="E2719" s="24"/>
      <c r="F2719" s="24"/>
    </row>
    <row r="2722" spans="1:6" s="4" customFormat="1">
      <c r="A2722" s="32"/>
      <c r="B2722" s="526"/>
      <c r="C2722" s="527"/>
      <c r="D2722" s="46"/>
      <c r="E2722" s="24"/>
      <c r="F2722" s="24"/>
    </row>
    <row r="2723" spans="1:6" s="4" customFormat="1">
      <c r="A2723" s="32"/>
      <c r="B2723" s="526"/>
      <c r="C2723" s="527"/>
      <c r="D2723" s="46"/>
      <c r="E2723" s="24"/>
      <c r="F2723" s="24"/>
    </row>
    <row r="2744" spans="1:6" s="17" customFormat="1">
      <c r="A2744" s="32"/>
      <c r="B2744" s="526"/>
      <c r="C2744" s="527"/>
      <c r="D2744" s="46"/>
      <c r="E2744" s="24"/>
      <c r="F2744" s="24"/>
    </row>
    <row r="2746" spans="1:6" s="17" customFormat="1">
      <c r="A2746" s="32"/>
      <c r="B2746" s="526"/>
      <c r="C2746" s="527"/>
      <c r="D2746" s="46"/>
      <c r="E2746" s="24"/>
      <c r="F2746" s="24"/>
    </row>
    <row r="2747" spans="1:6" s="17" customFormat="1">
      <c r="A2747" s="32"/>
      <c r="B2747" s="526"/>
      <c r="C2747" s="527"/>
      <c r="D2747" s="46"/>
      <c r="E2747" s="24"/>
      <c r="F2747" s="24"/>
    </row>
    <row r="2748" spans="1:6" s="17" customFormat="1">
      <c r="A2748" s="32"/>
      <c r="B2748" s="526"/>
      <c r="C2748" s="527"/>
      <c r="D2748" s="46"/>
      <c r="E2748" s="24"/>
      <c r="F2748" s="24"/>
    </row>
    <row r="2749" spans="1:6" s="17" customFormat="1">
      <c r="A2749" s="32"/>
      <c r="B2749" s="526"/>
      <c r="C2749" s="527"/>
      <c r="D2749" s="46"/>
      <c r="E2749" s="24"/>
      <c r="F2749" s="24"/>
    </row>
    <row r="2764" spans="1:6" s="529" customFormat="1">
      <c r="A2764" s="32"/>
      <c r="B2764" s="526"/>
      <c r="C2764" s="527"/>
      <c r="D2764" s="46"/>
      <c r="E2764" s="24"/>
      <c r="F2764" s="24"/>
    </row>
    <row r="2765" spans="1:6" s="529" customFormat="1">
      <c r="A2765" s="32"/>
      <c r="B2765" s="526"/>
      <c r="C2765" s="527"/>
      <c r="D2765" s="46"/>
      <c r="E2765" s="24"/>
      <c r="F2765" s="24"/>
    </row>
    <row r="2766" spans="1:6" s="529" customFormat="1">
      <c r="A2766" s="32"/>
      <c r="B2766" s="526"/>
      <c r="C2766" s="527"/>
      <c r="D2766" s="46"/>
      <c r="E2766" s="24"/>
      <c r="F2766" s="24"/>
    </row>
    <row r="2767" spans="1:6" s="529" customFormat="1">
      <c r="A2767" s="32"/>
      <c r="B2767" s="526"/>
      <c r="C2767" s="527"/>
      <c r="D2767" s="46"/>
      <c r="E2767" s="24"/>
      <c r="F2767" s="24"/>
    </row>
    <row r="2768" spans="1:6" s="529" customFormat="1">
      <c r="A2768" s="32"/>
      <c r="B2768" s="526"/>
      <c r="C2768" s="527"/>
      <c r="D2768" s="46"/>
      <c r="E2768" s="24"/>
      <c r="F2768" s="24"/>
    </row>
    <row r="2769" spans="1:6" s="529" customFormat="1">
      <c r="A2769" s="32"/>
      <c r="B2769" s="526"/>
      <c r="C2769" s="527"/>
      <c r="D2769" s="46"/>
      <c r="E2769" s="24"/>
      <c r="F2769" s="24"/>
    </row>
    <row r="2770" spans="1:6" s="529" customFormat="1">
      <c r="A2770" s="32"/>
      <c r="B2770" s="526"/>
      <c r="C2770" s="527"/>
      <c r="D2770" s="46"/>
      <c r="E2770" s="24"/>
      <c r="F2770" s="24"/>
    </row>
    <row r="2772" spans="1:6" s="4" customFormat="1">
      <c r="A2772" s="32"/>
      <c r="B2772" s="526"/>
      <c r="C2772" s="527"/>
      <c r="D2772" s="46"/>
      <c r="E2772" s="24"/>
      <c r="F2772" s="24"/>
    </row>
    <row r="2773" spans="1:6" s="4" customFormat="1">
      <c r="A2773" s="32"/>
      <c r="B2773" s="526"/>
      <c r="C2773" s="527"/>
      <c r="D2773" s="46"/>
      <c r="E2773" s="24"/>
      <c r="F2773" s="24"/>
    </row>
    <row r="2807" spans="1:6" s="4" customFormat="1">
      <c r="A2807" s="32"/>
      <c r="B2807" s="526"/>
      <c r="C2807" s="527"/>
      <c r="D2807" s="46"/>
      <c r="E2807" s="24"/>
      <c r="F2807" s="24"/>
    </row>
    <row r="2808" spans="1:6" s="4" customFormat="1">
      <c r="A2808" s="32"/>
      <c r="B2808" s="526"/>
      <c r="C2808" s="527"/>
      <c r="D2808" s="46"/>
      <c r="E2808" s="24"/>
      <c r="F2808" s="24"/>
    </row>
    <row r="2809" spans="1:6" s="4" customFormat="1">
      <c r="A2809" s="32"/>
      <c r="B2809" s="526"/>
      <c r="C2809" s="527"/>
      <c r="D2809" s="46"/>
      <c r="E2809" s="24"/>
      <c r="F2809" s="24"/>
    </row>
    <row r="2810" spans="1:6" s="4" customFormat="1">
      <c r="A2810" s="32"/>
      <c r="B2810" s="526"/>
      <c r="C2810" s="527"/>
      <c r="D2810" s="46"/>
      <c r="E2810" s="24"/>
      <c r="F2810" s="24"/>
    </row>
    <row r="2811" spans="1:6" s="4" customFormat="1">
      <c r="A2811" s="32"/>
      <c r="B2811" s="526"/>
      <c r="C2811" s="527"/>
      <c r="D2811" s="46"/>
      <c r="E2811" s="24"/>
      <c r="F2811" s="24"/>
    </row>
    <row r="2812" spans="1:6" s="4" customFormat="1">
      <c r="A2812" s="32"/>
      <c r="B2812" s="526"/>
      <c r="C2812" s="527"/>
      <c r="D2812" s="46"/>
      <c r="E2812" s="24"/>
      <c r="F2812" s="24"/>
    </row>
    <row r="2813" spans="1:6" s="4" customFormat="1">
      <c r="A2813" s="32"/>
      <c r="B2813" s="526"/>
      <c r="C2813" s="527"/>
      <c r="D2813" s="46"/>
      <c r="E2813" s="24"/>
      <c r="F2813" s="24"/>
    </row>
    <row r="2814" spans="1:6" s="17" customFormat="1">
      <c r="A2814" s="32"/>
      <c r="B2814" s="526"/>
      <c r="C2814" s="527"/>
      <c r="D2814" s="46"/>
      <c r="E2814" s="24"/>
      <c r="F2814" s="24"/>
    </row>
    <row r="2815" spans="1:6" s="17" customFormat="1">
      <c r="A2815" s="32"/>
      <c r="B2815" s="526"/>
      <c r="C2815" s="527"/>
      <c r="D2815" s="46"/>
      <c r="E2815" s="24"/>
      <c r="F2815" s="24"/>
    </row>
    <row r="2818" spans="1:6" s="17" customFormat="1">
      <c r="A2818" s="32"/>
      <c r="B2818" s="526"/>
      <c r="C2818" s="527"/>
      <c r="D2818" s="46"/>
      <c r="E2818" s="24"/>
      <c r="F2818" s="24"/>
    </row>
    <row r="2819" spans="1:6" s="17" customFormat="1">
      <c r="A2819" s="32"/>
      <c r="B2819" s="526"/>
      <c r="C2819" s="527"/>
      <c r="D2819" s="46"/>
      <c r="E2819" s="24"/>
      <c r="F2819" s="24"/>
    </row>
    <row r="2822" spans="1:6" s="17" customFormat="1">
      <c r="A2822" s="32"/>
      <c r="B2822" s="526"/>
      <c r="C2822" s="527"/>
      <c r="D2822" s="46"/>
      <c r="E2822" s="24"/>
      <c r="F2822" s="24"/>
    </row>
    <row r="2823" spans="1:6" s="17" customFormat="1">
      <c r="A2823" s="32"/>
      <c r="B2823" s="526"/>
      <c r="C2823" s="527"/>
      <c r="D2823" s="46"/>
      <c r="E2823" s="24"/>
      <c r="F2823" s="24"/>
    </row>
    <row r="2825" spans="1:6" s="4" customFormat="1">
      <c r="A2825" s="32"/>
      <c r="B2825" s="526"/>
      <c r="C2825" s="527"/>
      <c r="D2825" s="46"/>
      <c r="E2825" s="24"/>
      <c r="F2825" s="24"/>
    </row>
    <row r="2827" spans="1:6" s="4" customFormat="1">
      <c r="A2827" s="32"/>
      <c r="B2827" s="526"/>
      <c r="C2827" s="527"/>
      <c r="D2827" s="46"/>
      <c r="E2827" s="24"/>
      <c r="F2827" s="24"/>
    </row>
    <row r="2828" spans="1:6" s="4" customFormat="1">
      <c r="A2828" s="32"/>
      <c r="B2828" s="526"/>
      <c r="C2828" s="527"/>
      <c r="D2828" s="46"/>
      <c r="E2828" s="24"/>
      <c r="F2828" s="24"/>
    </row>
    <row r="2831" spans="1:6" s="17" customFormat="1">
      <c r="A2831" s="32"/>
      <c r="B2831" s="526"/>
      <c r="C2831" s="527"/>
      <c r="D2831" s="46"/>
      <c r="E2831" s="24"/>
      <c r="F2831" s="24"/>
    </row>
    <row r="2834" spans="1:6" s="17" customFormat="1">
      <c r="A2834" s="32"/>
      <c r="B2834" s="526"/>
      <c r="C2834" s="527"/>
      <c r="D2834" s="46"/>
      <c r="E2834" s="24"/>
      <c r="F2834" s="24"/>
    </row>
    <row r="2835" spans="1:6" s="17" customFormat="1">
      <c r="A2835" s="32"/>
      <c r="B2835" s="526"/>
      <c r="C2835" s="527"/>
      <c r="D2835" s="46"/>
      <c r="E2835" s="24"/>
      <c r="F2835" s="24"/>
    </row>
    <row r="2836" spans="1:6" s="17" customFormat="1">
      <c r="A2836" s="32"/>
      <c r="B2836" s="526"/>
      <c r="C2836" s="527"/>
      <c r="D2836" s="46"/>
      <c r="E2836" s="24"/>
      <c r="F2836" s="24"/>
    </row>
    <row r="2837" spans="1:6" s="17" customFormat="1">
      <c r="A2837" s="32"/>
      <c r="B2837" s="526"/>
      <c r="C2837" s="527"/>
      <c r="D2837" s="46"/>
      <c r="E2837" s="24"/>
      <c r="F2837" s="24"/>
    </row>
    <row r="2838" spans="1:6" s="17" customFormat="1">
      <c r="A2838" s="32"/>
      <c r="B2838" s="526"/>
      <c r="C2838" s="527"/>
      <c r="D2838" s="46"/>
      <c r="E2838" s="24"/>
      <c r="F2838" s="24"/>
    </row>
    <row r="2839" spans="1:6" s="17" customFormat="1">
      <c r="A2839" s="32"/>
      <c r="B2839" s="526"/>
      <c r="C2839" s="527"/>
      <c r="D2839" s="46"/>
      <c r="E2839" s="24"/>
      <c r="F2839" s="24"/>
    </row>
    <row r="2840" spans="1:6" s="17" customFormat="1">
      <c r="A2840" s="32"/>
      <c r="B2840" s="526"/>
      <c r="C2840" s="527"/>
      <c r="D2840" s="46"/>
      <c r="E2840" s="24"/>
      <c r="F2840" s="24"/>
    </row>
    <row r="2841" spans="1:6" s="17" customFormat="1">
      <c r="A2841" s="32"/>
      <c r="B2841" s="526"/>
      <c r="C2841" s="527"/>
      <c r="D2841" s="46"/>
      <c r="E2841" s="24"/>
      <c r="F2841" s="24"/>
    </row>
    <row r="2842" spans="1:6" s="17" customFormat="1">
      <c r="A2842" s="32"/>
      <c r="B2842" s="526"/>
      <c r="C2842" s="527"/>
      <c r="D2842" s="46"/>
      <c r="E2842" s="24"/>
      <c r="F2842" s="24"/>
    </row>
    <row r="2843" spans="1:6" s="17" customFormat="1">
      <c r="A2843" s="32"/>
      <c r="B2843" s="526"/>
      <c r="C2843" s="527"/>
      <c r="D2843" s="46"/>
      <c r="E2843" s="24"/>
      <c r="F2843" s="24"/>
    </row>
    <row r="2844" spans="1:6" s="17" customFormat="1">
      <c r="A2844" s="32"/>
      <c r="B2844" s="526"/>
      <c r="C2844" s="527"/>
      <c r="D2844" s="46"/>
      <c r="E2844" s="24"/>
      <c r="F2844" s="24"/>
    </row>
    <row r="2845" spans="1:6" s="17" customFormat="1">
      <c r="A2845" s="32"/>
      <c r="B2845" s="526"/>
      <c r="C2845" s="527"/>
      <c r="D2845" s="46"/>
      <c r="E2845" s="24"/>
      <c r="F2845" s="24"/>
    </row>
    <row r="2846" spans="1:6" s="17" customFormat="1">
      <c r="A2846" s="32"/>
      <c r="B2846" s="526"/>
      <c r="C2846" s="527"/>
      <c r="D2846" s="46"/>
      <c r="E2846" s="24"/>
      <c r="F2846" s="24"/>
    </row>
    <row r="2847" spans="1:6" s="17" customFormat="1">
      <c r="A2847" s="32"/>
      <c r="B2847" s="526"/>
      <c r="C2847" s="527"/>
      <c r="D2847" s="46"/>
      <c r="E2847" s="24"/>
      <c r="F2847" s="24"/>
    </row>
    <row r="2848" spans="1:6" s="17" customFormat="1">
      <c r="A2848" s="32"/>
      <c r="B2848" s="526"/>
      <c r="C2848" s="527"/>
      <c r="D2848" s="46"/>
      <c r="E2848" s="24"/>
      <c r="F2848" s="24"/>
    </row>
    <row r="2849" spans="1:6" s="17" customFormat="1">
      <c r="A2849" s="32"/>
      <c r="B2849" s="526"/>
      <c r="C2849" s="527"/>
      <c r="D2849" s="46"/>
      <c r="E2849" s="24"/>
      <c r="F2849" s="24"/>
    </row>
    <row r="2850" spans="1:6" s="17" customFormat="1">
      <c r="A2850" s="32"/>
      <c r="B2850" s="526"/>
      <c r="C2850" s="527"/>
      <c r="D2850" s="46"/>
      <c r="E2850" s="24"/>
      <c r="F2850" s="24"/>
    </row>
    <row r="2851" spans="1:6" s="17" customFormat="1">
      <c r="A2851" s="32"/>
      <c r="B2851" s="526"/>
      <c r="C2851" s="527"/>
      <c r="D2851" s="46"/>
      <c r="E2851" s="24"/>
      <c r="F2851" s="24"/>
    </row>
    <row r="2852" spans="1:6" s="17" customFormat="1">
      <c r="A2852" s="32"/>
      <c r="B2852" s="526"/>
      <c r="C2852" s="527"/>
      <c r="D2852" s="46"/>
      <c r="E2852" s="24"/>
      <c r="F2852" s="24"/>
    </row>
    <row r="2853" spans="1:6" s="17" customFormat="1">
      <c r="A2853" s="32"/>
      <c r="B2853" s="526"/>
      <c r="C2853" s="527"/>
      <c r="D2853" s="46"/>
      <c r="E2853" s="24"/>
      <c r="F2853" s="24"/>
    </row>
    <row r="2854" spans="1:6" s="17" customFormat="1">
      <c r="A2854" s="32"/>
      <c r="B2854" s="526"/>
      <c r="C2854" s="527"/>
      <c r="D2854" s="46"/>
      <c r="E2854" s="24"/>
      <c r="F2854" s="24"/>
    </row>
    <row r="2855" spans="1:6" s="17" customFormat="1">
      <c r="A2855" s="32"/>
      <c r="B2855" s="526"/>
      <c r="C2855" s="527"/>
      <c r="D2855" s="46"/>
      <c r="E2855" s="24"/>
      <c r="F2855" s="24"/>
    </row>
    <row r="2856" spans="1:6" s="17" customFormat="1">
      <c r="A2856" s="32"/>
      <c r="B2856" s="526"/>
      <c r="C2856" s="527"/>
      <c r="D2856" s="46"/>
      <c r="E2856" s="24"/>
      <c r="F2856" s="24"/>
    </row>
    <row r="2857" spans="1:6" s="17" customFormat="1">
      <c r="A2857" s="32"/>
      <c r="B2857" s="526"/>
      <c r="C2857" s="527"/>
      <c r="D2857" s="46"/>
      <c r="E2857" s="24"/>
      <c r="F2857" s="24"/>
    </row>
    <row r="2858" spans="1:6" s="17" customFormat="1">
      <c r="A2858" s="32"/>
      <c r="B2858" s="526"/>
      <c r="C2858" s="527"/>
      <c r="D2858" s="46"/>
      <c r="E2858" s="24"/>
      <c r="F2858" s="24"/>
    </row>
    <row r="2859" spans="1:6" s="17" customFormat="1">
      <c r="A2859" s="32"/>
      <c r="B2859" s="526"/>
      <c r="C2859" s="527"/>
      <c r="D2859" s="46"/>
      <c r="E2859" s="24"/>
      <c r="F2859" s="24"/>
    </row>
    <row r="2860" spans="1:6" s="17" customFormat="1">
      <c r="A2860" s="32"/>
      <c r="B2860" s="526"/>
      <c r="C2860" s="527"/>
      <c r="D2860" s="46"/>
      <c r="E2860" s="24"/>
      <c r="F2860" s="24"/>
    </row>
    <row r="2861" spans="1:6" s="17" customFormat="1">
      <c r="A2861" s="32"/>
      <c r="B2861" s="526"/>
      <c r="C2861" s="527"/>
      <c r="D2861" s="46"/>
      <c r="E2861" s="24"/>
      <c r="F2861" s="24"/>
    </row>
    <row r="2862" spans="1:6" s="17" customFormat="1">
      <c r="A2862" s="32"/>
      <c r="B2862" s="526"/>
      <c r="C2862" s="527"/>
      <c r="D2862" s="46"/>
      <c r="E2862" s="24"/>
      <c r="F2862" s="24"/>
    </row>
    <row r="2863" spans="1:6" s="17" customFormat="1">
      <c r="A2863" s="32"/>
      <c r="B2863" s="526"/>
      <c r="C2863" s="527"/>
      <c r="D2863" s="46"/>
      <c r="E2863" s="24"/>
      <c r="F2863" s="24"/>
    </row>
    <row r="2864" spans="1:6" s="17" customFormat="1">
      <c r="A2864" s="32"/>
      <c r="B2864" s="526"/>
      <c r="C2864" s="527"/>
      <c r="D2864" s="46"/>
      <c r="E2864" s="24"/>
      <c r="F2864" s="24"/>
    </row>
    <row r="2865" spans="1:6" s="17" customFormat="1">
      <c r="A2865" s="32"/>
      <c r="B2865" s="526"/>
      <c r="C2865" s="527"/>
      <c r="D2865" s="46"/>
      <c r="E2865" s="24"/>
      <c r="F2865" s="24"/>
    </row>
    <row r="2866" spans="1:6" s="17" customFormat="1">
      <c r="A2866" s="32"/>
      <c r="B2866" s="526"/>
      <c r="C2866" s="527"/>
      <c r="D2866" s="46"/>
      <c r="E2866" s="24"/>
      <c r="F2866" s="24"/>
    </row>
    <row r="2867" spans="1:6" s="17" customFormat="1">
      <c r="A2867" s="32"/>
      <c r="B2867" s="526"/>
      <c r="C2867" s="527"/>
      <c r="D2867" s="46"/>
      <c r="E2867" s="24"/>
      <c r="F2867" s="24"/>
    </row>
    <row r="2868" spans="1:6" s="17" customFormat="1">
      <c r="A2868" s="32"/>
      <c r="B2868" s="526"/>
      <c r="C2868" s="527"/>
      <c r="D2868" s="46"/>
      <c r="E2868" s="24"/>
      <c r="F2868" s="24"/>
    </row>
    <row r="2869" spans="1:6" s="17" customFormat="1">
      <c r="A2869" s="32"/>
      <c r="B2869" s="526"/>
      <c r="C2869" s="527"/>
      <c r="D2869" s="46"/>
      <c r="E2869" s="24"/>
      <c r="F2869" s="24"/>
    </row>
    <row r="2870" spans="1:6" s="17" customFormat="1">
      <c r="A2870" s="32"/>
      <c r="B2870" s="526"/>
      <c r="C2870" s="527"/>
      <c r="D2870" s="46"/>
      <c r="E2870" s="24"/>
      <c r="F2870" s="24"/>
    </row>
    <row r="2871" spans="1:6" s="17" customFormat="1">
      <c r="A2871" s="32"/>
      <c r="B2871" s="526"/>
      <c r="C2871" s="527"/>
      <c r="D2871" s="46"/>
      <c r="E2871" s="24"/>
      <c r="F2871" s="24"/>
    </row>
    <row r="2872" spans="1:6" s="17" customFormat="1">
      <c r="A2872" s="32"/>
      <c r="B2872" s="526"/>
      <c r="C2872" s="527"/>
      <c r="D2872" s="46"/>
      <c r="E2872" s="24"/>
      <c r="F2872" s="24"/>
    </row>
    <row r="2873" spans="1:6" s="17" customFormat="1">
      <c r="A2873" s="32"/>
      <c r="B2873" s="526"/>
      <c r="C2873" s="527"/>
      <c r="D2873" s="46"/>
      <c r="E2873" s="24"/>
      <c r="F2873" s="24"/>
    </row>
    <row r="2874" spans="1:6" s="17" customFormat="1">
      <c r="A2874" s="32"/>
      <c r="B2874" s="526"/>
      <c r="C2874" s="527"/>
      <c r="D2874" s="46"/>
      <c r="E2874" s="24"/>
      <c r="F2874" s="24"/>
    </row>
    <row r="2875" spans="1:6" s="17" customFormat="1">
      <c r="A2875" s="32"/>
      <c r="B2875" s="526"/>
      <c r="C2875" s="527"/>
      <c r="D2875" s="46"/>
      <c r="E2875" s="24"/>
      <c r="F2875" s="24"/>
    </row>
    <row r="2876" spans="1:6" s="17" customFormat="1">
      <c r="A2876" s="32"/>
      <c r="B2876" s="526"/>
      <c r="C2876" s="527"/>
      <c r="D2876" s="46"/>
      <c r="E2876" s="24"/>
      <c r="F2876" s="24"/>
    </row>
    <row r="2877" spans="1:6" s="17" customFormat="1">
      <c r="A2877" s="32"/>
      <c r="B2877" s="526"/>
      <c r="C2877" s="527"/>
      <c r="D2877" s="46"/>
      <c r="E2877" s="24"/>
      <c r="F2877" s="24"/>
    </row>
    <row r="2878" spans="1:6" s="17" customFormat="1">
      <c r="A2878" s="32"/>
      <c r="B2878" s="526"/>
      <c r="C2878" s="527"/>
      <c r="D2878" s="46"/>
      <c r="E2878" s="24"/>
      <c r="F2878" s="24"/>
    </row>
    <row r="2879" spans="1:6" s="17" customFormat="1">
      <c r="A2879" s="32"/>
      <c r="B2879" s="526"/>
      <c r="C2879" s="527"/>
      <c r="D2879" s="46"/>
      <c r="E2879" s="24"/>
      <c r="F2879" s="24"/>
    </row>
    <row r="2880" spans="1:6" s="17" customFormat="1">
      <c r="A2880" s="32"/>
      <c r="B2880" s="526"/>
      <c r="C2880" s="527"/>
      <c r="D2880" s="46"/>
      <c r="E2880" s="24"/>
      <c r="F2880" s="24"/>
    </row>
    <row r="2881" spans="1:6" s="17" customFormat="1">
      <c r="A2881" s="32"/>
      <c r="B2881" s="526"/>
      <c r="C2881" s="527"/>
      <c r="D2881" s="46"/>
      <c r="E2881" s="24"/>
      <c r="F2881" s="24"/>
    </row>
    <row r="2882" spans="1:6" s="17" customFormat="1">
      <c r="A2882" s="32"/>
      <c r="B2882" s="526"/>
      <c r="C2882" s="527"/>
      <c r="D2882" s="46"/>
      <c r="E2882" s="24"/>
      <c r="F2882" s="24"/>
    </row>
    <row r="2883" spans="1:6" s="17" customFormat="1">
      <c r="A2883" s="32"/>
      <c r="B2883" s="526"/>
      <c r="C2883" s="527"/>
      <c r="D2883" s="46"/>
      <c r="E2883" s="24"/>
      <c r="F2883" s="24"/>
    </row>
    <row r="2884" spans="1:6" s="17" customFormat="1">
      <c r="A2884" s="32"/>
      <c r="B2884" s="526"/>
      <c r="C2884" s="527"/>
      <c r="D2884" s="46"/>
      <c r="E2884" s="24"/>
      <c r="F2884" s="24"/>
    </row>
    <row r="2885" spans="1:6" s="17" customFormat="1">
      <c r="A2885" s="32"/>
      <c r="B2885" s="526"/>
      <c r="C2885" s="527"/>
      <c r="D2885" s="46"/>
      <c r="E2885" s="24"/>
      <c r="F2885" s="24"/>
    </row>
    <row r="2886" spans="1:6" s="17" customFormat="1">
      <c r="A2886" s="32"/>
      <c r="B2886" s="526"/>
      <c r="C2886" s="527"/>
      <c r="D2886" s="46"/>
      <c r="E2886" s="24"/>
      <c r="F2886" s="24"/>
    </row>
    <row r="2887" spans="1:6" s="17" customFormat="1">
      <c r="A2887" s="32"/>
      <c r="B2887" s="526"/>
      <c r="C2887" s="527"/>
      <c r="D2887" s="46"/>
      <c r="E2887" s="24"/>
      <c r="F2887" s="24"/>
    </row>
    <row r="2888" spans="1:6" s="17" customFormat="1">
      <c r="A2888" s="32"/>
      <c r="B2888" s="526"/>
      <c r="C2888" s="527"/>
      <c r="D2888" s="46"/>
      <c r="E2888" s="24"/>
      <c r="F2888" s="24"/>
    </row>
    <row r="2889" spans="1:6" s="17" customFormat="1">
      <c r="A2889" s="32"/>
      <c r="B2889" s="526"/>
      <c r="C2889" s="527"/>
      <c r="D2889" s="46"/>
      <c r="E2889" s="24"/>
      <c r="F2889" s="24"/>
    </row>
    <row r="2890" spans="1:6" s="17" customFormat="1">
      <c r="A2890" s="32"/>
      <c r="B2890" s="526"/>
      <c r="C2890" s="527"/>
      <c r="D2890" s="46"/>
      <c r="E2890" s="24"/>
      <c r="F2890" s="24"/>
    </row>
    <row r="2891" spans="1:6" s="17" customFormat="1">
      <c r="A2891" s="32"/>
      <c r="B2891" s="526"/>
      <c r="C2891" s="527"/>
      <c r="D2891" s="46"/>
      <c r="E2891" s="24"/>
      <c r="F2891" s="24"/>
    </row>
    <row r="2892" spans="1:6" s="17" customFormat="1">
      <c r="A2892" s="32"/>
      <c r="B2892" s="526"/>
      <c r="C2892" s="527"/>
      <c r="D2892" s="46"/>
      <c r="E2892" s="24"/>
      <c r="F2892" s="24"/>
    </row>
    <row r="2893" spans="1:6" s="17" customFormat="1">
      <c r="A2893" s="32"/>
      <c r="B2893" s="526"/>
      <c r="C2893" s="527"/>
      <c r="D2893" s="46"/>
      <c r="E2893" s="24"/>
      <c r="F2893" s="24"/>
    </row>
    <row r="2894" spans="1:6" s="17" customFormat="1">
      <c r="A2894" s="32"/>
      <c r="B2894" s="526"/>
      <c r="C2894" s="527"/>
      <c r="D2894" s="46"/>
      <c r="E2894" s="24"/>
      <c r="F2894" s="24"/>
    </row>
    <row r="2895" spans="1:6" s="17" customFormat="1">
      <c r="A2895" s="32"/>
      <c r="B2895" s="526"/>
      <c r="C2895" s="527"/>
      <c r="D2895" s="46"/>
      <c r="E2895" s="24"/>
      <c r="F2895" s="24"/>
    </row>
    <row r="2896" spans="1:6" s="17" customFormat="1">
      <c r="A2896" s="32"/>
      <c r="B2896" s="526"/>
      <c r="C2896" s="527"/>
      <c r="D2896" s="46"/>
      <c r="E2896" s="24"/>
      <c r="F2896" s="24"/>
    </row>
    <row r="2897" spans="1:6" s="17" customFormat="1">
      <c r="A2897" s="32"/>
      <c r="B2897" s="526"/>
      <c r="C2897" s="527"/>
      <c r="D2897" s="46"/>
      <c r="E2897" s="24"/>
      <c r="F2897" s="24"/>
    </row>
    <row r="2898" spans="1:6" s="17" customFormat="1">
      <c r="A2898" s="32"/>
      <c r="B2898" s="526"/>
      <c r="C2898" s="527"/>
      <c r="D2898" s="46"/>
      <c r="E2898" s="24"/>
      <c r="F2898" s="24"/>
    </row>
    <row r="2899" spans="1:6" s="17" customFormat="1">
      <c r="A2899" s="32"/>
      <c r="B2899" s="526"/>
      <c r="C2899" s="527"/>
      <c r="D2899" s="46"/>
      <c r="E2899" s="24"/>
      <c r="F2899" s="24"/>
    </row>
    <row r="2900" spans="1:6" s="17" customFormat="1">
      <c r="A2900" s="32"/>
      <c r="B2900" s="526"/>
      <c r="C2900" s="527"/>
      <c r="D2900" s="46"/>
      <c r="E2900" s="24"/>
      <c r="F2900" s="24"/>
    </row>
    <row r="2901" spans="1:6" s="17" customFormat="1">
      <c r="A2901" s="32"/>
      <c r="B2901" s="526"/>
      <c r="C2901" s="527"/>
      <c r="D2901" s="46"/>
      <c r="E2901" s="24"/>
      <c r="F2901" s="24"/>
    </row>
    <row r="2902" spans="1:6" s="17" customFormat="1">
      <c r="A2902" s="32"/>
      <c r="B2902" s="526"/>
      <c r="C2902" s="527"/>
      <c r="D2902" s="46"/>
      <c r="E2902" s="24"/>
      <c r="F2902" s="24"/>
    </row>
    <row r="2903" spans="1:6" s="17" customFormat="1">
      <c r="A2903" s="32"/>
      <c r="B2903" s="526"/>
      <c r="C2903" s="527"/>
      <c r="D2903" s="46"/>
      <c r="E2903" s="24"/>
      <c r="F2903" s="24"/>
    </row>
    <row r="2904" spans="1:6" s="17" customFormat="1">
      <c r="A2904" s="32"/>
      <c r="B2904" s="526"/>
      <c r="C2904" s="527"/>
      <c r="D2904" s="46"/>
      <c r="E2904" s="24"/>
      <c r="F2904" s="24"/>
    </row>
    <row r="2905" spans="1:6" s="17" customFormat="1">
      <c r="A2905" s="32"/>
      <c r="B2905" s="526"/>
      <c r="C2905" s="527"/>
      <c r="D2905" s="46"/>
      <c r="E2905" s="24"/>
      <c r="F2905" s="24"/>
    </row>
    <row r="2906" spans="1:6" s="17" customFormat="1">
      <c r="A2906" s="32"/>
      <c r="B2906" s="526"/>
      <c r="C2906" s="527"/>
      <c r="D2906" s="46"/>
      <c r="E2906" s="24"/>
      <c r="F2906" s="24"/>
    </row>
    <row r="2907" spans="1:6" s="17" customFormat="1">
      <c r="A2907" s="32"/>
      <c r="B2907" s="526"/>
      <c r="C2907" s="527"/>
      <c r="D2907" s="46"/>
      <c r="E2907" s="24"/>
      <c r="F2907" s="24"/>
    </row>
    <row r="2908" spans="1:6" s="17" customFormat="1">
      <c r="A2908" s="32"/>
      <c r="B2908" s="526"/>
      <c r="C2908" s="527"/>
      <c r="D2908" s="46"/>
      <c r="E2908" s="24"/>
      <c r="F2908" s="24"/>
    </row>
    <row r="2909" spans="1:6" s="17" customFormat="1">
      <c r="A2909" s="32"/>
      <c r="B2909" s="526"/>
      <c r="C2909" s="527"/>
      <c r="D2909" s="46"/>
      <c r="E2909" s="24"/>
      <c r="F2909" s="24"/>
    </row>
    <row r="2910" spans="1:6" s="17" customFormat="1">
      <c r="A2910" s="32"/>
      <c r="B2910" s="526"/>
      <c r="C2910" s="527"/>
      <c r="D2910" s="46"/>
      <c r="E2910" s="24"/>
      <c r="F2910" s="24"/>
    </row>
    <row r="2911" spans="1:6" s="17" customFormat="1">
      <c r="A2911" s="32"/>
      <c r="B2911" s="526"/>
      <c r="C2911" s="527"/>
      <c r="D2911" s="46"/>
      <c r="E2911" s="24"/>
      <c r="F2911" s="24"/>
    </row>
    <row r="2912" spans="1:6" s="17" customFormat="1">
      <c r="A2912" s="32"/>
      <c r="B2912" s="526"/>
      <c r="C2912" s="527"/>
      <c r="D2912" s="46"/>
      <c r="E2912" s="24"/>
      <c r="F2912" s="24"/>
    </row>
    <row r="2913" spans="1:6" s="17" customFormat="1">
      <c r="A2913" s="32"/>
      <c r="B2913" s="526"/>
      <c r="C2913" s="527"/>
      <c r="D2913" s="46"/>
      <c r="E2913" s="24"/>
      <c r="F2913" s="24"/>
    </row>
    <row r="2914" spans="1:6" s="17" customFormat="1">
      <c r="A2914" s="32"/>
      <c r="B2914" s="526"/>
      <c r="C2914" s="527"/>
      <c r="D2914" s="46"/>
      <c r="E2914" s="24"/>
      <c r="F2914" s="24"/>
    </row>
    <row r="2915" spans="1:6" s="17" customFormat="1">
      <c r="A2915" s="32"/>
      <c r="B2915" s="526"/>
      <c r="C2915" s="527"/>
      <c r="D2915" s="46"/>
      <c r="E2915" s="24"/>
      <c r="F2915" s="24"/>
    </row>
    <row r="2916" spans="1:6" s="17" customFormat="1">
      <c r="A2916" s="32"/>
      <c r="B2916" s="526"/>
      <c r="C2916" s="527"/>
      <c r="D2916" s="46"/>
      <c r="E2916" s="24"/>
      <c r="F2916" s="24"/>
    </row>
    <row r="2917" spans="1:6" s="17" customFormat="1">
      <c r="A2917" s="32"/>
      <c r="B2917" s="526"/>
      <c r="C2917" s="527"/>
      <c r="D2917" s="46"/>
      <c r="E2917" s="24"/>
      <c r="F2917" s="24"/>
    </row>
    <row r="2918" spans="1:6" s="17" customFormat="1">
      <c r="A2918" s="32"/>
      <c r="B2918" s="526"/>
      <c r="C2918" s="527"/>
      <c r="D2918" s="46"/>
      <c r="E2918" s="24"/>
      <c r="F2918" s="24"/>
    </row>
    <row r="2919" spans="1:6" s="17" customFormat="1">
      <c r="A2919" s="32"/>
      <c r="B2919" s="526"/>
      <c r="C2919" s="527"/>
      <c r="D2919" s="46"/>
      <c r="E2919" s="24"/>
      <c r="F2919" s="24"/>
    </row>
    <row r="2920" spans="1:6" s="17" customFormat="1">
      <c r="A2920" s="32"/>
      <c r="B2920" s="526"/>
      <c r="C2920" s="527"/>
      <c r="D2920" s="46"/>
      <c r="E2920" s="24"/>
      <c r="F2920" s="24"/>
    </row>
    <row r="2921" spans="1:6" s="17" customFormat="1">
      <c r="A2921" s="32"/>
      <c r="B2921" s="526"/>
      <c r="C2921" s="527"/>
      <c r="D2921" s="46"/>
      <c r="E2921" s="24"/>
      <c r="F2921" s="24"/>
    </row>
    <row r="2922" spans="1:6" s="17" customFormat="1">
      <c r="A2922" s="32"/>
      <c r="B2922" s="526"/>
      <c r="C2922" s="527"/>
      <c r="D2922" s="46"/>
      <c r="E2922" s="24"/>
      <c r="F2922" s="24"/>
    </row>
    <row r="2923" spans="1:6" s="17" customFormat="1">
      <c r="A2923" s="32"/>
      <c r="B2923" s="526"/>
      <c r="C2923" s="527"/>
      <c r="D2923" s="46"/>
      <c r="E2923" s="24"/>
      <c r="F2923" s="24"/>
    </row>
    <row r="2924" spans="1:6" s="17" customFormat="1">
      <c r="A2924" s="32"/>
      <c r="B2924" s="526"/>
      <c r="C2924" s="527"/>
      <c r="D2924" s="46"/>
      <c r="E2924" s="24"/>
      <c r="F2924" s="24"/>
    </row>
    <row r="2925" spans="1:6" s="17" customFormat="1">
      <c r="A2925" s="32"/>
      <c r="B2925" s="526"/>
      <c r="C2925" s="527"/>
      <c r="D2925" s="46"/>
      <c r="E2925" s="24"/>
      <c r="F2925" s="24"/>
    </row>
    <row r="2926" spans="1:6" s="17" customFormat="1">
      <c r="A2926" s="32"/>
      <c r="B2926" s="526"/>
      <c r="C2926" s="527"/>
      <c r="D2926" s="46"/>
      <c r="E2926" s="24"/>
      <c r="F2926" s="24"/>
    </row>
    <row r="2927" spans="1:6" s="17" customFormat="1">
      <c r="A2927" s="32"/>
      <c r="B2927" s="526"/>
      <c r="C2927" s="527"/>
      <c r="D2927" s="46"/>
      <c r="E2927" s="24"/>
      <c r="F2927" s="24"/>
    </row>
    <row r="2928" spans="1:6" s="17" customFormat="1">
      <c r="A2928" s="32"/>
      <c r="B2928" s="526"/>
      <c r="C2928" s="527"/>
      <c r="D2928" s="46"/>
      <c r="E2928" s="24"/>
      <c r="F2928" s="24"/>
    </row>
    <row r="2930" spans="1:6" s="17" customFormat="1">
      <c r="A2930" s="32"/>
      <c r="B2930" s="526"/>
      <c r="C2930" s="527"/>
      <c r="D2930" s="46"/>
      <c r="E2930" s="24"/>
      <c r="F2930" s="24"/>
    </row>
    <row r="2931" spans="1:6" s="17" customFormat="1">
      <c r="A2931" s="32"/>
      <c r="B2931" s="526"/>
      <c r="C2931" s="527"/>
      <c r="D2931" s="46"/>
      <c r="E2931" s="24"/>
      <c r="F2931" s="24"/>
    </row>
    <row r="2933" spans="1:6" s="17" customFormat="1">
      <c r="A2933" s="32"/>
      <c r="B2933" s="526"/>
      <c r="C2933" s="527"/>
      <c r="D2933" s="46"/>
      <c r="E2933" s="24"/>
      <c r="F2933" s="24"/>
    </row>
    <row r="2934" spans="1:6" s="17" customFormat="1">
      <c r="A2934" s="32"/>
      <c r="B2934" s="526"/>
      <c r="C2934" s="527"/>
      <c r="D2934" s="46"/>
      <c r="E2934" s="24"/>
      <c r="F2934" s="24"/>
    </row>
    <row r="2937" spans="1:6" s="17" customFormat="1">
      <c r="A2937" s="32"/>
      <c r="B2937" s="526"/>
      <c r="C2937" s="527"/>
      <c r="D2937" s="46"/>
      <c r="E2937" s="24"/>
      <c r="F2937" s="24"/>
    </row>
    <row r="2943" spans="1:6" s="17" customFormat="1">
      <c r="A2943" s="32"/>
      <c r="B2943" s="526"/>
      <c r="C2943" s="527"/>
      <c r="D2943" s="46"/>
      <c r="E2943" s="24"/>
      <c r="F2943" s="24"/>
    </row>
    <row r="2946" spans="1:6" s="4" customFormat="1">
      <c r="A2946" s="32"/>
      <c r="B2946" s="526"/>
      <c r="C2946" s="527"/>
      <c r="D2946" s="46"/>
      <c r="E2946" s="24"/>
      <c r="F2946" s="24"/>
    </row>
    <row r="2947" spans="1:6" s="4" customFormat="1">
      <c r="A2947" s="32"/>
      <c r="B2947" s="526"/>
      <c r="C2947" s="527"/>
      <c r="D2947" s="46"/>
      <c r="E2947" s="24"/>
      <c r="F2947" s="24"/>
    </row>
    <row r="2950" spans="1:6" s="17" customFormat="1">
      <c r="A2950" s="32"/>
      <c r="B2950" s="526"/>
      <c r="C2950" s="527"/>
      <c r="D2950" s="46"/>
      <c r="E2950" s="24"/>
      <c r="F2950" s="24"/>
    </row>
    <row r="2951" spans="1:6" s="17" customFormat="1">
      <c r="A2951" s="32"/>
      <c r="B2951" s="526"/>
      <c r="C2951" s="527"/>
      <c r="D2951" s="46"/>
      <c r="E2951" s="24"/>
      <c r="F2951" s="24"/>
    </row>
    <row r="2952" spans="1:6" s="17" customFormat="1">
      <c r="A2952" s="32"/>
      <c r="B2952" s="526"/>
      <c r="C2952" s="527"/>
      <c r="D2952" s="46"/>
      <c r="E2952" s="24"/>
      <c r="F2952" s="24"/>
    </row>
    <row r="2953" spans="1:6" s="17" customFormat="1">
      <c r="A2953" s="32"/>
      <c r="B2953" s="526"/>
      <c r="C2953" s="527"/>
      <c r="D2953" s="46"/>
      <c r="E2953" s="24"/>
      <c r="F2953" s="24"/>
    </row>
    <row r="2954" spans="1:6" s="17" customFormat="1">
      <c r="A2954" s="32"/>
      <c r="B2954" s="526"/>
      <c r="C2954" s="527"/>
      <c r="D2954" s="46"/>
      <c r="E2954" s="24"/>
      <c r="F2954" s="24"/>
    </row>
    <row r="2955" spans="1:6" s="17" customFormat="1">
      <c r="A2955" s="32"/>
      <c r="B2955" s="526"/>
      <c r="C2955" s="527"/>
      <c r="D2955" s="46"/>
      <c r="E2955" s="24"/>
      <c r="F2955" s="24"/>
    </row>
    <row r="2956" spans="1:6" s="17" customFormat="1">
      <c r="A2956" s="32"/>
      <c r="B2956" s="526"/>
      <c r="C2956" s="527"/>
      <c r="D2956" s="46"/>
      <c r="E2956" s="24"/>
      <c r="F2956" s="24"/>
    </row>
    <row r="2957" spans="1:6" s="17" customFormat="1">
      <c r="A2957" s="32"/>
      <c r="B2957" s="526"/>
      <c r="C2957" s="527"/>
      <c r="D2957" s="46"/>
      <c r="E2957" s="24"/>
      <c r="F2957" s="24"/>
    </row>
    <row r="2960" spans="1:6" s="4" customFormat="1">
      <c r="A2960" s="32"/>
      <c r="B2960" s="526"/>
      <c r="C2960" s="527"/>
      <c r="D2960" s="46"/>
      <c r="E2960" s="24"/>
      <c r="F2960" s="24"/>
    </row>
    <row r="2961" spans="1:6" s="4" customFormat="1">
      <c r="A2961" s="32"/>
      <c r="B2961" s="526"/>
      <c r="C2961" s="527"/>
      <c r="D2961" s="46"/>
      <c r="E2961" s="24"/>
      <c r="F2961" s="24"/>
    </row>
    <row r="2964" spans="1:6" s="17" customFormat="1">
      <c r="A2964" s="32"/>
      <c r="B2964" s="526"/>
      <c r="C2964" s="527"/>
      <c r="D2964" s="46"/>
      <c r="E2964" s="24"/>
      <c r="F2964" s="24"/>
    </row>
    <row r="2965" spans="1:6" s="17" customFormat="1">
      <c r="A2965" s="32"/>
      <c r="B2965" s="526"/>
      <c r="C2965" s="527"/>
      <c r="D2965" s="46"/>
      <c r="E2965" s="24"/>
      <c r="F2965" s="24"/>
    </row>
    <row r="2966" spans="1:6" s="17" customFormat="1">
      <c r="A2966" s="32"/>
      <c r="B2966" s="526"/>
      <c r="C2966" s="527"/>
      <c r="D2966" s="46"/>
      <c r="E2966" s="24"/>
      <c r="F2966" s="24"/>
    </row>
    <row r="2967" spans="1:6" s="17" customFormat="1">
      <c r="A2967" s="32"/>
      <c r="B2967" s="526"/>
      <c r="C2967" s="527"/>
      <c r="D2967" s="46"/>
      <c r="E2967" s="24"/>
      <c r="F2967" s="24"/>
    </row>
    <row r="2968" spans="1:6" s="17" customFormat="1">
      <c r="A2968" s="32"/>
      <c r="B2968" s="526"/>
      <c r="C2968" s="527"/>
      <c r="D2968" s="46"/>
      <c r="E2968" s="24"/>
      <c r="F2968" s="24"/>
    </row>
    <row r="2969" spans="1:6" s="17" customFormat="1">
      <c r="A2969" s="32"/>
      <c r="B2969" s="526"/>
      <c r="C2969" s="527"/>
      <c r="D2969" s="46"/>
      <c r="E2969" s="24"/>
      <c r="F2969" s="24"/>
    </row>
    <row r="2970" spans="1:6" s="17" customFormat="1">
      <c r="A2970" s="32"/>
      <c r="B2970" s="526"/>
      <c r="C2970" s="527"/>
      <c r="D2970" s="46"/>
      <c r="E2970" s="24"/>
      <c r="F2970" s="24"/>
    </row>
    <row r="2971" spans="1:6" s="17" customFormat="1">
      <c r="A2971" s="32"/>
      <c r="B2971" s="526"/>
      <c r="C2971" s="527"/>
      <c r="D2971" s="46"/>
      <c r="E2971" s="24"/>
      <c r="F2971" s="24"/>
    </row>
    <row r="2972" spans="1:6" s="17" customFormat="1">
      <c r="A2972" s="32"/>
      <c r="B2972" s="526"/>
      <c r="C2972" s="527"/>
      <c r="D2972" s="46"/>
      <c r="E2972" s="24"/>
      <c r="F2972" s="24"/>
    </row>
    <row r="2973" spans="1:6" s="17" customFormat="1">
      <c r="A2973" s="32"/>
      <c r="B2973" s="526"/>
      <c r="C2973" s="527"/>
      <c r="D2973" s="46"/>
      <c r="E2973" s="24"/>
      <c r="F2973" s="24"/>
    </row>
    <row r="2974" spans="1:6" s="17" customFormat="1">
      <c r="A2974" s="32"/>
      <c r="B2974" s="526"/>
      <c r="C2974" s="527"/>
      <c r="D2974" s="46"/>
      <c r="E2974" s="24"/>
      <c r="F2974" s="24"/>
    </row>
    <row r="2975" spans="1:6" s="17" customFormat="1">
      <c r="A2975" s="32"/>
      <c r="B2975" s="526"/>
      <c r="C2975" s="527"/>
      <c r="D2975" s="46"/>
      <c r="E2975" s="24"/>
      <c r="F2975" s="24"/>
    </row>
    <row r="2976" spans="1:6" s="17" customFormat="1">
      <c r="A2976" s="32"/>
      <c r="B2976" s="526"/>
      <c r="C2976" s="527"/>
      <c r="D2976" s="46"/>
      <c r="E2976" s="24"/>
      <c r="F2976" s="24"/>
    </row>
    <row r="2977" spans="1:6" s="17" customFormat="1">
      <c r="A2977" s="32"/>
      <c r="B2977" s="526"/>
      <c r="C2977" s="527"/>
      <c r="D2977" s="46"/>
      <c r="E2977" s="24"/>
      <c r="F2977" s="24"/>
    </row>
    <row r="2978" spans="1:6" s="17" customFormat="1">
      <c r="A2978" s="32"/>
      <c r="B2978" s="526"/>
      <c r="C2978" s="527"/>
      <c r="D2978" s="46"/>
      <c r="E2978" s="24"/>
      <c r="F2978" s="24"/>
    </row>
    <row r="2979" spans="1:6" s="17" customFormat="1">
      <c r="A2979" s="32"/>
      <c r="B2979" s="526"/>
      <c r="C2979" s="527"/>
      <c r="D2979" s="46"/>
      <c r="E2979" s="24"/>
      <c r="F2979" s="24"/>
    </row>
    <row r="2980" spans="1:6" s="17" customFormat="1">
      <c r="A2980" s="32"/>
      <c r="B2980" s="526"/>
      <c r="C2980" s="527"/>
      <c r="D2980" s="46"/>
      <c r="E2980" s="24"/>
      <c r="F2980" s="24"/>
    </row>
    <row r="2981" spans="1:6" s="17" customFormat="1">
      <c r="A2981" s="32"/>
      <c r="B2981" s="526"/>
      <c r="C2981" s="527"/>
      <c r="D2981" s="46"/>
      <c r="E2981" s="24"/>
      <c r="F2981" s="24"/>
    </row>
    <row r="2982" spans="1:6" s="17" customFormat="1">
      <c r="A2982" s="32"/>
      <c r="B2982" s="526"/>
      <c r="C2982" s="527"/>
      <c r="D2982" s="46"/>
      <c r="E2982" s="24"/>
      <c r="F2982" s="24"/>
    </row>
    <row r="2983" spans="1:6" s="17" customFormat="1">
      <c r="A2983" s="32"/>
      <c r="B2983" s="526"/>
      <c r="C2983" s="527"/>
      <c r="D2983" s="46"/>
      <c r="E2983" s="24"/>
      <c r="F2983" s="24"/>
    </row>
    <row r="2984" spans="1:6" s="17" customFormat="1">
      <c r="A2984" s="32"/>
      <c r="B2984" s="526"/>
      <c r="C2984" s="527"/>
      <c r="D2984" s="46"/>
      <c r="E2984" s="24"/>
      <c r="F2984" s="24"/>
    </row>
    <row r="2985" spans="1:6" s="17" customFormat="1">
      <c r="A2985" s="32"/>
      <c r="B2985" s="526"/>
      <c r="C2985" s="527"/>
      <c r="D2985" s="46"/>
      <c r="E2985" s="24"/>
      <c r="F2985" s="24"/>
    </row>
    <row r="2986" spans="1:6" s="17" customFormat="1">
      <c r="A2986" s="32"/>
      <c r="B2986" s="526"/>
      <c r="C2986" s="527"/>
      <c r="D2986" s="46"/>
      <c r="E2986" s="24"/>
      <c r="F2986" s="24"/>
    </row>
    <row r="2987" spans="1:6" s="17" customFormat="1">
      <c r="A2987" s="32"/>
      <c r="B2987" s="526"/>
      <c r="C2987" s="527"/>
      <c r="D2987" s="46"/>
      <c r="E2987" s="24"/>
      <c r="F2987" s="24"/>
    </row>
    <row r="2990" spans="1:6" s="4" customFormat="1">
      <c r="A2990" s="32"/>
      <c r="B2990" s="526"/>
      <c r="C2990" s="527"/>
      <c r="D2990" s="46"/>
      <c r="E2990" s="24"/>
      <c r="F2990" s="24"/>
    </row>
    <row r="2991" spans="1:6" s="4" customFormat="1">
      <c r="A2991" s="32"/>
      <c r="B2991" s="526"/>
      <c r="C2991" s="527"/>
      <c r="D2991" s="46"/>
      <c r="E2991" s="24"/>
      <c r="F2991" s="24"/>
    </row>
    <row r="3004" spans="1:6" s="17" customFormat="1">
      <c r="A3004" s="32"/>
      <c r="B3004" s="526"/>
      <c r="C3004" s="527"/>
      <c r="D3004" s="46"/>
      <c r="E3004" s="24"/>
      <c r="F3004" s="24"/>
    </row>
    <row r="3005" spans="1:6" s="17" customFormat="1">
      <c r="A3005" s="32"/>
      <c r="B3005" s="526"/>
      <c r="C3005" s="527"/>
      <c r="D3005" s="46"/>
      <c r="E3005" s="24"/>
      <c r="F3005" s="24"/>
    </row>
    <row r="3006" spans="1:6" s="17" customFormat="1">
      <c r="A3006" s="32"/>
      <c r="B3006" s="526"/>
      <c r="C3006" s="527"/>
      <c r="D3006" s="46"/>
      <c r="E3006" s="24"/>
      <c r="F3006" s="24"/>
    </row>
    <row r="3007" spans="1:6" s="17" customFormat="1">
      <c r="A3007" s="32"/>
      <c r="B3007" s="526"/>
      <c r="C3007" s="527"/>
      <c r="D3007" s="46"/>
      <c r="E3007" s="24"/>
      <c r="F3007" s="24"/>
    </row>
    <row r="3008" spans="1:6" s="17" customFormat="1">
      <c r="A3008" s="32"/>
      <c r="B3008" s="526"/>
      <c r="C3008" s="527"/>
      <c r="D3008" s="46"/>
      <c r="E3008" s="24"/>
      <c r="F3008" s="24"/>
    </row>
    <row r="3009" spans="1:6" s="17" customFormat="1">
      <c r="A3009" s="32"/>
      <c r="B3009" s="526"/>
      <c r="C3009" s="527"/>
      <c r="D3009" s="46"/>
      <c r="E3009" s="24"/>
      <c r="F3009" s="24"/>
    </row>
    <row r="3010" spans="1:6" s="17" customFormat="1">
      <c r="A3010" s="32"/>
      <c r="B3010" s="526"/>
      <c r="C3010" s="527"/>
      <c r="D3010" s="46"/>
      <c r="E3010" s="24"/>
      <c r="F3010" s="24"/>
    </row>
    <row r="3011" spans="1:6" s="17" customFormat="1">
      <c r="A3011" s="32"/>
      <c r="B3011" s="526"/>
      <c r="C3011" s="527"/>
      <c r="D3011" s="46"/>
      <c r="E3011" s="24"/>
      <c r="F3011" s="24"/>
    </row>
    <row r="3012" spans="1:6" s="17" customFormat="1">
      <c r="A3012" s="32"/>
      <c r="B3012" s="526"/>
      <c r="C3012" s="527"/>
      <c r="D3012" s="46"/>
      <c r="E3012" s="24"/>
      <c r="F3012" s="24"/>
    </row>
    <row r="3013" spans="1:6" s="17" customFormat="1">
      <c r="A3013" s="32"/>
      <c r="B3013" s="526"/>
      <c r="C3013" s="527"/>
      <c r="D3013" s="46"/>
      <c r="E3013" s="24"/>
      <c r="F3013" s="24"/>
    </row>
    <row r="3014" spans="1:6" s="17" customFormat="1">
      <c r="A3014" s="32"/>
      <c r="B3014" s="526"/>
      <c r="C3014" s="527"/>
      <c r="D3014" s="46"/>
      <c r="E3014" s="24"/>
      <c r="F3014" s="24"/>
    </row>
    <row r="3015" spans="1:6" s="17" customFormat="1">
      <c r="A3015" s="32"/>
      <c r="B3015" s="526"/>
      <c r="C3015" s="527"/>
      <c r="D3015" s="46"/>
      <c r="E3015" s="24"/>
      <c r="F3015" s="24"/>
    </row>
    <row r="3016" spans="1:6" s="17" customFormat="1">
      <c r="A3016" s="32"/>
      <c r="B3016" s="526"/>
      <c r="C3016" s="527"/>
      <c r="D3016" s="46"/>
      <c r="E3016" s="24"/>
      <c r="F3016" s="24"/>
    </row>
    <row r="3017" spans="1:6" s="17" customFormat="1">
      <c r="A3017" s="32"/>
      <c r="B3017" s="526"/>
      <c r="C3017" s="527"/>
      <c r="D3017" s="46"/>
      <c r="E3017" s="24"/>
      <c r="F3017" s="24"/>
    </row>
    <row r="3018" spans="1:6" s="17" customFormat="1">
      <c r="A3018" s="32"/>
      <c r="B3018" s="526"/>
      <c r="C3018" s="527"/>
      <c r="D3018" s="46"/>
      <c r="E3018" s="24"/>
      <c r="F3018" s="24"/>
    </row>
    <row r="3019" spans="1:6" s="17" customFormat="1">
      <c r="A3019" s="32"/>
      <c r="B3019" s="526"/>
      <c r="C3019" s="527"/>
      <c r="D3019" s="46"/>
      <c r="E3019" s="24"/>
      <c r="F3019" s="24"/>
    </row>
    <row r="3020" spans="1:6" s="17" customFormat="1">
      <c r="A3020" s="32"/>
      <c r="B3020" s="526"/>
      <c r="C3020" s="527"/>
      <c r="D3020" s="46"/>
      <c r="E3020" s="24"/>
      <c r="F3020" s="24"/>
    </row>
    <row r="3021" spans="1:6" s="17" customFormat="1">
      <c r="A3021" s="32"/>
      <c r="B3021" s="526"/>
      <c r="C3021" s="527"/>
      <c r="D3021" s="46"/>
      <c r="E3021" s="24"/>
      <c r="F3021" s="24"/>
    </row>
    <row r="3022" spans="1:6" s="17" customFormat="1">
      <c r="A3022" s="32"/>
      <c r="B3022" s="526"/>
      <c r="C3022" s="527"/>
      <c r="D3022" s="46"/>
      <c r="E3022" s="24"/>
      <c r="F3022" s="24"/>
    </row>
    <row r="3023" spans="1:6" s="17" customFormat="1">
      <c r="A3023" s="32"/>
      <c r="B3023" s="526"/>
      <c r="C3023" s="527"/>
      <c r="D3023" s="46"/>
      <c r="E3023" s="24"/>
      <c r="F3023" s="24"/>
    </row>
    <row r="3024" spans="1:6" s="17" customFormat="1">
      <c r="A3024" s="32"/>
      <c r="B3024" s="526"/>
      <c r="C3024" s="527"/>
      <c r="D3024" s="46"/>
      <c r="E3024" s="24"/>
      <c r="F3024" s="24"/>
    </row>
    <row r="3025" spans="1:6" s="17" customFormat="1">
      <c r="A3025" s="32"/>
      <c r="B3025" s="526"/>
      <c r="C3025" s="527"/>
      <c r="D3025" s="46"/>
      <c r="E3025" s="24"/>
      <c r="F3025" s="24"/>
    </row>
    <row r="3026" spans="1:6" s="17" customFormat="1">
      <c r="A3026" s="32"/>
      <c r="B3026" s="526"/>
      <c r="C3026" s="527"/>
      <c r="D3026" s="46"/>
      <c r="E3026" s="24"/>
      <c r="F3026" s="24"/>
    </row>
    <row r="3027" spans="1:6" s="17" customFormat="1">
      <c r="A3027" s="32"/>
      <c r="B3027" s="526"/>
      <c r="C3027" s="527"/>
      <c r="D3027" s="46"/>
      <c r="E3027" s="24"/>
      <c r="F3027" s="24"/>
    </row>
    <row r="3028" spans="1:6" s="17" customFormat="1">
      <c r="A3028" s="32"/>
      <c r="B3028" s="526"/>
      <c r="C3028" s="527"/>
      <c r="D3028" s="46"/>
      <c r="E3028" s="24"/>
      <c r="F3028" s="24"/>
    </row>
    <row r="3029" spans="1:6" s="17" customFormat="1">
      <c r="A3029" s="32"/>
      <c r="B3029" s="526"/>
      <c r="C3029" s="527"/>
      <c r="D3029" s="46"/>
      <c r="E3029" s="24"/>
      <c r="F3029" s="24"/>
    </row>
    <row r="3030" spans="1:6" s="17" customFormat="1">
      <c r="A3030" s="32"/>
      <c r="B3030" s="526"/>
      <c r="C3030" s="527"/>
      <c r="D3030" s="46"/>
      <c r="E3030" s="24"/>
      <c r="F3030" s="24"/>
    </row>
    <row r="3031" spans="1:6" s="17" customFormat="1">
      <c r="A3031" s="32"/>
      <c r="B3031" s="526"/>
      <c r="C3031" s="527"/>
      <c r="D3031" s="46"/>
      <c r="E3031" s="24"/>
      <c r="F3031" s="24"/>
    </row>
    <row r="3032" spans="1:6" s="17" customFormat="1">
      <c r="A3032" s="32"/>
      <c r="B3032" s="526"/>
      <c r="C3032" s="527"/>
      <c r="D3032" s="46"/>
      <c r="E3032" s="24"/>
      <c r="F3032" s="24"/>
    </row>
    <row r="3033" spans="1:6" s="17" customFormat="1">
      <c r="A3033" s="32"/>
      <c r="B3033" s="526"/>
      <c r="C3033" s="527"/>
      <c r="D3033" s="46"/>
      <c r="E3033" s="24"/>
      <c r="F3033" s="24"/>
    </row>
    <row r="3034" spans="1:6" s="17" customFormat="1">
      <c r="A3034" s="32"/>
      <c r="B3034" s="526"/>
      <c r="C3034" s="527"/>
      <c r="D3034" s="46"/>
      <c r="E3034" s="24"/>
      <c r="F3034" s="24"/>
    </row>
    <row r="3035" spans="1:6" s="17" customFormat="1">
      <c r="A3035" s="32"/>
      <c r="B3035" s="526"/>
      <c r="C3035" s="527"/>
      <c r="D3035" s="46"/>
      <c r="E3035" s="24"/>
      <c r="F3035" s="24"/>
    </row>
    <row r="3036" spans="1:6" s="17" customFormat="1">
      <c r="A3036" s="32"/>
      <c r="B3036" s="526"/>
      <c r="C3036" s="527"/>
      <c r="D3036" s="46"/>
      <c r="E3036" s="24"/>
      <c r="F3036" s="24"/>
    </row>
    <row r="3037" spans="1:6" s="17" customFormat="1">
      <c r="A3037" s="32"/>
      <c r="B3037" s="526"/>
      <c r="C3037" s="527"/>
      <c r="D3037" s="46"/>
      <c r="E3037" s="24"/>
      <c r="F3037" s="24"/>
    </row>
    <row r="3038" spans="1:6" s="17" customFormat="1">
      <c r="A3038" s="32"/>
      <c r="B3038" s="526"/>
      <c r="C3038" s="527"/>
      <c r="D3038" s="46"/>
      <c r="E3038" s="24"/>
      <c r="F3038" s="24"/>
    </row>
    <row r="3039" spans="1:6" s="17" customFormat="1">
      <c r="A3039" s="32"/>
      <c r="B3039" s="526"/>
      <c r="C3039" s="527"/>
      <c r="D3039" s="46"/>
      <c r="E3039" s="24"/>
      <c r="F3039" s="24"/>
    </row>
    <row r="3040" spans="1:6" s="17" customFormat="1">
      <c r="A3040" s="32"/>
      <c r="B3040" s="526"/>
      <c r="C3040" s="527"/>
      <c r="D3040" s="46"/>
      <c r="E3040" s="24"/>
      <c r="F3040" s="24"/>
    </row>
    <row r="3041" spans="1:6" s="17" customFormat="1">
      <c r="A3041" s="32"/>
      <c r="B3041" s="526"/>
      <c r="C3041" s="527"/>
      <c r="D3041" s="46"/>
      <c r="E3041" s="24"/>
      <c r="F3041" s="24"/>
    </row>
    <row r="3042" spans="1:6" s="17" customFormat="1">
      <c r="A3042" s="32"/>
      <c r="B3042" s="526"/>
      <c r="C3042" s="527"/>
      <c r="D3042" s="46"/>
      <c r="E3042" s="24"/>
      <c r="F3042" s="24"/>
    </row>
    <row r="3043" spans="1:6" s="17" customFormat="1">
      <c r="A3043" s="32"/>
      <c r="B3043" s="526"/>
      <c r="C3043" s="527"/>
      <c r="D3043" s="46"/>
      <c r="E3043" s="24"/>
      <c r="F3043" s="24"/>
    </row>
    <row r="3044" spans="1:6" s="17" customFormat="1">
      <c r="A3044" s="32"/>
      <c r="B3044" s="526"/>
      <c r="C3044" s="527"/>
      <c r="D3044" s="46"/>
      <c r="E3044" s="24"/>
      <c r="F3044" s="24"/>
    </row>
    <row r="3045" spans="1:6" s="17" customFormat="1">
      <c r="A3045" s="32"/>
      <c r="B3045" s="526"/>
      <c r="C3045" s="527"/>
      <c r="D3045" s="46"/>
      <c r="E3045" s="24"/>
      <c r="F3045" s="24"/>
    </row>
    <row r="3046" spans="1:6" s="17" customFormat="1">
      <c r="A3046" s="32"/>
      <c r="B3046" s="526"/>
      <c r="C3046" s="527"/>
      <c r="D3046" s="46"/>
      <c r="E3046" s="24"/>
      <c r="F3046" s="24"/>
    </row>
    <row r="3047" spans="1:6" s="17" customFormat="1">
      <c r="A3047" s="32"/>
      <c r="B3047" s="526"/>
      <c r="C3047" s="527"/>
      <c r="D3047" s="46"/>
      <c r="E3047" s="24"/>
      <c r="F3047" s="24"/>
    </row>
    <row r="3048" spans="1:6" s="17" customFormat="1">
      <c r="A3048" s="32"/>
      <c r="B3048" s="526"/>
      <c r="C3048" s="527"/>
      <c r="D3048" s="46"/>
      <c r="E3048" s="24"/>
      <c r="F3048" s="24"/>
    </row>
    <row r="3049" spans="1:6" s="17" customFormat="1">
      <c r="A3049" s="32"/>
      <c r="B3049" s="526"/>
      <c r="C3049" s="527"/>
      <c r="D3049" s="46"/>
      <c r="E3049" s="24"/>
      <c r="F3049" s="24"/>
    </row>
    <row r="3050" spans="1:6" s="17" customFormat="1">
      <c r="A3050" s="32"/>
      <c r="B3050" s="526"/>
      <c r="C3050" s="527"/>
      <c r="D3050" s="46"/>
      <c r="E3050" s="24"/>
      <c r="F3050" s="24"/>
    </row>
    <row r="3051" spans="1:6" s="17" customFormat="1">
      <c r="A3051" s="32"/>
      <c r="B3051" s="526"/>
      <c r="C3051" s="527"/>
      <c r="D3051" s="46"/>
      <c r="E3051" s="24"/>
      <c r="F3051" s="24"/>
    </row>
    <row r="3052" spans="1:6" s="17" customFormat="1">
      <c r="A3052" s="32"/>
      <c r="B3052" s="526"/>
      <c r="C3052" s="527"/>
      <c r="D3052" s="46"/>
      <c r="E3052" s="24"/>
      <c r="F3052" s="24"/>
    </row>
    <row r="3053" spans="1:6" s="17" customFormat="1">
      <c r="A3053" s="32"/>
      <c r="B3053" s="526"/>
      <c r="C3053" s="527"/>
      <c r="D3053" s="46"/>
      <c r="E3053" s="24"/>
      <c r="F3053" s="24"/>
    </row>
    <row r="3054" spans="1:6" s="17" customFormat="1">
      <c r="A3054" s="32"/>
      <c r="B3054" s="526"/>
      <c r="C3054" s="527"/>
      <c r="D3054" s="46"/>
      <c r="E3054" s="24"/>
      <c r="F3054" s="24"/>
    </row>
    <row r="3055" spans="1:6" s="17" customFormat="1">
      <c r="A3055" s="32"/>
      <c r="B3055" s="526"/>
      <c r="C3055" s="527"/>
      <c r="D3055" s="46"/>
      <c r="E3055" s="24"/>
      <c r="F3055" s="24"/>
    </row>
    <row r="3056" spans="1:6" s="17" customFormat="1">
      <c r="A3056" s="32"/>
      <c r="B3056" s="526"/>
      <c r="C3056" s="527"/>
      <c r="D3056" s="46"/>
      <c r="E3056" s="24"/>
      <c r="F3056" s="24"/>
    </row>
    <row r="3057" spans="1:6" s="17" customFormat="1">
      <c r="A3057" s="32"/>
      <c r="B3057" s="526"/>
      <c r="C3057" s="527"/>
      <c r="D3057" s="46"/>
      <c r="E3057" s="24"/>
      <c r="F3057" s="24"/>
    </row>
    <row r="3058" spans="1:6" s="17" customFormat="1">
      <c r="A3058" s="32"/>
      <c r="B3058" s="526"/>
      <c r="C3058" s="527"/>
      <c r="D3058" s="46"/>
      <c r="E3058" s="24"/>
      <c r="F3058" s="24"/>
    </row>
    <row r="3059" spans="1:6" s="17" customFormat="1">
      <c r="A3059" s="32"/>
      <c r="B3059" s="526"/>
      <c r="C3059" s="527"/>
      <c r="D3059" s="46"/>
      <c r="E3059" s="24"/>
      <c r="F3059" s="24"/>
    </row>
    <row r="3060" spans="1:6" s="17" customFormat="1">
      <c r="A3060" s="32"/>
      <c r="B3060" s="526"/>
      <c r="C3060" s="527"/>
      <c r="D3060" s="46"/>
      <c r="E3060" s="24"/>
      <c r="F3060" s="24"/>
    </row>
    <row r="3061" spans="1:6" s="17" customFormat="1">
      <c r="A3061" s="32"/>
      <c r="B3061" s="526"/>
      <c r="C3061" s="527"/>
      <c r="D3061" s="46"/>
      <c r="E3061" s="24"/>
      <c r="F3061" s="24"/>
    </row>
    <row r="3062" spans="1:6" s="17" customFormat="1">
      <c r="A3062" s="32"/>
      <c r="B3062" s="526"/>
      <c r="C3062" s="527"/>
      <c r="D3062" s="46"/>
      <c r="E3062" s="24"/>
      <c r="F3062" s="24"/>
    </row>
    <row r="3063" spans="1:6" s="17" customFormat="1">
      <c r="A3063" s="32"/>
      <c r="B3063" s="526"/>
      <c r="C3063" s="527"/>
      <c r="D3063" s="46"/>
      <c r="E3063" s="24"/>
      <c r="F3063" s="24"/>
    </row>
    <row r="3064" spans="1:6" s="17" customFormat="1">
      <c r="A3064" s="32"/>
      <c r="B3064" s="526"/>
      <c r="C3064" s="527"/>
      <c r="D3064" s="46"/>
      <c r="E3064" s="24"/>
      <c r="F3064" s="24"/>
    </row>
    <row r="3065" spans="1:6" s="17" customFormat="1">
      <c r="A3065" s="32"/>
      <c r="B3065" s="526"/>
      <c r="C3065" s="527"/>
      <c r="D3065" s="46"/>
      <c r="E3065" s="24"/>
      <c r="F3065" s="24"/>
    </row>
    <row r="3066" spans="1:6" s="17" customFormat="1">
      <c r="A3066" s="32"/>
      <c r="B3066" s="526"/>
      <c r="C3066" s="527"/>
      <c r="D3066" s="46"/>
      <c r="E3066" s="24"/>
      <c r="F3066" s="24"/>
    </row>
    <row r="3067" spans="1:6" s="17" customFormat="1">
      <c r="A3067" s="32"/>
      <c r="B3067" s="526"/>
      <c r="C3067" s="527"/>
      <c r="D3067" s="46"/>
      <c r="E3067" s="24"/>
      <c r="F3067" s="24"/>
    </row>
    <row r="3068" spans="1:6" s="17" customFormat="1">
      <c r="A3068" s="32"/>
      <c r="B3068" s="526"/>
      <c r="C3068" s="527"/>
      <c r="D3068" s="46"/>
      <c r="E3068" s="24"/>
      <c r="F3068" s="24"/>
    </row>
    <row r="3069" spans="1:6" s="17" customFormat="1">
      <c r="A3069" s="32"/>
      <c r="B3069" s="526"/>
      <c r="C3069" s="527"/>
      <c r="D3069" s="46"/>
      <c r="E3069" s="24"/>
      <c r="F3069" s="24"/>
    </row>
    <row r="3070" spans="1:6" s="17" customFormat="1">
      <c r="A3070" s="32"/>
      <c r="B3070" s="526"/>
      <c r="C3070" s="527"/>
      <c r="D3070" s="46"/>
      <c r="E3070" s="24"/>
      <c r="F3070" s="24"/>
    </row>
    <row r="3071" spans="1:6" s="17" customFormat="1">
      <c r="A3071" s="32"/>
      <c r="B3071" s="526"/>
      <c r="C3071" s="527"/>
      <c r="D3071" s="46"/>
      <c r="E3071" s="24"/>
      <c r="F3071" s="24"/>
    </row>
    <row r="3072" spans="1:6" s="17" customFormat="1">
      <c r="A3072" s="32"/>
      <c r="B3072" s="526"/>
      <c r="C3072" s="527"/>
      <c r="D3072" s="46"/>
      <c r="E3072" s="24"/>
      <c r="F3072" s="24"/>
    </row>
    <row r="3073" spans="1:6" s="17" customFormat="1">
      <c r="A3073" s="32"/>
      <c r="B3073" s="526"/>
      <c r="C3073" s="527"/>
      <c r="D3073" s="46"/>
      <c r="E3073" s="24"/>
      <c r="F3073" s="24"/>
    </row>
    <row r="3074" spans="1:6" s="17" customFormat="1">
      <c r="A3074" s="32"/>
      <c r="B3074" s="526"/>
      <c r="C3074" s="527"/>
      <c r="D3074" s="46"/>
      <c r="E3074" s="24"/>
      <c r="F3074" s="24"/>
    </row>
    <row r="3075" spans="1:6" s="17" customFormat="1">
      <c r="A3075" s="32"/>
      <c r="B3075" s="526"/>
      <c r="C3075" s="527"/>
      <c r="D3075" s="46"/>
      <c r="E3075" s="24"/>
      <c r="F3075" s="24"/>
    </row>
    <row r="3076" spans="1:6" s="17" customFormat="1">
      <c r="A3076" s="32"/>
      <c r="B3076" s="526"/>
      <c r="C3076" s="527"/>
      <c r="D3076" s="46"/>
      <c r="E3076" s="24"/>
      <c r="F3076" s="24"/>
    </row>
    <row r="3077" spans="1:6" s="17" customFormat="1">
      <c r="A3077" s="32"/>
      <c r="B3077" s="526"/>
      <c r="C3077" s="527"/>
      <c r="D3077" s="46"/>
      <c r="E3077" s="24"/>
      <c r="F3077" s="24"/>
    </row>
    <row r="3078" spans="1:6" s="17" customFormat="1">
      <c r="A3078" s="32"/>
      <c r="B3078" s="526"/>
      <c r="C3078" s="527"/>
      <c r="D3078" s="46"/>
      <c r="E3078" s="24"/>
      <c r="F3078" s="24"/>
    </row>
    <row r="3079" spans="1:6" s="17" customFormat="1">
      <c r="A3079" s="32"/>
      <c r="B3079" s="526"/>
      <c r="C3079" s="527"/>
      <c r="D3079" s="46"/>
      <c r="E3079" s="24"/>
      <c r="F3079" s="24"/>
    </row>
    <row r="3080" spans="1:6" s="17" customFormat="1">
      <c r="A3080" s="32"/>
      <c r="B3080" s="526"/>
      <c r="C3080" s="527"/>
      <c r="D3080" s="46"/>
      <c r="E3080" s="24"/>
      <c r="F3080" s="24"/>
    </row>
    <row r="3081" spans="1:6" s="17" customFormat="1">
      <c r="A3081" s="32"/>
      <c r="B3081" s="526"/>
      <c r="C3081" s="527"/>
      <c r="D3081" s="46"/>
      <c r="E3081" s="24"/>
      <c r="F3081" s="24"/>
    </row>
    <row r="3082" spans="1:6" s="17" customFormat="1">
      <c r="A3082" s="32"/>
      <c r="B3082" s="526"/>
      <c r="C3082" s="527"/>
      <c r="D3082" s="46"/>
      <c r="E3082" s="24"/>
      <c r="F3082" s="24"/>
    </row>
    <row r="3083" spans="1:6" s="17" customFormat="1">
      <c r="A3083" s="32"/>
      <c r="B3083" s="526"/>
      <c r="C3083" s="527"/>
      <c r="D3083" s="46"/>
      <c r="E3083" s="24"/>
      <c r="F3083" s="24"/>
    </row>
    <row r="3084" spans="1:6" s="17" customFormat="1">
      <c r="A3084" s="32"/>
      <c r="B3084" s="526"/>
      <c r="C3084" s="527"/>
      <c r="D3084" s="46"/>
      <c r="E3084" s="24"/>
      <c r="F3084" s="24"/>
    </row>
    <row r="3085" spans="1:6" s="17" customFormat="1">
      <c r="A3085" s="32"/>
      <c r="B3085" s="526"/>
      <c r="C3085" s="527"/>
      <c r="D3085" s="46"/>
      <c r="E3085" s="24"/>
      <c r="F3085" s="24"/>
    </row>
    <row r="3086" spans="1:6" s="17" customFormat="1">
      <c r="A3086" s="32"/>
      <c r="B3086" s="526"/>
      <c r="C3086" s="527"/>
      <c r="D3086" s="46"/>
      <c r="E3086" s="24"/>
      <c r="F3086" s="24"/>
    </row>
    <row r="3087" spans="1:6" s="17" customFormat="1">
      <c r="A3087" s="32"/>
      <c r="B3087" s="526"/>
      <c r="C3087" s="527"/>
      <c r="D3087" s="46"/>
      <c r="E3087" s="24"/>
      <c r="F3087" s="24"/>
    </row>
    <row r="3088" spans="1:6" s="17" customFormat="1">
      <c r="A3088" s="32"/>
      <c r="B3088" s="526"/>
      <c r="C3088" s="527"/>
      <c r="D3088" s="46"/>
      <c r="E3088" s="24"/>
      <c r="F3088" s="24"/>
    </row>
    <row r="3089" spans="1:6" s="17" customFormat="1">
      <c r="A3089" s="32"/>
      <c r="B3089" s="526"/>
      <c r="C3089" s="527"/>
      <c r="D3089" s="46"/>
      <c r="E3089" s="24"/>
      <c r="F3089" s="24"/>
    </row>
    <row r="3090" spans="1:6" s="17" customFormat="1">
      <c r="A3090" s="32"/>
      <c r="B3090" s="526"/>
      <c r="C3090" s="527"/>
      <c r="D3090" s="46"/>
      <c r="E3090" s="24"/>
      <c r="F3090" s="24"/>
    </row>
    <row r="3091" spans="1:6" s="17" customFormat="1">
      <c r="A3091" s="32"/>
      <c r="B3091" s="526"/>
      <c r="C3091" s="527"/>
      <c r="D3091" s="46"/>
      <c r="E3091" s="24"/>
      <c r="F3091" s="24"/>
    </row>
    <row r="3092" spans="1:6" s="17" customFormat="1">
      <c r="A3092" s="32"/>
      <c r="B3092" s="526"/>
      <c r="C3092" s="527"/>
      <c r="D3092" s="46"/>
      <c r="E3092" s="24"/>
      <c r="F3092" s="24"/>
    </row>
    <row r="3093" spans="1:6" s="17" customFormat="1">
      <c r="A3093" s="32"/>
      <c r="B3093" s="526"/>
      <c r="C3093" s="527"/>
      <c r="D3093" s="46"/>
      <c r="E3093" s="24"/>
      <c r="F3093" s="24"/>
    </row>
    <row r="3094" spans="1:6" s="17" customFormat="1">
      <c r="A3094" s="32"/>
      <c r="B3094" s="526"/>
      <c r="C3094" s="527"/>
      <c r="D3094" s="46"/>
      <c r="E3094" s="24"/>
      <c r="F3094" s="24"/>
    </row>
    <row r="3095" spans="1:6" s="17" customFormat="1">
      <c r="A3095" s="32"/>
      <c r="B3095" s="526"/>
      <c r="C3095" s="527"/>
      <c r="D3095" s="46"/>
      <c r="E3095" s="24"/>
      <c r="F3095" s="24"/>
    </row>
    <row r="3098" spans="1:6" s="4" customFormat="1">
      <c r="A3098" s="32"/>
      <c r="B3098" s="526"/>
      <c r="C3098" s="527"/>
      <c r="D3098" s="46"/>
      <c r="E3098" s="24"/>
      <c r="F3098" s="24"/>
    </row>
  </sheetData>
  <sheetProtection password="DF4F" sheet="1" objects="1" scenarios="1"/>
  <mergeCells count="2">
    <mergeCell ref="D1:E1"/>
    <mergeCell ref="A7:F7"/>
  </mergeCells>
  <pageMargins left="0.62992125984251968" right="0.19685039370078741" top="0.23622047244094491" bottom="0.35433070866141736" header="0.15748031496062992" footer="0.15748031496062992"/>
  <pageSetup paperSize="9" scale="82" fitToHeight="0" orientation="portrait" r:id="rId1"/>
  <headerFooter alignWithMargins="0"/>
  <rowBreaks count="1" manualBreakCount="1">
    <brk id="38"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473"/>
  <sheetViews>
    <sheetView showZeros="0" view="pageBreakPreview" topLeftCell="A364" zoomScale="80" zoomScaleSheetLayoutView="80" workbookViewId="0">
      <selection activeCell="A65" sqref="A65:F65"/>
    </sheetView>
  </sheetViews>
  <sheetFormatPr defaultColWidth="9.109375" defaultRowHeight="15.6"/>
  <cols>
    <col min="1" max="1" width="6.44140625" style="18" customWidth="1"/>
    <col min="2" max="2" width="46.6640625" style="10" customWidth="1"/>
    <col min="3" max="3" width="11.88671875" style="11" customWidth="1"/>
    <col min="4" max="4" width="14.33203125" style="12" customWidth="1"/>
    <col min="5" max="5" width="14.109375" style="16" customWidth="1"/>
    <col min="6" max="6" width="23.44140625" style="16" customWidth="1"/>
    <col min="7" max="7" width="15.88671875" style="2" customWidth="1"/>
    <col min="8" max="8" width="4" style="2" customWidth="1"/>
    <col min="9" max="9" width="15.88671875" style="2" customWidth="1"/>
    <col min="10" max="10" width="14" style="13" customWidth="1"/>
    <col min="11" max="11" width="15.33203125" style="18" customWidth="1"/>
    <col min="12" max="12" width="9.44140625" style="18" customWidth="1"/>
    <col min="13" max="13" width="20.88671875" style="10" customWidth="1"/>
    <col min="14" max="14" width="9.6640625" style="11" customWidth="1"/>
    <col min="15" max="15" width="10.88671875" style="12" customWidth="1"/>
    <col min="16" max="16384" width="9.109375" style="2"/>
  </cols>
  <sheetData>
    <row r="1" spans="1:15" s="74" customFormat="1" ht="22.5" customHeight="1">
      <c r="A1" s="149"/>
      <c r="B1" s="159" t="s">
        <v>760</v>
      </c>
      <c r="C1" s="148" t="s">
        <v>4</v>
      </c>
      <c r="D1" s="1313" t="s">
        <v>751</v>
      </c>
      <c r="E1" s="1314"/>
      <c r="F1" s="146"/>
      <c r="G1" s="47"/>
      <c r="H1" s="47"/>
      <c r="I1" s="47"/>
    </row>
    <row r="2" spans="1:15" s="74" customFormat="1" ht="20.399999999999999" customHeight="1">
      <c r="A2" s="150"/>
      <c r="B2" s="457" t="s">
        <v>779</v>
      </c>
      <c r="C2" s="153" t="s">
        <v>5</v>
      </c>
      <c r="D2" s="154" t="s">
        <v>752</v>
      </c>
      <c r="E2" s="152"/>
      <c r="F2" s="147"/>
      <c r="G2" s="47"/>
      <c r="H2" s="47"/>
      <c r="I2" s="47"/>
    </row>
    <row r="3" spans="1:15" s="74" customFormat="1" ht="18" customHeight="1">
      <c r="A3" s="151"/>
      <c r="B3" s="455" t="s">
        <v>785</v>
      </c>
      <c r="C3" s="156" t="s">
        <v>780</v>
      </c>
      <c r="D3" s="155" t="s">
        <v>778</v>
      </c>
      <c r="E3" s="157"/>
      <c r="F3" s="147"/>
      <c r="G3" s="47"/>
      <c r="H3" s="47"/>
      <c r="I3" s="47"/>
    </row>
    <row r="4" spans="1:15" s="74" customFormat="1">
      <c r="A4" s="75"/>
      <c r="B4" s="39"/>
      <c r="D4" s="58"/>
      <c r="E4" s="609"/>
      <c r="F4" s="104"/>
      <c r="G4" s="47"/>
      <c r="H4" s="47"/>
      <c r="I4" s="47"/>
    </row>
    <row r="5" spans="1:15" s="1" customFormat="1">
      <c r="A5" s="18"/>
      <c r="B5" s="10"/>
      <c r="C5" s="11"/>
      <c r="D5" s="12"/>
      <c r="E5" s="16"/>
      <c r="F5" s="16"/>
      <c r="J5" s="15"/>
      <c r="K5" s="18"/>
      <c r="L5" s="18"/>
      <c r="M5" s="10"/>
      <c r="N5" s="11"/>
      <c r="O5" s="12"/>
    </row>
    <row r="6" spans="1:15" s="613" customFormat="1">
      <c r="A6" s="610" t="s">
        <v>239</v>
      </c>
      <c r="B6" s="611"/>
      <c r="C6" s="611"/>
      <c r="D6" s="611"/>
      <c r="E6" s="611"/>
      <c r="F6" s="611"/>
      <c r="G6" s="612"/>
      <c r="H6" s="612"/>
      <c r="I6" s="612"/>
      <c r="J6" s="612"/>
      <c r="K6" s="612"/>
      <c r="L6" s="612"/>
      <c r="M6" s="612"/>
    </row>
    <row r="7" spans="1:15" s="617" customFormat="1" ht="13.8">
      <c r="A7" s="614"/>
      <c r="B7" s="615"/>
      <c r="C7" s="615"/>
      <c r="D7" s="615"/>
      <c r="E7" s="615"/>
      <c r="F7" s="615"/>
      <c r="G7" s="616"/>
      <c r="H7" s="616"/>
      <c r="I7" s="616"/>
      <c r="J7" s="616"/>
      <c r="K7" s="616"/>
      <c r="L7" s="616"/>
      <c r="M7" s="616"/>
    </row>
    <row r="8" spans="1:15" s="617" customFormat="1" ht="43.5" customHeight="1">
      <c r="A8" s="1312" t="s">
        <v>240</v>
      </c>
      <c r="B8" s="1312"/>
      <c r="C8" s="1312"/>
      <c r="D8" s="1312"/>
      <c r="E8" s="1312"/>
      <c r="F8" s="1312"/>
      <c r="G8" s="616"/>
      <c r="H8" s="616"/>
      <c r="I8" s="616"/>
      <c r="J8" s="616"/>
      <c r="K8" s="616"/>
      <c r="L8" s="616"/>
      <c r="M8" s="616"/>
    </row>
    <row r="9" spans="1:15" s="617" customFormat="1" ht="25.5" customHeight="1">
      <c r="A9" s="1312" t="s">
        <v>241</v>
      </c>
      <c r="B9" s="1312"/>
      <c r="C9" s="1312"/>
      <c r="D9" s="1312"/>
      <c r="E9" s="1312"/>
      <c r="F9" s="1312"/>
      <c r="G9" s="616"/>
      <c r="H9" s="616"/>
      <c r="I9" s="616"/>
      <c r="J9" s="616"/>
      <c r="K9" s="616"/>
      <c r="L9" s="616"/>
      <c r="M9" s="616"/>
    </row>
    <row r="10" spans="1:15" s="617" customFormat="1" ht="27" customHeight="1">
      <c r="A10" s="1312" t="s">
        <v>242</v>
      </c>
      <c r="B10" s="1312"/>
      <c r="C10" s="1312"/>
      <c r="D10" s="1312"/>
      <c r="E10" s="1312"/>
      <c r="F10" s="1312"/>
      <c r="G10" s="616"/>
      <c r="H10" s="616"/>
      <c r="I10" s="616"/>
      <c r="J10" s="616"/>
      <c r="K10" s="616"/>
      <c r="L10" s="616"/>
      <c r="M10" s="616"/>
    </row>
    <row r="11" spans="1:15" s="617" customFormat="1" ht="15" customHeight="1">
      <c r="A11" s="1312" t="s">
        <v>243</v>
      </c>
      <c r="B11" s="1312"/>
      <c r="C11" s="1312"/>
      <c r="D11" s="1312"/>
      <c r="E11" s="1312"/>
      <c r="F11" s="1312"/>
      <c r="G11" s="616"/>
      <c r="H11" s="616"/>
      <c r="I11" s="616"/>
      <c r="J11" s="616"/>
      <c r="K11" s="616"/>
      <c r="L11" s="616"/>
      <c r="M11" s="616"/>
    </row>
    <row r="12" spans="1:15" s="617" customFormat="1" ht="34.5" customHeight="1">
      <c r="A12" s="1312" t="s">
        <v>244</v>
      </c>
      <c r="B12" s="1312"/>
      <c r="C12" s="1312"/>
      <c r="D12" s="1312"/>
      <c r="E12" s="1312"/>
      <c r="F12" s="1312"/>
      <c r="G12" s="616"/>
      <c r="H12" s="616"/>
      <c r="I12" s="616"/>
      <c r="J12" s="616"/>
      <c r="K12" s="616"/>
      <c r="L12" s="616"/>
      <c r="M12" s="616"/>
    </row>
    <row r="13" spans="1:15" s="617" customFormat="1" ht="13.5" customHeight="1">
      <c r="A13" s="618" t="s">
        <v>245</v>
      </c>
      <c r="B13" s="1312" t="s">
        <v>246</v>
      </c>
      <c r="C13" s="1312"/>
      <c r="D13" s="1312"/>
      <c r="E13" s="619"/>
      <c r="F13" s="619"/>
      <c r="G13" s="616"/>
      <c r="H13" s="616"/>
      <c r="I13" s="616"/>
      <c r="J13" s="616"/>
      <c r="K13" s="616"/>
      <c r="L13" s="616"/>
      <c r="M13" s="616"/>
    </row>
    <row r="14" spans="1:15" s="617" customFormat="1" ht="14.25" customHeight="1">
      <c r="A14" s="618" t="s">
        <v>245</v>
      </c>
      <c r="B14" s="1312" t="s">
        <v>247</v>
      </c>
      <c r="C14" s="1312"/>
      <c r="D14" s="1312"/>
      <c r="E14" s="620"/>
      <c r="F14" s="615"/>
      <c r="G14" s="616"/>
      <c r="H14" s="616"/>
      <c r="I14" s="616"/>
      <c r="J14" s="616"/>
      <c r="K14" s="616"/>
      <c r="L14" s="616"/>
      <c r="M14" s="616"/>
    </row>
    <row r="15" spans="1:15" s="617" customFormat="1" ht="14.25" customHeight="1">
      <c r="A15" s="618" t="s">
        <v>245</v>
      </c>
      <c r="B15" s="1312" t="s">
        <v>248</v>
      </c>
      <c r="C15" s="1312"/>
      <c r="D15" s="1312"/>
      <c r="E15" s="620"/>
      <c r="F15" s="615"/>
      <c r="G15" s="616"/>
      <c r="H15" s="616"/>
      <c r="I15" s="616"/>
      <c r="J15" s="616"/>
      <c r="K15" s="616"/>
      <c r="L15" s="616"/>
      <c r="M15" s="616"/>
    </row>
    <row r="16" spans="1:15" s="617" customFormat="1" ht="14.25" customHeight="1">
      <c r="A16" s="618" t="s">
        <v>245</v>
      </c>
      <c r="B16" s="1312" t="s">
        <v>249</v>
      </c>
      <c r="C16" s="1312"/>
      <c r="D16" s="1312"/>
      <c r="E16" s="620"/>
      <c r="F16" s="615"/>
      <c r="G16" s="616"/>
      <c r="H16" s="616"/>
      <c r="I16" s="616"/>
      <c r="J16" s="616"/>
      <c r="K16" s="616"/>
      <c r="L16" s="616"/>
      <c r="M16" s="616"/>
    </row>
    <row r="17" spans="1:13" s="617" customFormat="1" ht="14.25" customHeight="1">
      <c r="A17" s="618" t="s">
        <v>245</v>
      </c>
      <c r="B17" s="1312" t="s">
        <v>250</v>
      </c>
      <c r="C17" s="1312"/>
      <c r="D17" s="1312"/>
      <c r="E17" s="620"/>
      <c r="F17" s="615"/>
      <c r="G17" s="616"/>
      <c r="H17" s="616"/>
      <c r="I17" s="616"/>
      <c r="J17" s="616"/>
      <c r="K17" s="616"/>
      <c r="L17" s="616"/>
      <c r="M17" s="616"/>
    </row>
    <row r="18" spans="1:13" s="617" customFormat="1" ht="14.25" customHeight="1">
      <c r="A18" s="618" t="s">
        <v>245</v>
      </c>
      <c r="B18" s="1312" t="s">
        <v>251</v>
      </c>
      <c r="C18" s="1312"/>
      <c r="D18" s="1312"/>
      <c r="E18" s="620"/>
      <c r="F18" s="615"/>
      <c r="G18" s="616"/>
      <c r="H18" s="616"/>
      <c r="I18" s="616"/>
      <c r="J18" s="616"/>
      <c r="K18" s="616"/>
      <c r="L18" s="616"/>
      <c r="M18" s="616"/>
    </row>
    <row r="19" spans="1:13" s="617" customFormat="1" ht="27" customHeight="1">
      <c r="A19" s="618" t="s">
        <v>245</v>
      </c>
      <c r="B19" s="1309" t="s">
        <v>252</v>
      </c>
      <c r="C19" s="1309"/>
      <c r="D19" s="1309"/>
      <c r="E19" s="1309"/>
      <c r="F19" s="1309"/>
      <c r="G19" s="616"/>
      <c r="H19" s="616"/>
      <c r="I19" s="616"/>
      <c r="J19" s="616"/>
      <c r="K19" s="616"/>
      <c r="L19" s="616"/>
      <c r="M19" s="616"/>
    </row>
    <row r="20" spans="1:13" s="617" customFormat="1" ht="41.25" customHeight="1">
      <c r="A20" s="618" t="s">
        <v>245</v>
      </c>
      <c r="B20" s="1309" t="s">
        <v>253</v>
      </c>
      <c r="C20" s="1309"/>
      <c r="D20" s="1309"/>
      <c r="E20" s="1309"/>
      <c r="F20" s="1309"/>
      <c r="G20" s="616"/>
      <c r="H20" s="616"/>
      <c r="I20" s="616"/>
      <c r="J20" s="616"/>
      <c r="K20" s="616"/>
      <c r="L20" s="616"/>
      <c r="M20" s="616"/>
    </row>
    <row r="21" spans="1:13" s="617" customFormat="1" ht="13.2" customHeight="1">
      <c r="A21" s="618" t="s">
        <v>245</v>
      </c>
      <c r="B21" s="1312" t="s">
        <v>254</v>
      </c>
      <c r="C21" s="1312"/>
      <c r="D21" s="1312"/>
      <c r="E21" s="620"/>
      <c r="F21" s="615"/>
      <c r="G21" s="616"/>
      <c r="H21" s="616"/>
      <c r="I21" s="616"/>
      <c r="J21" s="616"/>
      <c r="K21" s="616"/>
      <c r="L21" s="616"/>
      <c r="M21" s="616"/>
    </row>
    <row r="22" spans="1:13" s="617" customFormat="1" ht="25.5" customHeight="1">
      <c r="A22" s="618" t="s">
        <v>245</v>
      </c>
      <c r="B22" s="1312" t="s">
        <v>255</v>
      </c>
      <c r="C22" s="1312"/>
      <c r="D22" s="1312"/>
      <c r="E22" s="620"/>
      <c r="F22" s="615"/>
      <c r="G22" s="616"/>
      <c r="H22" s="616"/>
      <c r="I22" s="616"/>
      <c r="J22" s="616"/>
      <c r="K22" s="616"/>
      <c r="L22" s="616"/>
      <c r="M22" s="616"/>
    </row>
    <row r="23" spans="1:13" s="617" customFormat="1" ht="14.25" customHeight="1">
      <c r="A23" s="618" t="s">
        <v>245</v>
      </c>
      <c r="B23" s="1312" t="s">
        <v>256</v>
      </c>
      <c r="C23" s="1312"/>
      <c r="D23" s="1312"/>
      <c r="E23" s="620"/>
      <c r="F23" s="615"/>
      <c r="G23" s="616"/>
      <c r="H23" s="616"/>
      <c r="I23" s="616"/>
      <c r="J23" s="616"/>
      <c r="K23" s="616"/>
      <c r="L23" s="616"/>
      <c r="M23" s="616"/>
    </row>
    <row r="24" spans="1:13" s="617" customFormat="1" ht="14.25" customHeight="1">
      <c r="A24" s="618" t="s">
        <v>245</v>
      </c>
      <c r="B24" s="1312" t="s">
        <v>257</v>
      </c>
      <c r="C24" s="1312"/>
      <c r="D24" s="1312"/>
      <c r="E24" s="620"/>
      <c r="F24" s="615"/>
      <c r="G24" s="616"/>
      <c r="H24" s="616"/>
      <c r="I24" s="616"/>
      <c r="J24" s="616"/>
      <c r="K24" s="616"/>
      <c r="L24" s="616"/>
      <c r="M24" s="616"/>
    </row>
    <row r="25" spans="1:13" s="617" customFormat="1" ht="14.25" customHeight="1">
      <c r="A25" s="618" t="s">
        <v>245</v>
      </c>
      <c r="B25" s="1312" t="s">
        <v>258</v>
      </c>
      <c r="C25" s="1312"/>
      <c r="D25" s="1312"/>
      <c r="E25" s="620"/>
      <c r="F25" s="615"/>
      <c r="G25" s="616"/>
      <c r="H25" s="616"/>
      <c r="I25" s="616"/>
      <c r="J25" s="616"/>
      <c r="K25" s="616"/>
      <c r="L25" s="616"/>
      <c r="M25" s="616"/>
    </row>
    <row r="26" spans="1:13" s="617" customFormat="1" ht="14.25" customHeight="1">
      <c r="A26" s="618" t="s">
        <v>245</v>
      </c>
      <c r="B26" s="1312" t="s">
        <v>259</v>
      </c>
      <c r="C26" s="1312"/>
      <c r="D26" s="1312"/>
      <c r="E26" s="620"/>
      <c r="F26" s="615"/>
      <c r="G26" s="616"/>
      <c r="H26" s="616"/>
      <c r="I26" s="616"/>
      <c r="J26" s="616"/>
      <c r="K26" s="616"/>
      <c r="L26" s="616"/>
      <c r="M26" s="616"/>
    </row>
    <row r="27" spans="1:13" s="617" customFormat="1" ht="14.25" customHeight="1">
      <c r="A27" s="618" t="s">
        <v>245</v>
      </c>
      <c r="B27" s="619" t="s">
        <v>260</v>
      </c>
      <c r="C27" s="619"/>
      <c r="D27" s="619"/>
      <c r="E27" s="620"/>
      <c r="F27" s="615"/>
      <c r="G27" s="616"/>
      <c r="H27" s="616"/>
      <c r="I27" s="616"/>
      <c r="J27" s="616"/>
      <c r="K27" s="616"/>
      <c r="L27" s="616"/>
      <c r="M27" s="616"/>
    </row>
    <row r="28" spans="1:13" s="617" customFormat="1" ht="14.25" customHeight="1">
      <c r="A28" s="618" t="s">
        <v>245</v>
      </c>
      <c r="B28" s="619" t="s">
        <v>261</v>
      </c>
      <c r="C28" s="621"/>
      <c r="D28" s="621"/>
      <c r="E28" s="621"/>
      <c r="F28" s="621"/>
      <c r="G28" s="616"/>
      <c r="H28" s="616"/>
      <c r="I28" s="616"/>
      <c r="J28" s="616"/>
      <c r="K28" s="616"/>
      <c r="L28" s="616"/>
      <c r="M28" s="616"/>
    </row>
    <row r="29" spans="1:13" s="617" customFormat="1" ht="14.25" customHeight="1">
      <c r="A29" s="618" t="s">
        <v>245</v>
      </c>
      <c r="B29" s="621" t="s">
        <v>262</v>
      </c>
      <c r="C29" s="621"/>
      <c r="D29" s="621"/>
      <c r="E29" s="620"/>
      <c r="F29" s="615"/>
      <c r="G29" s="616"/>
      <c r="H29" s="616"/>
      <c r="I29" s="616"/>
      <c r="J29" s="616"/>
      <c r="K29" s="616"/>
      <c r="L29" s="616"/>
      <c r="M29" s="616"/>
    </row>
    <row r="30" spans="1:13" s="617" customFormat="1" ht="14.25" customHeight="1">
      <c r="A30" s="618" t="s">
        <v>245</v>
      </c>
      <c r="B30" s="1312" t="s">
        <v>263</v>
      </c>
      <c r="C30" s="1312"/>
      <c r="D30" s="1312"/>
      <c r="E30" s="620"/>
      <c r="F30" s="615"/>
      <c r="G30" s="616"/>
      <c r="H30" s="616"/>
      <c r="I30" s="616"/>
      <c r="J30" s="616"/>
      <c r="K30" s="616"/>
      <c r="L30" s="616"/>
      <c r="M30" s="616"/>
    </row>
    <row r="31" spans="1:13" s="617" customFormat="1" ht="14.25" customHeight="1">
      <c r="A31" s="618" t="s">
        <v>245</v>
      </c>
      <c r="B31" s="1312" t="s">
        <v>264</v>
      </c>
      <c r="C31" s="1312"/>
      <c r="D31" s="1312"/>
      <c r="E31" s="620"/>
      <c r="F31" s="615"/>
      <c r="G31" s="616"/>
      <c r="H31" s="616"/>
      <c r="I31" s="616"/>
      <c r="J31" s="616"/>
      <c r="K31" s="616"/>
      <c r="L31" s="616"/>
      <c r="M31" s="616"/>
    </row>
    <row r="32" spans="1:13" s="617" customFormat="1" ht="14.25" customHeight="1">
      <c r="A32" s="618" t="s">
        <v>245</v>
      </c>
      <c r="B32" s="1312" t="s">
        <v>265</v>
      </c>
      <c r="C32" s="1312"/>
      <c r="D32" s="1312"/>
      <c r="E32" s="620"/>
      <c r="F32" s="615"/>
      <c r="G32" s="616"/>
      <c r="H32" s="616"/>
      <c r="I32" s="616"/>
      <c r="J32" s="616"/>
      <c r="K32" s="616"/>
      <c r="L32" s="616"/>
      <c r="M32" s="616"/>
    </row>
    <row r="33" spans="1:13" s="617" customFormat="1" ht="14.25" customHeight="1">
      <c r="A33" s="618" t="s">
        <v>245</v>
      </c>
      <c r="B33" s="621" t="s">
        <v>266</v>
      </c>
      <c r="C33" s="621"/>
      <c r="D33" s="621"/>
      <c r="E33" s="620"/>
      <c r="F33" s="615"/>
      <c r="G33" s="616"/>
      <c r="H33" s="616"/>
      <c r="I33" s="616"/>
      <c r="J33" s="616"/>
      <c r="K33" s="616"/>
      <c r="L33" s="616"/>
      <c r="M33" s="616"/>
    </row>
    <row r="34" spans="1:13" s="617" customFormat="1" ht="18" customHeight="1">
      <c r="A34" s="1312" t="s">
        <v>267</v>
      </c>
      <c r="B34" s="1312"/>
      <c r="C34" s="1312"/>
      <c r="D34" s="1312"/>
      <c r="E34" s="1312"/>
      <c r="F34" s="1312"/>
      <c r="G34" s="616"/>
      <c r="H34" s="616"/>
      <c r="I34" s="616"/>
      <c r="J34" s="616"/>
      <c r="K34" s="616"/>
      <c r="L34" s="616"/>
      <c r="M34" s="616"/>
    </row>
    <row r="35" spans="1:13" s="617" customFormat="1" ht="42.75" customHeight="1">
      <c r="A35" s="1312" t="s">
        <v>268</v>
      </c>
      <c r="B35" s="1312"/>
      <c r="C35" s="1312"/>
      <c r="D35" s="1312"/>
      <c r="E35" s="1312"/>
      <c r="F35" s="1312"/>
      <c r="G35" s="616"/>
      <c r="H35" s="616"/>
      <c r="I35" s="616"/>
      <c r="J35" s="616"/>
      <c r="K35" s="616"/>
      <c r="L35" s="616"/>
      <c r="M35" s="616"/>
    </row>
    <row r="36" spans="1:13" s="617" customFormat="1" ht="18" customHeight="1">
      <c r="A36" s="1312" t="s">
        <v>269</v>
      </c>
      <c r="B36" s="1312"/>
      <c r="C36" s="1312"/>
      <c r="D36" s="1312"/>
      <c r="E36" s="1312"/>
      <c r="F36" s="1312"/>
      <c r="G36" s="616"/>
      <c r="H36" s="616"/>
      <c r="I36" s="616"/>
      <c r="J36" s="616"/>
      <c r="K36" s="616"/>
      <c r="L36" s="616"/>
      <c r="M36" s="616"/>
    </row>
    <row r="37" spans="1:13" s="617" customFormat="1" ht="13.2">
      <c r="A37" s="615"/>
      <c r="B37" s="615"/>
      <c r="C37" s="615"/>
      <c r="D37" s="615"/>
      <c r="E37" s="615"/>
      <c r="F37" s="615"/>
      <c r="G37" s="616"/>
      <c r="H37" s="616"/>
      <c r="I37" s="616"/>
      <c r="J37" s="616"/>
      <c r="K37" s="616"/>
      <c r="L37" s="616"/>
      <c r="M37" s="616"/>
    </row>
    <row r="38" spans="1:13" s="617" customFormat="1" ht="13.2">
      <c r="A38" s="615"/>
      <c r="B38" s="615"/>
      <c r="C38" s="615"/>
      <c r="D38" s="615"/>
      <c r="E38" s="615"/>
      <c r="F38" s="615"/>
      <c r="G38" s="616"/>
      <c r="H38" s="616"/>
      <c r="I38" s="616"/>
      <c r="J38" s="616"/>
      <c r="K38" s="616"/>
      <c r="L38" s="616"/>
      <c r="M38" s="616"/>
    </row>
    <row r="39" spans="1:13" s="170" customFormat="1">
      <c r="A39" s="622" t="s">
        <v>17</v>
      </c>
      <c r="B39" s="622"/>
      <c r="C39" s="623"/>
      <c r="D39" s="623"/>
      <c r="E39" s="623"/>
      <c r="F39" s="623"/>
    </row>
    <row r="40" spans="1:13" s="2" customFormat="1" ht="13.2">
      <c r="A40" s="624"/>
      <c r="B40" s="624"/>
      <c r="C40" s="624"/>
      <c r="D40" s="624"/>
      <c r="E40" s="624"/>
      <c r="F40" s="624"/>
    </row>
    <row r="41" spans="1:13" s="617" customFormat="1" ht="39.75" customHeight="1">
      <c r="A41" s="1312" t="s">
        <v>270</v>
      </c>
      <c r="B41" s="1312"/>
      <c r="C41" s="1312"/>
      <c r="D41" s="1312"/>
      <c r="E41" s="1312"/>
      <c r="F41" s="1312"/>
      <c r="G41" s="616"/>
      <c r="H41" s="616"/>
      <c r="I41" s="616"/>
      <c r="J41" s="616"/>
      <c r="K41" s="616"/>
      <c r="L41" s="616"/>
      <c r="M41" s="616"/>
    </row>
    <row r="42" spans="1:13" s="4" customFormat="1" ht="24.75" customHeight="1">
      <c r="A42" s="1312" t="s">
        <v>271</v>
      </c>
      <c r="B42" s="1312"/>
      <c r="C42" s="1312"/>
      <c r="D42" s="1312"/>
      <c r="E42" s="1312"/>
      <c r="F42" s="1312"/>
      <c r="G42" s="6"/>
      <c r="H42" s="7"/>
    </row>
    <row r="43" spans="1:13" s="617" customFormat="1" ht="42.75" customHeight="1">
      <c r="A43" s="1312" t="s">
        <v>272</v>
      </c>
      <c r="B43" s="1312"/>
      <c r="C43" s="1312"/>
      <c r="D43" s="1312"/>
      <c r="E43" s="1312"/>
      <c r="F43" s="1312"/>
      <c r="G43" s="616"/>
      <c r="H43" s="616"/>
      <c r="I43" s="616"/>
      <c r="J43" s="616"/>
      <c r="K43" s="616"/>
      <c r="L43" s="616"/>
      <c r="M43" s="616"/>
    </row>
    <row r="44" spans="1:13" s="617" customFormat="1" ht="27.75" customHeight="1">
      <c r="A44" s="1312" t="s">
        <v>273</v>
      </c>
      <c r="B44" s="1312"/>
      <c r="C44" s="1312"/>
      <c r="D44" s="1312"/>
      <c r="E44" s="1312"/>
      <c r="F44" s="1312"/>
      <c r="G44" s="616"/>
      <c r="H44" s="616"/>
      <c r="I44" s="616"/>
      <c r="J44" s="616"/>
      <c r="K44" s="616"/>
      <c r="L44" s="616"/>
      <c r="M44" s="616"/>
    </row>
    <row r="45" spans="1:13" s="617" customFormat="1" ht="24.75" customHeight="1">
      <c r="A45" s="1312" t="s">
        <v>274</v>
      </c>
      <c r="B45" s="1312"/>
      <c r="C45" s="1312"/>
      <c r="D45" s="1312"/>
      <c r="E45" s="1312"/>
      <c r="F45" s="1312"/>
      <c r="G45" s="616"/>
      <c r="H45" s="616"/>
      <c r="I45" s="616"/>
      <c r="J45" s="616"/>
      <c r="K45" s="616"/>
      <c r="L45" s="616"/>
      <c r="M45" s="616"/>
    </row>
    <row r="46" spans="1:13" s="617" customFormat="1" ht="26.25" customHeight="1">
      <c r="A46" s="1312" t="s">
        <v>275</v>
      </c>
      <c r="B46" s="1312"/>
      <c r="C46" s="1312"/>
      <c r="D46" s="1312"/>
      <c r="E46" s="1312"/>
      <c r="F46" s="1312"/>
      <c r="G46" s="616"/>
      <c r="H46" s="616"/>
      <c r="I46" s="616"/>
      <c r="J46" s="616"/>
      <c r="K46" s="616"/>
      <c r="L46" s="616"/>
      <c r="M46" s="616"/>
    </row>
    <row r="47" spans="1:13" s="617" customFormat="1" ht="17.25" customHeight="1">
      <c r="A47" s="1312" t="s">
        <v>276</v>
      </c>
      <c r="B47" s="1312"/>
      <c r="C47" s="1312"/>
      <c r="D47" s="1312"/>
      <c r="E47" s="1312"/>
      <c r="F47" s="1312"/>
      <c r="G47" s="616"/>
      <c r="H47" s="616"/>
      <c r="I47" s="616"/>
      <c r="J47" s="616"/>
      <c r="K47" s="616"/>
      <c r="L47" s="616"/>
      <c r="M47" s="616"/>
    </row>
    <row r="48" spans="1:13" s="617" customFormat="1" ht="13.5" customHeight="1">
      <c r="A48" s="1312" t="s">
        <v>277</v>
      </c>
      <c r="B48" s="1312"/>
      <c r="C48" s="1312"/>
      <c r="D48" s="1312"/>
      <c r="E48" s="1312"/>
      <c r="F48" s="1312"/>
      <c r="G48" s="616"/>
      <c r="H48" s="616"/>
      <c r="I48" s="616"/>
      <c r="J48" s="616"/>
      <c r="K48" s="616"/>
      <c r="L48" s="616"/>
      <c r="M48" s="616"/>
    </row>
    <row r="49" spans="1:8" s="2" customFormat="1" ht="24.75" customHeight="1">
      <c r="A49" s="1311" t="s">
        <v>278</v>
      </c>
      <c r="B49" s="1311"/>
      <c r="C49" s="1311"/>
      <c r="D49" s="1311"/>
      <c r="E49" s="1311"/>
      <c r="F49" s="1311"/>
    </row>
    <row r="50" spans="1:8" s="2" customFormat="1" ht="20.25" customHeight="1">
      <c r="A50" s="625"/>
      <c r="B50" s="625"/>
      <c r="C50" s="625"/>
      <c r="D50" s="625"/>
      <c r="E50" s="625"/>
      <c r="F50" s="625"/>
    </row>
    <row r="51" spans="1:8" s="2" customFormat="1" ht="13.2">
      <c r="A51" s="626"/>
      <c r="B51" s="627"/>
      <c r="C51" s="626"/>
      <c r="D51" s="628"/>
      <c r="E51" s="628"/>
      <c r="F51" s="628"/>
    </row>
    <row r="52" spans="1:8" s="170" customFormat="1">
      <c r="A52" s="622" t="s">
        <v>18</v>
      </c>
      <c r="B52" s="622"/>
      <c r="C52" s="623"/>
      <c r="D52" s="623"/>
      <c r="E52" s="623"/>
      <c r="F52" s="623"/>
      <c r="G52" s="169"/>
    </row>
    <row r="53" spans="1:8" s="4" customFormat="1" ht="13.8">
      <c r="A53" s="49"/>
      <c r="B53" s="3"/>
      <c r="C53" s="5"/>
      <c r="D53" s="50"/>
      <c r="E53" s="51"/>
      <c r="F53" s="51"/>
      <c r="G53" s="6"/>
      <c r="H53" s="7"/>
    </row>
    <row r="54" spans="1:8" s="4" customFormat="1" ht="42.75" customHeight="1">
      <c r="A54" s="1312" t="s">
        <v>279</v>
      </c>
      <c r="B54" s="1312"/>
      <c r="C54" s="1312"/>
      <c r="D54" s="1312"/>
      <c r="E54" s="1312"/>
      <c r="F54" s="1312"/>
      <c r="G54" s="6"/>
      <c r="H54" s="7"/>
    </row>
    <row r="55" spans="1:8" s="4" customFormat="1" ht="24.75" customHeight="1">
      <c r="A55" s="1312" t="s">
        <v>271</v>
      </c>
      <c r="B55" s="1312"/>
      <c r="C55" s="1312"/>
      <c r="D55" s="1312"/>
      <c r="E55" s="1312"/>
      <c r="F55" s="1312"/>
      <c r="G55" s="6"/>
      <c r="H55" s="7"/>
    </row>
    <row r="56" spans="1:8" s="4" customFormat="1" ht="28.5" customHeight="1">
      <c r="A56" s="1310" t="s">
        <v>149</v>
      </c>
      <c r="B56" s="1310"/>
      <c r="C56" s="1310"/>
      <c r="D56" s="1310"/>
      <c r="E56" s="1310"/>
      <c r="F56" s="1310"/>
      <c r="G56" s="629"/>
      <c r="H56" s="7"/>
    </row>
    <row r="57" spans="1:8" s="4" customFormat="1" ht="42" customHeight="1">
      <c r="A57" s="1310" t="s">
        <v>280</v>
      </c>
      <c r="B57" s="1310"/>
      <c r="C57" s="1310"/>
      <c r="D57" s="1310"/>
      <c r="E57" s="1310"/>
      <c r="F57" s="1310"/>
      <c r="G57" s="629"/>
      <c r="H57" s="7"/>
    </row>
    <row r="58" spans="1:8" s="4" customFormat="1" ht="27" customHeight="1">
      <c r="A58" s="1310" t="s">
        <v>172</v>
      </c>
      <c r="B58" s="1310"/>
      <c r="C58" s="1310"/>
      <c r="D58" s="1310"/>
      <c r="E58" s="1310"/>
      <c r="F58" s="1310"/>
      <c r="G58" s="629"/>
      <c r="H58" s="7"/>
    </row>
    <row r="59" spans="1:8" s="4" customFormat="1" ht="56.25" customHeight="1">
      <c r="A59" s="1310" t="s">
        <v>173</v>
      </c>
      <c r="B59" s="1310"/>
      <c r="C59" s="1310"/>
      <c r="D59" s="1310"/>
      <c r="E59" s="1310"/>
      <c r="F59" s="1310"/>
      <c r="G59" s="629"/>
      <c r="H59" s="7"/>
    </row>
    <row r="60" spans="1:8" s="4" customFormat="1" ht="24" customHeight="1">
      <c r="A60" s="1315" t="s">
        <v>796</v>
      </c>
      <c r="B60" s="1310"/>
      <c r="C60" s="1310"/>
      <c r="D60" s="1310"/>
      <c r="E60" s="1310"/>
      <c r="F60" s="1310"/>
      <c r="G60" s="629"/>
      <c r="H60" s="7"/>
    </row>
    <row r="61" spans="1:8" s="4" customFormat="1" ht="24.75" customHeight="1">
      <c r="A61" s="1310" t="s">
        <v>174</v>
      </c>
      <c r="B61" s="1310"/>
      <c r="C61" s="1310"/>
      <c r="D61" s="1310"/>
      <c r="E61" s="1310"/>
      <c r="F61" s="1310"/>
      <c r="G61" s="629"/>
      <c r="H61" s="7"/>
    </row>
    <row r="62" spans="1:8" s="4" customFormat="1" ht="15.75" customHeight="1">
      <c r="A62" s="1310" t="s">
        <v>175</v>
      </c>
      <c r="B62" s="1310"/>
      <c r="C62" s="1310"/>
      <c r="D62" s="1310"/>
      <c r="E62" s="1310"/>
      <c r="F62" s="1310"/>
      <c r="G62" s="629"/>
      <c r="H62" s="7"/>
    </row>
    <row r="63" spans="1:8" s="4" customFormat="1" ht="51.75" customHeight="1">
      <c r="A63" s="1310" t="s">
        <v>176</v>
      </c>
      <c r="B63" s="1310"/>
      <c r="C63" s="1310"/>
      <c r="D63" s="1310"/>
      <c r="E63" s="1310"/>
      <c r="F63" s="1310"/>
      <c r="G63" s="629"/>
      <c r="H63" s="7"/>
    </row>
    <row r="64" spans="1:8" s="4" customFormat="1" ht="15.75" customHeight="1">
      <c r="A64" s="630" t="s">
        <v>156</v>
      </c>
      <c r="B64" s="631"/>
      <c r="C64" s="631"/>
      <c r="D64" s="632"/>
      <c r="E64" s="632"/>
      <c r="F64" s="632"/>
      <c r="G64" s="632"/>
      <c r="H64" s="7"/>
    </row>
    <row r="65" spans="1:8" s="4" customFormat="1" ht="51.75" customHeight="1">
      <c r="A65" s="1310" t="s">
        <v>145</v>
      </c>
      <c r="B65" s="1310"/>
      <c r="C65" s="1310"/>
      <c r="D65" s="1310"/>
      <c r="E65" s="1310"/>
      <c r="F65" s="1310"/>
      <c r="G65" s="629"/>
      <c r="H65" s="7"/>
    </row>
    <row r="66" spans="1:8" s="4" customFormat="1" ht="65.25" customHeight="1">
      <c r="A66" s="1310" t="s">
        <v>144</v>
      </c>
      <c r="B66" s="1310"/>
      <c r="C66" s="1310"/>
      <c r="D66" s="1310"/>
      <c r="E66" s="1310"/>
      <c r="F66" s="1310"/>
      <c r="G66" s="629"/>
      <c r="H66" s="7"/>
    </row>
    <row r="67" spans="1:8" s="4" customFormat="1" ht="13.5" customHeight="1">
      <c r="A67" s="1310" t="s">
        <v>146</v>
      </c>
      <c r="B67" s="1310"/>
      <c r="C67" s="1310"/>
      <c r="D67" s="1310"/>
      <c r="E67" s="1310"/>
      <c r="F67" s="1310"/>
      <c r="G67" s="629"/>
      <c r="H67" s="7"/>
    </row>
    <row r="68" spans="1:8" s="4" customFormat="1" ht="37.5" customHeight="1">
      <c r="A68" s="1310" t="s">
        <v>147</v>
      </c>
      <c r="B68" s="1310"/>
      <c r="C68" s="1310"/>
      <c r="D68" s="1310"/>
      <c r="E68" s="1310"/>
      <c r="F68" s="1310"/>
      <c r="G68" s="629"/>
      <c r="H68" s="7"/>
    </row>
    <row r="69" spans="1:8" s="4" customFormat="1" ht="15.75" customHeight="1">
      <c r="A69" s="630" t="s">
        <v>50</v>
      </c>
      <c r="B69" s="631"/>
      <c r="C69" s="631"/>
      <c r="D69" s="632"/>
      <c r="E69" s="632"/>
      <c r="F69" s="632"/>
      <c r="G69" s="632"/>
      <c r="H69" s="7"/>
    </row>
    <row r="70" spans="1:8" s="4" customFormat="1" ht="27.75" customHeight="1">
      <c r="A70" s="1310" t="s">
        <v>161</v>
      </c>
      <c r="B70" s="1310"/>
      <c r="C70" s="1310"/>
      <c r="D70" s="1310"/>
      <c r="E70" s="1310"/>
      <c r="F70" s="1310"/>
      <c r="G70" s="629"/>
      <c r="H70" s="7"/>
    </row>
    <row r="71" spans="1:8" s="4" customFormat="1" ht="41.25" customHeight="1">
      <c r="A71" s="1310" t="s">
        <v>157</v>
      </c>
      <c r="B71" s="1310"/>
      <c r="C71" s="1310"/>
      <c r="D71" s="1310"/>
      <c r="E71" s="1310"/>
      <c r="F71" s="1310"/>
      <c r="G71" s="629"/>
      <c r="H71" s="7"/>
    </row>
    <row r="72" spans="1:8" s="4" customFormat="1" ht="28.5" customHeight="1">
      <c r="A72" s="1310" t="s">
        <v>148</v>
      </c>
      <c r="B72" s="1310"/>
      <c r="C72" s="1310"/>
      <c r="D72" s="1310"/>
      <c r="E72" s="1310"/>
      <c r="F72" s="1310"/>
      <c r="G72" s="629"/>
      <c r="H72" s="7"/>
    </row>
    <row r="73" spans="1:8" s="4" customFormat="1" ht="39.75" customHeight="1">
      <c r="A73" s="1310" t="s">
        <v>150</v>
      </c>
      <c r="B73" s="1310"/>
      <c r="C73" s="1310"/>
      <c r="D73" s="1310"/>
      <c r="E73" s="1310"/>
      <c r="F73" s="1310"/>
      <c r="G73" s="629"/>
      <c r="H73" s="7"/>
    </row>
    <row r="74" spans="1:8" s="4" customFormat="1" ht="41.25" customHeight="1">
      <c r="A74" s="1310" t="s">
        <v>151</v>
      </c>
      <c r="B74" s="1310"/>
      <c r="C74" s="1310"/>
      <c r="D74" s="1310"/>
      <c r="E74" s="1310"/>
      <c r="F74" s="1310"/>
      <c r="G74" s="629"/>
      <c r="H74" s="7"/>
    </row>
    <row r="75" spans="1:8" s="4" customFormat="1" ht="41.25" customHeight="1">
      <c r="A75" s="1310" t="s">
        <v>152</v>
      </c>
      <c r="B75" s="1310"/>
      <c r="C75" s="1310"/>
      <c r="D75" s="1310"/>
      <c r="E75" s="1310"/>
      <c r="F75" s="1310"/>
      <c r="G75" s="629"/>
      <c r="H75" s="7"/>
    </row>
    <row r="76" spans="1:8" s="4" customFormat="1" ht="30" customHeight="1">
      <c r="A76" s="1310" t="s">
        <v>153</v>
      </c>
      <c r="B76" s="1310"/>
      <c r="C76" s="1310"/>
      <c r="D76" s="1310"/>
      <c r="E76" s="1310"/>
      <c r="F76" s="1310"/>
      <c r="G76" s="629"/>
      <c r="H76" s="7"/>
    </row>
    <row r="77" spans="1:8" s="4" customFormat="1" ht="29.25" customHeight="1">
      <c r="A77" s="1310" t="s">
        <v>187</v>
      </c>
      <c r="B77" s="1310"/>
      <c r="C77" s="1310"/>
      <c r="D77" s="1310"/>
      <c r="E77" s="1310"/>
      <c r="F77" s="1310"/>
      <c r="G77" s="629"/>
      <c r="H77" s="7"/>
    </row>
    <row r="78" spans="1:8" s="4" customFormat="1" ht="15.75" customHeight="1">
      <c r="A78" s="630" t="s">
        <v>52</v>
      </c>
      <c r="B78" s="631"/>
      <c r="C78" s="631"/>
      <c r="D78" s="632"/>
      <c r="E78" s="632"/>
      <c r="F78" s="632"/>
      <c r="G78" s="632"/>
      <c r="H78" s="7"/>
    </row>
    <row r="79" spans="1:8" s="4" customFormat="1" ht="41.25" customHeight="1">
      <c r="A79" s="1310" t="s">
        <v>154</v>
      </c>
      <c r="B79" s="1310"/>
      <c r="C79" s="1310"/>
      <c r="D79" s="1310"/>
      <c r="E79" s="1310"/>
      <c r="F79" s="1310"/>
      <c r="G79" s="629"/>
      <c r="H79" s="7"/>
    </row>
    <row r="80" spans="1:8" s="4" customFormat="1" ht="24.75" customHeight="1">
      <c r="A80" s="1310" t="s">
        <v>155</v>
      </c>
      <c r="B80" s="1310"/>
      <c r="C80" s="1310"/>
      <c r="D80" s="1310"/>
      <c r="E80" s="1310"/>
      <c r="F80" s="1310"/>
      <c r="G80" s="629"/>
      <c r="H80" s="7"/>
    </row>
    <row r="81" spans="1:8" s="4" customFormat="1" ht="41.25" customHeight="1">
      <c r="A81" s="1310" t="s">
        <v>158</v>
      </c>
      <c r="B81" s="1310"/>
      <c r="C81" s="1310"/>
      <c r="D81" s="1310"/>
      <c r="E81" s="1310"/>
      <c r="F81" s="1310"/>
      <c r="G81" s="629"/>
      <c r="H81" s="7"/>
    </row>
    <row r="82" spans="1:8" s="4" customFormat="1" ht="27.75" customHeight="1">
      <c r="A82" s="1310" t="s">
        <v>168</v>
      </c>
      <c r="B82" s="1310"/>
      <c r="C82" s="1310"/>
      <c r="D82" s="1310"/>
      <c r="E82" s="1310"/>
      <c r="F82" s="1310"/>
      <c r="G82" s="629"/>
      <c r="H82" s="7"/>
    </row>
    <row r="83" spans="1:8" s="4" customFormat="1" ht="15.75" customHeight="1">
      <c r="A83" s="630" t="s">
        <v>42</v>
      </c>
      <c r="B83" s="631"/>
      <c r="C83" s="631"/>
      <c r="D83" s="632"/>
      <c r="E83" s="632"/>
      <c r="F83" s="632"/>
      <c r="G83" s="632"/>
      <c r="H83" s="7"/>
    </row>
    <row r="84" spans="1:8" s="4" customFormat="1" ht="41.25" customHeight="1">
      <c r="A84" s="1310" t="s">
        <v>159</v>
      </c>
      <c r="B84" s="1310"/>
      <c r="C84" s="1310"/>
      <c r="D84" s="1310"/>
      <c r="E84" s="1310"/>
      <c r="F84" s="1310"/>
      <c r="G84" s="629"/>
      <c r="H84" s="7"/>
    </row>
    <row r="85" spans="1:8" s="4" customFormat="1" ht="15.75" customHeight="1">
      <c r="A85" s="630" t="s">
        <v>43</v>
      </c>
      <c r="B85" s="631"/>
      <c r="C85" s="631"/>
      <c r="D85" s="632"/>
      <c r="E85" s="632"/>
      <c r="F85" s="632"/>
      <c r="G85" s="632"/>
      <c r="H85" s="7"/>
    </row>
    <row r="86" spans="1:8" s="4" customFormat="1" ht="41.25" customHeight="1">
      <c r="A86" s="1310" t="s">
        <v>169</v>
      </c>
      <c r="B86" s="1310"/>
      <c r="C86" s="1310"/>
      <c r="D86" s="1310"/>
      <c r="E86" s="1310"/>
      <c r="F86" s="1310"/>
      <c r="G86" s="629"/>
      <c r="H86" s="7"/>
    </row>
    <row r="87" spans="1:8" s="4" customFormat="1" ht="15.75" customHeight="1">
      <c r="A87" s="630" t="s">
        <v>162</v>
      </c>
      <c r="B87" s="631"/>
      <c r="C87" s="631"/>
      <c r="D87" s="632"/>
      <c r="E87" s="632"/>
      <c r="F87" s="632"/>
      <c r="G87" s="632"/>
      <c r="H87" s="7"/>
    </row>
    <row r="88" spans="1:8" s="4" customFormat="1" ht="51" customHeight="1">
      <c r="A88" s="1310" t="s">
        <v>164</v>
      </c>
      <c r="B88" s="1310"/>
      <c r="C88" s="1310"/>
      <c r="D88" s="1310"/>
      <c r="E88" s="1310"/>
      <c r="F88" s="1310"/>
      <c r="G88" s="629"/>
      <c r="H88" s="7"/>
    </row>
    <row r="89" spans="1:8" s="4" customFormat="1" ht="41.25" customHeight="1">
      <c r="A89" s="1310" t="s">
        <v>160</v>
      </c>
      <c r="B89" s="1310"/>
      <c r="C89" s="1310"/>
      <c r="D89" s="1310"/>
      <c r="E89" s="1310"/>
      <c r="F89" s="1310"/>
      <c r="G89" s="629"/>
      <c r="H89" s="7"/>
    </row>
    <row r="90" spans="1:8" s="4" customFormat="1" ht="15.75" customHeight="1">
      <c r="A90" s="630" t="s">
        <v>163</v>
      </c>
      <c r="B90" s="631"/>
      <c r="C90" s="631"/>
      <c r="D90" s="632"/>
      <c r="E90" s="632"/>
      <c r="F90" s="632"/>
      <c r="G90" s="632"/>
      <c r="H90" s="7"/>
    </row>
    <row r="91" spans="1:8" s="4" customFormat="1" ht="41.25" customHeight="1">
      <c r="A91" s="1310" t="s">
        <v>166</v>
      </c>
      <c r="B91" s="1310"/>
      <c r="C91" s="1310"/>
      <c r="D91" s="1310"/>
      <c r="E91" s="1310"/>
      <c r="F91" s="1310"/>
      <c r="G91" s="629"/>
      <c r="H91" s="7"/>
    </row>
    <row r="92" spans="1:8" s="4" customFormat="1" ht="15.75" customHeight="1">
      <c r="A92" s="630" t="s">
        <v>167</v>
      </c>
      <c r="B92" s="631"/>
      <c r="C92" s="631"/>
      <c r="D92" s="632"/>
      <c r="E92" s="632"/>
      <c r="F92" s="632"/>
      <c r="G92" s="632"/>
      <c r="H92" s="7"/>
    </row>
    <row r="93" spans="1:8" s="4" customFormat="1" ht="41.25" customHeight="1">
      <c r="A93" s="1310" t="s">
        <v>165</v>
      </c>
      <c r="B93" s="1310"/>
      <c r="C93" s="1310"/>
      <c r="D93" s="1310"/>
      <c r="E93" s="1310"/>
      <c r="F93" s="1310"/>
      <c r="G93" s="629"/>
      <c r="H93" s="7"/>
    </row>
    <row r="94" spans="1:8" s="4" customFormat="1" ht="41.25" customHeight="1">
      <c r="A94" s="1310" t="s">
        <v>178</v>
      </c>
      <c r="B94" s="1310"/>
      <c r="C94" s="1310"/>
      <c r="D94" s="1310"/>
      <c r="E94" s="1310"/>
      <c r="F94" s="1310"/>
      <c r="G94" s="629"/>
      <c r="H94" s="7"/>
    </row>
    <row r="95" spans="1:8" s="4" customFormat="1" ht="41.25" customHeight="1">
      <c r="A95" s="1310" t="s">
        <v>179</v>
      </c>
      <c r="B95" s="1310"/>
      <c r="C95" s="1310"/>
      <c r="D95" s="1310"/>
      <c r="E95" s="1310"/>
      <c r="F95" s="1310"/>
      <c r="G95" s="629"/>
      <c r="H95" s="7"/>
    </row>
    <row r="96" spans="1:8" s="4" customFormat="1" ht="27" customHeight="1">
      <c r="A96" s="1311" t="s">
        <v>278</v>
      </c>
      <c r="B96" s="1311"/>
      <c r="C96" s="1311"/>
      <c r="D96" s="1311"/>
      <c r="E96" s="1311"/>
      <c r="F96" s="1311"/>
      <c r="G96" s="629"/>
      <c r="H96" s="7"/>
    </row>
    <row r="97" spans="1:8" s="4" customFormat="1" ht="23.25" customHeight="1">
      <c r="A97" s="632"/>
      <c r="B97" s="632"/>
      <c r="C97" s="632"/>
      <c r="D97" s="632"/>
      <c r="E97" s="632"/>
      <c r="F97" s="632"/>
      <c r="G97" s="629"/>
      <c r="H97" s="7"/>
    </row>
    <row r="98" spans="1:8" s="2" customFormat="1" ht="17.25" customHeight="1">
      <c r="A98" s="626"/>
      <c r="B98" s="627"/>
      <c r="C98" s="626"/>
      <c r="D98" s="628"/>
      <c r="E98" s="628"/>
      <c r="F98" s="628"/>
    </row>
    <row r="99" spans="1:8" s="2" customFormat="1">
      <c r="A99" s="622" t="s">
        <v>281</v>
      </c>
      <c r="B99" s="633"/>
      <c r="C99" s="634"/>
      <c r="D99" s="634"/>
      <c r="E99" s="634"/>
      <c r="F99" s="635"/>
      <c r="G99" s="636"/>
    </row>
    <row r="100" spans="1:8" s="2" customFormat="1" ht="13.2">
      <c r="A100" s="637"/>
      <c r="B100" s="637"/>
      <c r="C100" s="637"/>
      <c r="D100" s="637"/>
      <c r="E100" s="637"/>
      <c r="F100" s="628"/>
    </row>
    <row r="101" spans="1:8" s="4" customFormat="1" ht="51.75" customHeight="1">
      <c r="A101" s="1312" t="s">
        <v>282</v>
      </c>
      <c r="B101" s="1312"/>
      <c r="C101" s="1312"/>
      <c r="D101" s="1312"/>
      <c r="E101" s="1312"/>
      <c r="F101" s="1312"/>
      <c r="G101" s="6"/>
      <c r="H101" s="7"/>
    </row>
    <row r="102" spans="1:8" s="4" customFormat="1" ht="24.75" customHeight="1">
      <c r="A102" s="1312" t="s">
        <v>271</v>
      </c>
      <c r="B102" s="1312"/>
      <c r="C102" s="1312"/>
      <c r="D102" s="1312"/>
      <c r="E102" s="1312"/>
      <c r="F102" s="1312"/>
      <c r="G102" s="6"/>
      <c r="H102" s="7"/>
    </row>
    <row r="103" spans="1:8" s="4" customFormat="1" ht="15" customHeight="1">
      <c r="A103" s="1312" t="s">
        <v>283</v>
      </c>
      <c r="B103" s="1312"/>
      <c r="C103" s="1312"/>
      <c r="D103" s="1312"/>
      <c r="E103" s="1312"/>
      <c r="F103" s="1312"/>
      <c r="G103" s="6"/>
      <c r="H103" s="7"/>
    </row>
    <row r="104" spans="1:8" s="2" customFormat="1" ht="13.2">
      <c r="A104" s="638" t="s">
        <v>245</v>
      </c>
      <c r="B104" s="639" t="s">
        <v>284</v>
      </c>
      <c r="C104" s="637"/>
      <c r="D104" s="637"/>
      <c r="E104" s="639" t="s">
        <v>285</v>
      </c>
      <c r="F104" s="628"/>
    </row>
    <row r="105" spans="1:8" s="2" customFormat="1" ht="13.2">
      <c r="A105" s="638" t="s">
        <v>245</v>
      </c>
      <c r="B105" s="639" t="s">
        <v>286</v>
      </c>
      <c r="C105" s="637"/>
      <c r="D105" s="637"/>
      <c r="E105" s="639" t="s">
        <v>287</v>
      </c>
      <c r="F105" s="628"/>
    </row>
    <row r="106" spans="1:8" s="2" customFormat="1" ht="13.2">
      <c r="A106" s="638" t="s">
        <v>245</v>
      </c>
      <c r="B106" s="639" t="s">
        <v>288</v>
      </c>
      <c r="C106" s="637"/>
      <c r="D106" s="637"/>
      <c r="E106" s="639" t="s">
        <v>289</v>
      </c>
      <c r="F106" s="628"/>
    </row>
    <row r="107" spans="1:8" s="2" customFormat="1" ht="15" customHeight="1">
      <c r="A107" s="638" t="s">
        <v>245</v>
      </c>
      <c r="B107" s="1316" t="s">
        <v>290</v>
      </c>
      <c r="C107" s="1316"/>
      <c r="D107" s="1316"/>
      <c r="E107" s="639" t="s">
        <v>291</v>
      </c>
      <c r="F107" s="628"/>
    </row>
    <row r="108" spans="1:8" s="2" customFormat="1" ht="13.2">
      <c r="A108" s="638" t="s">
        <v>245</v>
      </c>
      <c r="B108" s="639" t="s">
        <v>292</v>
      </c>
      <c r="C108" s="637"/>
      <c r="D108" s="637"/>
      <c r="E108" s="639" t="s">
        <v>293</v>
      </c>
      <c r="F108" s="628"/>
    </row>
    <row r="109" spans="1:8" s="2" customFormat="1" ht="13.2">
      <c r="A109" s="638" t="s">
        <v>245</v>
      </c>
      <c r="B109" s="639" t="s">
        <v>294</v>
      </c>
      <c r="C109" s="637"/>
      <c r="D109" s="637"/>
      <c r="E109" s="639" t="s">
        <v>295</v>
      </c>
      <c r="F109" s="628"/>
    </row>
    <row r="110" spans="1:8" s="2" customFormat="1" ht="13.2">
      <c r="A110" s="638" t="s">
        <v>245</v>
      </c>
      <c r="B110" s="639" t="s">
        <v>296</v>
      </c>
      <c r="C110" s="637"/>
      <c r="D110" s="637"/>
      <c r="E110" s="639" t="s">
        <v>297</v>
      </c>
      <c r="F110" s="628"/>
    </row>
    <row r="111" spans="1:8" s="2" customFormat="1" ht="13.2">
      <c r="A111" s="638" t="s">
        <v>245</v>
      </c>
      <c r="B111" s="639" t="s">
        <v>298</v>
      </c>
      <c r="C111" s="637"/>
      <c r="D111" s="637"/>
      <c r="E111" s="639" t="s">
        <v>299</v>
      </c>
      <c r="F111" s="628"/>
    </row>
    <row r="112" spans="1:8" s="2" customFormat="1" ht="13.2">
      <c r="A112" s="638" t="s">
        <v>245</v>
      </c>
      <c r="B112" s="639" t="s">
        <v>300</v>
      </c>
      <c r="C112" s="637"/>
      <c r="D112" s="637"/>
      <c r="E112" s="639" t="s">
        <v>301</v>
      </c>
      <c r="F112" s="628"/>
    </row>
    <row r="113" spans="1:8" s="2" customFormat="1" ht="13.2">
      <c r="A113" s="638" t="s">
        <v>245</v>
      </c>
      <c r="B113" s="639" t="s">
        <v>302</v>
      </c>
      <c r="C113" s="637"/>
      <c r="D113" s="637"/>
      <c r="E113" s="639" t="s">
        <v>303</v>
      </c>
      <c r="F113" s="628"/>
    </row>
    <row r="114" spans="1:8" s="2" customFormat="1" ht="13.2">
      <c r="A114" s="638" t="s">
        <v>245</v>
      </c>
      <c r="B114" s="639" t="s">
        <v>304</v>
      </c>
      <c r="C114" s="637"/>
      <c r="D114" s="637"/>
      <c r="E114" s="639" t="s">
        <v>305</v>
      </c>
      <c r="F114" s="628"/>
    </row>
    <row r="115" spans="1:8" s="2" customFormat="1" ht="13.2">
      <c r="A115" s="638" t="s">
        <v>245</v>
      </c>
      <c r="B115" s="639" t="s">
        <v>306</v>
      </c>
      <c r="C115" s="637"/>
      <c r="D115" s="637"/>
      <c r="E115" s="639" t="s">
        <v>307</v>
      </c>
      <c r="F115" s="628"/>
    </row>
    <row r="116" spans="1:8" s="2" customFormat="1" ht="13.2">
      <c r="A116" s="638" t="s">
        <v>245</v>
      </c>
      <c r="B116" s="639" t="s">
        <v>308</v>
      </c>
      <c r="C116" s="637"/>
      <c r="D116" s="637"/>
      <c r="E116" s="639" t="s">
        <v>309</v>
      </c>
      <c r="F116" s="628"/>
    </row>
    <row r="117" spans="1:8" s="2" customFormat="1" ht="13.2">
      <c r="A117" s="638" t="s">
        <v>245</v>
      </c>
      <c r="B117" s="639" t="s">
        <v>310</v>
      </c>
      <c r="C117" s="637"/>
      <c r="D117" s="637"/>
      <c r="E117" s="639" t="s">
        <v>311</v>
      </c>
      <c r="F117" s="628"/>
    </row>
    <row r="118" spans="1:8" s="2" customFormat="1" ht="13.2">
      <c r="A118" s="638" t="s">
        <v>245</v>
      </c>
      <c r="B118" s="639" t="s">
        <v>312</v>
      </c>
      <c r="C118" s="637"/>
      <c r="D118" s="637"/>
      <c r="E118" s="639" t="s">
        <v>313</v>
      </c>
      <c r="F118" s="628"/>
    </row>
    <row r="119" spans="1:8" s="2" customFormat="1" ht="13.2">
      <c r="A119" s="638" t="s">
        <v>245</v>
      </c>
      <c r="B119" s="639" t="s">
        <v>314</v>
      </c>
      <c r="C119" s="637"/>
      <c r="D119" s="637"/>
      <c r="E119" s="639" t="s">
        <v>315</v>
      </c>
      <c r="F119" s="628"/>
    </row>
    <row r="120" spans="1:8" s="2" customFormat="1" ht="13.2">
      <c r="A120" s="638" t="s">
        <v>245</v>
      </c>
      <c r="B120" s="639" t="s">
        <v>316</v>
      </c>
      <c r="C120" s="637"/>
      <c r="D120" s="637"/>
      <c r="E120" s="639" t="s">
        <v>317</v>
      </c>
      <c r="F120" s="628"/>
    </row>
    <row r="121" spans="1:8" s="2" customFormat="1" ht="13.2">
      <c r="A121" s="638" t="s">
        <v>245</v>
      </c>
      <c r="B121" s="639" t="s">
        <v>318</v>
      </c>
      <c r="C121" s="637"/>
      <c r="D121" s="637"/>
      <c r="E121" s="639" t="s">
        <v>319</v>
      </c>
      <c r="F121" s="628"/>
    </row>
    <row r="122" spans="1:8" s="2" customFormat="1" ht="13.2">
      <c r="A122" s="638" t="s">
        <v>245</v>
      </c>
      <c r="B122" s="639" t="s">
        <v>320</v>
      </c>
      <c r="C122" s="637"/>
      <c r="D122" s="637"/>
      <c r="E122" s="639" t="s">
        <v>321</v>
      </c>
      <c r="F122" s="628"/>
    </row>
    <row r="123" spans="1:8" s="2" customFormat="1" ht="13.2">
      <c r="A123" s="638" t="s">
        <v>245</v>
      </c>
      <c r="B123" s="639" t="s">
        <v>322</v>
      </c>
      <c r="C123" s="637"/>
      <c r="D123" s="637"/>
      <c r="E123" s="639" t="s">
        <v>323</v>
      </c>
      <c r="F123" s="628"/>
    </row>
    <row r="124" spans="1:8" s="2" customFormat="1" ht="13.2">
      <c r="A124" s="638" t="s">
        <v>245</v>
      </c>
      <c r="B124" s="639" t="s">
        <v>324</v>
      </c>
      <c r="C124" s="637"/>
      <c r="D124" s="637"/>
      <c r="E124" s="639" t="s">
        <v>325</v>
      </c>
      <c r="F124" s="628"/>
    </row>
    <row r="125" spans="1:8" s="2" customFormat="1" ht="13.2">
      <c r="A125" s="638" t="s">
        <v>245</v>
      </c>
      <c r="B125" s="639" t="s">
        <v>326</v>
      </c>
      <c r="C125" s="637"/>
      <c r="D125" s="637"/>
      <c r="E125" s="639" t="s">
        <v>327</v>
      </c>
      <c r="F125" s="628"/>
    </row>
    <row r="126" spans="1:8" s="2" customFormat="1" ht="13.2">
      <c r="A126" s="638" t="s">
        <v>245</v>
      </c>
      <c r="B126" s="639" t="s">
        <v>328</v>
      </c>
      <c r="C126" s="637"/>
      <c r="D126" s="637"/>
      <c r="E126" s="639" t="s">
        <v>329</v>
      </c>
      <c r="F126" s="628"/>
    </row>
    <row r="127" spans="1:8" s="2" customFormat="1" ht="13.2">
      <c r="A127" s="638" t="s">
        <v>245</v>
      </c>
      <c r="B127" s="639" t="s">
        <v>330</v>
      </c>
      <c r="C127" s="637"/>
      <c r="D127" s="637"/>
      <c r="E127" s="639" t="s">
        <v>331</v>
      </c>
      <c r="F127" s="628"/>
    </row>
    <row r="128" spans="1:8" s="4" customFormat="1" ht="27" customHeight="1">
      <c r="A128" s="1311" t="s">
        <v>278</v>
      </c>
      <c r="B128" s="1311"/>
      <c r="C128" s="1311"/>
      <c r="D128" s="1311"/>
      <c r="E128" s="1311"/>
      <c r="F128" s="1311"/>
      <c r="G128" s="629"/>
      <c r="H128" s="7"/>
    </row>
    <row r="129" spans="1:8" s="2" customFormat="1">
      <c r="A129" s="640" t="s">
        <v>332</v>
      </c>
      <c r="B129" s="626"/>
      <c r="C129" s="626"/>
      <c r="D129" s="628"/>
      <c r="E129" s="628"/>
      <c r="F129" s="628"/>
    </row>
    <row r="130" spans="1:8" s="4" customFormat="1" ht="45" customHeight="1">
      <c r="A130" s="1312" t="s">
        <v>333</v>
      </c>
      <c r="B130" s="1312"/>
      <c r="C130" s="1312"/>
      <c r="D130" s="1312"/>
      <c r="E130" s="1312"/>
      <c r="F130" s="1312"/>
      <c r="G130" s="6"/>
      <c r="H130" s="7"/>
    </row>
    <row r="131" spans="1:8" s="4" customFormat="1" ht="24.75" customHeight="1">
      <c r="A131" s="1312" t="s">
        <v>271</v>
      </c>
      <c r="B131" s="1312"/>
      <c r="C131" s="1312"/>
      <c r="D131" s="1312"/>
      <c r="E131" s="1312"/>
      <c r="F131" s="1312"/>
      <c r="G131" s="6"/>
      <c r="H131" s="7"/>
    </row>
    <row r="132" spans="1:8" s="2" customFormat="1" ht="13.2">
      <c r="A132" s="641" t="s">
        <v>334</v>
      </c>
      <c r="B132" s="642"/>
      <c r="C132" s="642"/>
      <c r="D132" s="643"/>
      <c r="E132" s="643"/>
      <c r="F132" s="628"/>
    </row>
    <row r="133" spans="1:8" s="4" customFormat="1" ht="24.75" customHeight="1">
      <c r="A133" s="1312" t="s">
        <v>335</v>
      </c>
      <c r="B133" s="1312"/>
      <c r="C133" s="1312"/>
      <c r="D133" s="1312"/>
      <c r="E133" s="1312"/>
      <c r="F133" s="1312"/>
      <c r="G133" s="6"/>
      <c r="H133" s="7"/>
    </row>
    <row r="134" spans="1:8" s="2" customFormat="1" ht="14.25" customHeight="1">
      <c r="A134" s="1317" t="s">
        <v>336</v>
      </c>
      <c r="B134" s="1317"/>
      <c r="C134" s="1317"/>
      <c r="D134" s="1317"/>
      <c r="E134" s="1317"/>
      <c r="F134" s="1317"/>
    </row>
    <row r="135" spans="1:8" s="2" customFormat="1" ht="25.5" customHeight="1">
      <c r="A135" s="1311" t="s">
        <v>278</v>
      </c>
      <c r="B135" s="1311"/>
      <c r="C135" s="1311"/>
      <c r="D135" s="1311"/>
      <c r="E135" s="1311"/>
      <c r="F135" s="1311"/>
    </row>
    <row r="136" spans="1:8" s="2" customFormat="1" ht="12.75" customHeight="1">
      <c r="A136" s="619"/>
      <c r="B136" s="619"/>
      <c r="C136" s="619"/>
      <c r="D136" s="619"/>
      <c r="E136" s="619"/>
      <c r="F136" s="619"/>
    </row>
    <row r="137" spans="1:8" s="2" customFormat="1" ht="12.75" customHeight="1">
      <c r="A137" s="619"/>
      <c r="B137" s="619"/>
      <c r="C137" s="619"/>
      <c r="D137" s="619"/>
      <c r="E137" s="619"/>
      <c r="F137" s="619"/>
    </row>
    <row r="138" spans="1:8" s="4" customFormat="1" ht="16.8">
      <c r="A138" s="19" t="s">
        <v>45</v>
      </c>
      <c r="B138" s="19"/>
      <c r="C138" s="20"/>
      <c r="D138" s="52"/>
      <c r="E138" s="53"/>
      <c r="F138" s="644"/>
      <c r="G138" s="54"/>
      <c r="H138" s="7"/>
    </row>
    <row r="139" spans="1:8" s="4" customFormat="1" ht="13.8">
      <c r="A139" s="49"/>
      <c r="B139" s="645"/>
      <c r="C139" s="645"/>
      <c r="D139" s="645"/>
      <c r="E139" s="645"/>
      <c r="F139" s="645"/>
      <c r="G139" s="645"/>
      <c r="H139" s="7"/>
    </row>
    <row r="140" spans="1:8" s="4" customFormat="1" ht="51.75" customHeight="1">
      <c r="A140" s="1312" t="s">
        <v>337</v>
      </c>
      <c r="B140" s="1312"/>
      <c r="C140" s="1312"/>
      <c r="D140" s="1312"/>
      <c r="E140" s="1312"/>
      <c r="F140" s="1312"/>
      <c r="G140" s="6"/>
      <c r="H140" s="7"/>
    </row>
    <row r="141" spans="1:8" s="4" customFormat="1" ht="24.75" customHeight="1">
      <c r="A141" s="1312" t="s">
        <v>271</v>
      </c>
      <c r="B141" s="1312"/>
      <c r="C141" s="1312"/>
      <c r="D141" s="1312"/>
      <c r="E141" s="1312"/>
      <c r="F141" s="1312"/>
      <c r="G141" s="6"/>
      <c r="H141" s="7"/>
    </row>
    <row r="142" spans="1:8" s="2" customFormat="1" ht="39.75" customHeight="1">
      <c r="A142" s="1317" t="s">
        <v>180</v>
      </c>
      <c r="B142" s="1317"/>
      <c r="C142" s="1317"/>
      <c r="D142" s="1317"/>
      <c r="E142" s="1317"/>
      <c r="F142" s="1317"/>
    </row>
    <row r="143" spans="1:8" s="4" customFormat="1" ht="6" customHeight="1">
      <c r="A143" s="49"/>
      <c r="B143" s="632"/>
      <c r="C143" s="632"/>
      <c r="D143" s="632"/>
      <c r="E143" s="632"/>
      <c r="F143" s="632"/>
      <c r="G143" s="632"/>
      <c r="H143" s="7"/>
    </row>
    <row r="144" spans="1:8" s="4" customFormat="1" ht="15" customHeight="1">
      <c r="A144" s="630" t="s">
        <v>181</v>
      </c>
      <c r="B144" s="646"/>
      <c r="C144" s="632"/>
      <c r="D144" s="632"/>
      <c r="E144" s="632"/>
      <c r="F144" s="632"/>
      <c r="G144" s="632"/>
      <c r="H144" s="7"/>
    </row>
    <row r="145" spans="1:8" s="4" customFormat="1" ht="15" customHeight="1">
      <c r="A145" s="647" t="s">
        <v>182</v>
      </c>
      <c r="B145" s="648"/>
      <c r="C145" s="648"/>
      <c r="D145" s="648"/>
      <c r="E145" s="629"/>
      <c r="F145" s="629"/>
      <c r="G145" s="629"/>
      <c r="H145" s="7"/>
    </row>
    <row r="146" spans="1:8" s="4" customFormat="1" ht="15" customHeight="1">
      <c r="A146" s="647" t="s">
        <v>183</v>
      </c>
      <c r="B146" s="648"/>
      <c r="C146" s="648"/>
      <c r="D146" s="648"/>
      <c r="E146" s="629"/>
      <c r="F146" s="629"/>
      <c r="G146" s="629"/>
      <c r="H146" s="7"/>
    </row>
    <row r="147" spans="1:8" s="4" customFormat="1" ht="15" customHeight="1">
      <c r="A147" s="647" t="s">
        <v>184</v>
      </c>
      <c r="B147" s="648"/>
      <c r="C147" s="648"/>
      <c r="D147" s="648"/>
      <c r="E147" s="629"/>
      <c r="F147" s="629"/>
      <c r="G147" s="629"/>
      <c r="H147" s="7"/>
    </row>
    <row r="148" spans="1:8" s="4" customFormat="1" ht="5.25" customHeight="1">
      <c r="A148" s="647"/>
      <c r="B148" s="648"/>
      <c r="C148" s="648"/>
      <c r="D148" s="648"/>
      <c r="E148" s="648"/>
      <c r="F148" s="648"/>
      <c r="G148" s="648"/>
      <c r="H148" s="7"/>
    </row>
    <row r="149" spans="1:8" s="4" customFormat="1" ht="15" customHeight="1">
      <c r="A149" s="630" t="s">
        <v>81</v>
      </c>
      <c r="B149" s="646"/>
      <c r="C149" s="632"/>
      <c r="D149" s="632"/>
      <c r="E149" s="632"/>
      <c r="F149" s="632"/>
      <c r="G149" s="632"/>
      <c r="H149" s="7"/>
    </row>
    <row r="150" spans="1:8" s="4" customFormat="1" ht="15" customHeight="1">
      <c r="A150" s="647" t="s">
        <v>83</v>
      </c>
      <c r="B150" s="646"/>
      <c r="C150" s="632"/>
      <c r="D150" s="632"/>
      <c r="E150" s="632"/>
      <c r="F150" s="632"/>
      <c r="G150" s="632"/>
      <c r="H150" s="7"/>
    </row>
    <row r="151" spans="1:8" s="4" customFormat="1" ht="15" customHeight="1">
      <c r="A151" s="647" t="s">
        <v>338</v>
      </c>
      <c r="B151" s="648"/>
      <c r="C151" s="648"/>
      <c r="D151" s="648"/>
      <c r="E151" s="629"/>
      <c r="F151" s="629"/>
      <c r="G151" s="629"/>
      <c r="H151" s="7"/>
    </row>
    <row r="152" spans="1:8" s="4" customFormat="1" ht="15" customHeight="1">
      <c r="A152" s="647" t="s">
        <v>339</v>
      </c>
      <c r="B152" s="648"/>
      <c r="C152" s="648"/>
      <c r="D152" s="648"/>
      <c r="E152" s="629"/>
      <c r="F152" s="629"/>
      <c r="G152" s="629"/>
      <c r="H152" s="7"/>
    </row>
    <row r="153" spans="1:8" s="4" customFormat="1" ht="15" customHeight="1">
      <c r="A153" s="647" t="s">
        <v>340</v>
      </c>
      <c r="B153" s="648"/>
      <c r="C153" s="648"/>
      <c r="D153" s="648"/>
      <c r="E153" s="629"/>
      <c r="F153" s="629"/>
      <c r="G153" s="629"/>
      <c r="H153" s="7"/>
    </row>
    <row r="154" spans="1:8" s="4" customFormat="1" ht="15" customHeight="1">
      <c r="A154" s="647" t="s">
        <v>341</v>
      </c>
      <c r="B154" s="648"/>
      <c r="C154" s="648"/>
      <c r="D154" s="648"/>
      <c r="E154" s="629"/>
      <c r="F154" s="629"/>
      <c r="G154" s="629"/>
      <c r="H154" s="7"/>
    </row>
    <row r="155" spans="1:8" s="4" customFormat="1" ht="15" customHeight="1">
      <c r="A155" s="647" t="s">
        <v>342</v>
      </c>
      <c r="B155" s="648"/>
      <c r="C155" s="648"/>
      <c r="D155" s="648"/>
      <c r="E155" s="629"/>
      <c r="F155" s="629"/>
      <c r="G155" s="629"/>
      <c r="H155" s="7"/>
    </row>
    <row r="156" spans="1:8" s="4" customFormat="1" ht="15" customHeight="1">
      <c r="A156" s="647" t="s">
        <v>343</v>
      </c>
      <c r="B156" s="648"/>
      <c r="C156" s="648"/>
      <c r="D156" s="648"/>
      <c r="E156" s="629"/>
      <c r="F156" s="629"/>
      <c r="G156" s="629"/>
      <c r="H156" s="7"/>
    </row>
    <row r="157" spans="1:8" s="4" customFormat="1" ht="15" customHeight="1">
      <c r="A157" s="647" t="s">
        <v>344</v>
      </c>
      <c r="B157" s="648"/>
      <c r="C157" s="648"/>
      <c r="D157" s="648"/>
      <c r="E157" s="629"/>
      <c r="F157" s="629"/>
      <c r="G157" s="629"/>
      <c r="H157" s="7"/>
    </row>
    <row r="158" spans="1:8" s="4" customFormat="1" ht="15" customHeight="1">
      <c r="A158" s="647" t="s">
        <v>345</v>
      </c>
      <c r="B158" s="648"/>
      <c r="C158" s="648"/>
      <c r="D158" s="648"/>
      <c r="E158" s="629"/>
      <c r="F158" s="629"/>
      <c r="G158" s="629"/>
      <c r="H158" s="7"/>
    </row>
    <row r="159" spans="1:8" s="4" customFormat="1" ht="15" customHeight="1">
      <c r="A159" s="647" t="s">
        <v>82</v>
      </c>
      <c r="B159" s="648"/>
      <c r="C159" s="648"/>
      <c r="D159" s="648"/>
      <c r="E159" s="629"/>
      <c r="F159" s="629"/>
      <c r="G159" s="629"/>
      <c r="H159" s="7"/>
    </row>
    <row r="160" spans="1:8" s="4" customFormat="1" ht="6" customHeight="1">
      <c r="A160" s="49"/>
      <c r="B160" s="648"/>
      <c r="C160" s="648"/>
      <c r="D160" s="648"/>
      <c r="E160" s="648"/>
      <c r="F160" s="648"/>
      <c r="G160" s="648"/>
      <c r="H160" s="7"/>
    </row>
    <row r="161" spans="1:8" s="4" customFormat="1" ht="15" customHeight="1">
      <c r="A161" s="630" t="s">
        <v>84</v>
      </c>
      <c r="B161" s="646"/>
      <c r="C161" s="632"/>
      <c r="D161" s="632"/>
      <c r="E161" s="632"/>
      <c r="F161" s="632"/>
      <c r="G161" s="632"/>
      <c r="H161" s="7"/>
    </row>
    <row r="162" spans="1:8" s="4" customFormat="1" ht="15" customHeight="1">
      <c r="A162" s="649" t="s">
        <v>89</v>
      </c>
      <c r="B162" s="629"/>
      <c r="C162" s="629"/>
      <c r="D162" s="629"/>
      <c r="E162" s="629"/>
      <c r="F162" s="629"/>
      <c r="G162" s="629"/>
      <c r="H162" s="7"/>
    </row>
    <row r="163" spans="1:8" s="4" customFormat="1" ht="14.25" customHeight="1">
      <c r="A163" s="650" t="s">
        <v>85</v>
      </c>
      <c r="B163" s="651"/>
      <c r="C163" s="651"/>
      <c r="D163" s="651"/>
      <c r="E163" s="651"/>
      <c r="F163" s="651"/>
      <c r="G163" s="651"/>
      <c r="H163" s="7"/>
    </row>
    <row r="164" spans="1:8" s="4" customFormat="1" ht="15" customHeight="1">
      <c r="A164" s="650" t="s">
        <v>86</v>
      </c>
      <c r="B164" s="651"/>
      <c r="C164" s="651"/>
      <c r="D164" s="651"/>
      <c r="E164" s="651"/>
      <c r="F164" s="651"/>
      <c r="G164" s="651"/>
      <c r="H164" s="7"/>
    </row>
    <row r="165" spans="1:8" s="4" customFormat="1" ht="15" customHeight="1">
      <c r="A165" s="650" t="s">
        <v>95</v>
      </c>
      <c r="B165" s="651"/>
      <c r="C165" s="651"/>
      <c r="D165" s="651"/>
      <c r="E165" s="651"/>
      <c r="F165" s="651"/>
      <c r="G165" s="651"/>
      <c r="H165" s="7"/>
    </row>
    <row r="166" spans="1:8" s="4" customFormat="1" ht="15" customHeight="1">
      <c r="A166" s="650" t="s">
        <v>87</v>
      </c>
      <c r="B166" s="651"/>
      <c r="C166" s="651"/>
      <c r="D166" s="651"/>
      <c r="E166" s="651"/>
      <c r="F166" s="651"/>
      <c r="G166" s="651"/>
      <c r="H166" s="7"/>
    </row>
    <row r="167" spans="1:8" s="4" customFormat="1" ht="15" customHeight="1">
      <c r="A167" s="650" t="s">
        <v>346</v>
      </c>
      <c r="B167" s="651"/>
      <c r="C167" s="651"/>
      <c r="D167" s="651"/>
      <c r="E167" s="651"/>
      <c r="F167" s="651"/>
      <c r="G167" s="651"/>
      <c r="H167" s="7"/>
    </row>
    <row r="168" spans="1:8" s="4" customFormat="1" ht="15" customHeight="1">
      <c r="A168" s="650" t="s">
        <v>347</v>
      </c>
      <c r="B168" s="651"/>
      <c r="C168" s="651"/>
      <c r="D168" s="651"/>
      <c r="E168" s="651"/>
      <c r="F168" s="651"/>
      <c r="G168" s="651"/>
      <c r="H168" s="7"/>
    </row>
    <row r="169" spans="1:8" s="4" customFormat="1" ht="15" customHeight="1">
      <c r="A169" s="650" t="s">
        <v>348</v>
      </c>
      <c r="B169" s="651"/>
      <c r="C169" s="651"/>
      <c r="D169" s="651"/>
      <c r="E169" s="651"/>
      <c r="F169" s="651"/>
      <c r="G169" s="651"/>
      <c r="H169" s="7"/>
    </row>
    <row r="170" spans="1:8" s="4" customFormat="1" ht="15" customHeight="1">
      <c r="A170" s="650" t="s">
        <v>349</v>
      </c>
      <c r="B170" s="651"/>
      <c r="C170" s="651"/>
      <c r="D170" s="651"/>
      <c r="E170" s="651"/>
      <c r="F170" s="651"/>
      <c r="G170" s="651"/>
      <c r="H170" s="7"/>
    </row>
    <row r="171" spans="1:8" s="4" customFormat="1" ht="15" customHeight="1">
      <c r="A171" s="650" t="s">
        <v>350</v>
      </c>
      <c r="B171" s="651"/>
      <c r="C171" s="651"/>
      <c r="D171" s="651"/>
      <c r="E171" s="651"/>
      <c r="F171" s="651"/>
      <c r="G171" s="651"/>
      <c r="H171" s="7"/>
    </row>
    <row r="172" spans="1:8" s="4" customFormat="1" ht="15" customHeight="1">
      <c r="A172" s="650" t="s">
        <v>351</v>
      </c>
      <c r="B172" s="651"/>
      <c r="C172" s="651"/>
      <c r="D172" s="651"/>
      <c r="E172" s="651"/>
      <c r="F172" s="651"/>
      <c r="G172" s="651"/>
      <c r="H172" s="7"/>
    </row>
    <row r="173" spans="1:8" s="4" customFormat="1" ht="15" customHeight="1">
      <c r="A173" s="650" t="s">
        <v>352</v>
      </c>
      <c r="B173" s="651"/>
      <c r="C173" s="651"/>
      <c r="D173" s="651"/>
      <c r="E173" s="651"/>
      <c r="F173" s="651"/>
      <c r="G173" s="651"/>
      <c r="H173" s="7"/>
    </row>
    <row r="174" spans="1:8" s="4" customFormat="1" ht="15" customHeight="1">
      <c r="A174" s="650" t="s">
        <v>353</v>
      </c>
      <c r="B174" s="651"/>
      <c r="C174" s="651"/>
      <c r="D174" s="651"/>
      <c r="E174" s="651"/>
      <c r="F174" s="651"/>
      <c r="G174" s="651"/>
      <c r="H174" s="7"/>
    </row>
    <row r="175" spans="1:8" s="4" customFormat="1" ht="15" customHeight="1">
      <c r="A175" s="650" t="s">
        <v>354</v>
      </c>
      <c r="B175" s="651"/>
      <c r="C175" s="651"/>
      <c r="D175" s="651"/>
      <c r="E175" s="651"/>
      <c r="F175" s="651"/>
      <c r="G175" s="651"/>
      <c r="H175" s="7"/>
    </row>
    <row r="176" spans="1:8" s="4" customFormat="1" ht="15" customHeight="1">
      <c r="A176" s="650" t="s">
        <v>355</v>
      </c>
      <c r="B176" s="651"/>
      <c r="C176" s="651"/>
      <c r="D176" s="651"/>
      <c r="E176" s="651"/>
      <c r="F176" s="651"/>
      <c r="G176" s="651"/>
      <c r="H176" s="7"/>
    </row>
    <row r="177" spans="1:8" s="4" customFormat="1" ht="15" customHeight="1">
      <c r="A177" s="650" t="s">
        <v>356</v>
      </c>
      <c r="B177" s="651"/>
      <c r="C177" s="651"/>
      <c r="D177" s="651"/>
      <c r="E177" s="651"/>
      <c r="F177" s="651"/>
      <c r="G177" s="651"/>
      <c r="H177" s="7"/>
    </row>
    <row r="178" spans="1:8" s="4" customFormat="1" ht="15" customHeight="1">
      <c r="A178" s="650" t="s">
        <v>357</v>
      </c>
      <c r="B178" s="651"/>
      <c r="C178" s="651"/>
      <c r="D178" s="651"/>
      <c r="E178" s="651"/>
      <c r="F178" s="651"/>
      <c r="G178" s="651"/>
      <c r="H178" s="7"/>
    </row>
    <row r="179" spans="1:8" s="4" customFormat="1" ht="15" customHeight="1">
      <c r="A179" s="650" t="s">
        <v>358</v>
      </c>
      <c r="B179" s="651"/>
      <c r="C179" s="651"/>
      <c r="D179" s="651"/>
      <c r="E179" s="651"/>
      <c r="F179" s="651"/>
      <c r="G179" s="651"/>
      <c r="H179" s="7"/>
    </row>
    <row r="180" spans="1:8" s="4" customFormat="1" ht="15" customHeight="1">
      <c r="A180" s="650" t="s">
        <v>359</v>
      </c>
      <c r="B180" s="651"/>
      <c r="C180" s="651"/>
      <c r="D180" s="651"/>
      <c r="E180" s="651"/>
      <c r="F180" s="651"/>
      <c r="G180" s="651"/>
      <c r="H180" s="7"/>
    </row>
    <row r="181" spans="1:8" s="4" customFormat="1" ht="8.25" customHeight="1">
      <c r="A181" s="55"/>
      <c r="B181" s="627"/>
      <c r="C181" s="627"/>
      <c r="D181" s="627"/>
      <c r="E181" s="627"/>
      <c r="F181" s="627"/>
      <c r="G181" s="627"/>
      <c r="H181" s="7"/>
    </row>
    <row r="182" spans="1:8" s="4" customFormat="1" ht="15" customHeight="1">
      <c r="A182" s="630" t="s">
        <v>88</v>
      </c>
      <c r="B182" s="646"/>
      <c r="C182" s="632"/>
      <c r="D182" s="632"/>
      <c r="E182" s="632"/>
      <c r="F182" s="632"/>
      <c r="G182" s="632"/>
      <c r="H182" s="7"/>
    </row>
    <row r="183" spans="1:8" s="4" customFormat="1" ht="15" customHeight="1">
      <c r="A183" s="647" t="s">
        <v>89</v>
      </c>
      <c r="B183" s="648"/>
      <c r="C183" s="648"/>
      <c r="D183" s="648"/>
      <c r="E183" s="629"/>
      <c r="F183" s="629"/>
      <c r="G183" s="629"/>
      <c r="H183" s="7"/>
    </row>
    <row r="184" spans="1:8" s="4" customFormat="1" ht="28.5" customHeight="1">
      <c r="A184" s="1318" t="s">
        <v>91</v>
      </c>
      <c r="B184" s="1318"/>
      <c r="C184" s="1318"/>
      <c r="D184" s="1318"/>
      <c r="E184" s="1318"/>
      <c r="F184" s="1318"/>
      <c r="G184" s="629"/>
      <c r="H184" s="7"/>
    </row>
    <row r="185" spans="1:8" s="4" customFormat="1" ht="28.5" customHeight="1">
      <c r="A185" s="1318" t="s">
        <v>90</v>
      </c>
      <c r="B185" s="1318"/>
      <c r="C185" s="1318"/>
      <c r="D185" s="1318"/>
      <c r="E185" s="1318"/>
      <c r="F185" s="1318"/>
      <c r="G185" s="629"/>
      <c r="H185" s="7"/>
    </row>
    <row r="186" spans="1:8" s="4" customFormat="1" ht="15" customHeight="1">
      <c r="A186" s="647" t="s">
        <v>92</v>
      </c>
      <c r="B186" s="648"/>
      <c r="C186" s="648"/>
      <c r="D186" s="648"/>
      <c r="E186" s="629"/>
      <c r="F186" s="629"/>
      <c r="G186" s="629"/>
      <c r="H186" s="7"/>
    </row>
    <row r="187" spans="1:8" s="4" customFormat="1" ht="15" customHeight="1">
      <c r="A187" s="647" t="s">
        <v>93</v>
      </c>
      <c r="B187" s="648"/>
      <c r="C187" s="648"/>
      <c r="D187" s="648"/>
      <c r="E187" s="629"/>
      <c r="F187" s="629"/>
      <c r="G187" s="629"/>
      <c r="H187" s="7"/>
    </row>
    <row r="188" spans="1:8" s="4" customFormat="1" ht="15" customHeight="1">
      <c r="A188" s="647" t="s">
        <v>94</v>
      </c>
      <c r="B188" s="648"/>
      <c r="C188" s="648"/>
      <c r="D188" s="648"/>
      <c r="E188" s="629"/>
      <c r="F188" s="629"/>
      <c r="G188" s="629"/>
      <c r="H188" s="7"/>
    </row>
    <row r="189" spans="1:8" s="4" customFormat="1" ht="7.5" customHeight="1">
      <c r="A189" s="55"/>
      <c r="B189" s="627"/>
      <c r="C189" s="627"/>
      <c r="D189" s="627"/>
      <c r="E189" s="627"/>
      <c r="F189" s="627"/>
      <c r="G189" s="627"/>
      <c r="H189" s="7"/>
    </row>
    <row r="190" spans="1:8" s="4" customFormat="1" ht="15" customHeight="1">
      <c r="A190" s="630" t="s">
        <v>96</v>
      </c>
      <c r="B190" s="646"/>
      <c r="C190" s="632"/>
      <c r="D190" s="632"/>
      <c r="E190" s="632"/>
      <c r="F190" s="632"/>
      <c r="G190" s="632"/>
      <c r="H190" s="7"/>
    </row>
    <row r="191" spans="1:8" s="4" customFormat="1" ht="32.25" customHeight="1">
      <c r="A191" s="1310" t="s">
        <v>97</v>
      </c>
      <c r="B191" s="1310"/>
      <c r="C191" s="1310"/>
      <c r="D191" s="1310"/>
      <c r="E191" s="1310"/>
      <c r="F191" s="1310"/>
      <c r="G191" s="629"/>
      <c r="H191" s="7"/>
    </row>
    <row r="192" spans="1:8" s="4" customFormat="1" ht="15" customHeight="1">
      <c r="A192" s="630" t="s">
        <v>98</v>
      </c>
      <c r="B192" s="646"/>
      <c r="C192" s="632"/>
      <c r="D192" s="632"/>
      <c r="E192" s="632"/>
      <c r="F192" s="632"/>
      <c r="G192" s="632"/>
      <c r="H192" s="7"/>
    </row>
    <row r="193" spans="1:8" s="4" customFormat="1" ht="41.25" customHeight="1">
      <c r="A193" s="1310" t="s">
        <v>99</v>
      </c>
      <c r="B193" s="1310"/>
      <c r="C193" s="1310"/>
      <c r="D193" s="1310"/>
      <c r="E193" s="1310"/>
      <c r="F193" s="1310"/>
      <c r="G193" s="629"/>
      <c r="H193" s="7"/>
    </row>
    <row r="194" spans="1:8" s="4" customFormat="1" ht="15" customHeight="1">
      <c r="A194" s="630" t="s">
        <v>100</v>
      </c>
      <c r="B194" s="646"/>
      <c r="C194" s="632"/>
      <c r="D194" s="632"/>
      <c r="E194" s="632"/>
      <c r="F194" s="632"/>
      <c r="G194" s="632"/>
      <c r="H194" s="7"/>
    </row>
    <row r="195" spans="1:8" s="4" customFormat="1" ht="14.25" customHeight="1">
      <c r="A195" s="1310" t="s">
        <v>103</v>
      </c>
      <c r="B195" s="1310"/>
      <c r="C195" s="1310"/>
      <c r="D195" s="1310"/>
      <c r="E195" s="1310"/>
      <c r="F195" s="1310"/>
      <c r="G195" s="629"/>
      <c r="H195" s="7"/>
    </row>
    <row r="196" spans="1:8" s="4" customFormat="1" ht="27.75" customHeight="1">
      <c r="A196" s="1310" t="s">
        <v>102</v>
      </c>
      <c r="B196" s="1310"/>
      <c r="C196" s="1310"/>
      <c r="D196" s="1310"/>
      <c r="E196" s="1310"/>
      <c r="F196" s="1310"/>
      <c r="G196" s="629"/>
      <c r="H196" s="7"/>
    </row>
    <row r="197" spans="1:8" s="4" customFormat="1" ht="15" customHeight="1">
      <c r="A197" s="1310" t="s">
        <v>101</v>
      </c>
      <c r="B197" s="1310"/>
      <c r="C197" s="1310"/>
      <c r="D197" s="1310"/>
      <c r="E197" s="1310"/>
      <c r="F197" s="1310"/>
      <c r="G197" s="629"/>
      <c r="H197" s="7"/>
    </row>
    <row r="198" spans="1:8" s="4" customFormat="1" ht="14.25" customHeight="1">
      <c r="A198" s="1310" t="s">
        <v>104</v>
      </c>
      <c r="B198" s="1310"/>
      <c r="C198" s="1310"/>
      <c r="D198" s="1310"/>
      <c r="E198" s="1310"/>
      <c r="F198" s="1310"/>
      <c r="G198" s="629"/>
      <c r="H198" s="7"/>
    </row>
    <row r="199" spans="1:8" s="4" customFormat="1" ht="13.5" customHeight="1">
      <c r="A199" s="1310" t="s">
        <v>105</v>
      </c>
      <c r="B199" s="1310"/>
      <c r="C199" s="1310"/>
      <c r="D199" s="1310"/>
      <c r="E199" s="1310"/>
      <c r="F199" s="1310"/>
      <c r="G199" s="629"/>
      <c r="H199" s="7"/>
    </row>
    <row r="200" spans="1:8" s="4" customFormat="1" ht="14.25" customHeight="1">
      <c r="A200" s="632" t="s">
        <v>106</v>
      </c>
      <c r="B200" s="632" t="s">
        <v>106</v>
      </c>
      <c r="C200" s="632"/>
      <c r="D200" s="632"/>
      <c r="E200" s="632"/>
      <c r="F200" s="632"/>
      <c r="G200" s="629"/>
      <c r="H200" s="7"/>
    </row>
    <row r="201" spans="1:8" s="4" customFormat="1" ht="14.25" customHeight="1">
      <c r="A201" s="1310" t="s">
        <v>107</v>
      </c>
      <c r="B201" s="1310"/>
      <c r="C201" s="1310"/>
      <c r="D201" s="1310"/>
      <c r="E201" s="1310"/>
      <c r="F201" s="1310"/>
      <c r="G201" s="629"/>
      <c r="H201" s="7"/>
    </row>
    <row r="202" spans="1:8" s="4" customFormat="1" ht="14.25" customHeight="1">
      <c r="A202" s="1310" t="s">
        <v>108</v>
      </c>
      <c r="B202" s="1310"/>
      <c r="C202" s="1310"/>
      <c r="D202" s="1310"/>
      <c r="E202" s="1310"/>
      <c r="F202" s="1310"/>
      <c r="G202" s="629"/>
      <c r="H202" s="7"/>
    </row>
    <row r="203" spans="1:8" s="4" customFormat="1" ht="15" customHeight="1">
      <c r="A203" s="1310" t="s">
        <v>109</v>
      </c>
      <c r="B203" s="1310"/>
      <c r="C203" s="1310"/>
      <c r="D203" s="1310"/>
      <c r="E203" s="1310"/>
      <c r="F203" s="1310"/>
      <c r="G203" s="629"/>
      <c r="H203" s="7"/>
    </row>
    <row r="204" spans="1:8" s="4" customFormat="1" ht="15" customHeight="1">
      <c r="A204" s="1310" t="s">
        <v>110</v>
      </c>
      <c r="B204" s="1310"/>
      <c r="C204" s="1310"/>
      <c r="D204" s="1310"/>
      <c r="E204" s="1310"/>
      <c r="F204" s="1310"/>
      <c r="G204" s="629"/>
      <c r="H204" s="7"/>
    </row>
    <row r="205" spans="1:8" s="2" customFormat="1" ht="24.75" customHeight="1">
      <c r="A205" s="1311" t="s">
        <v>278</v>
      </c>
      <c r="B205" s="1311"/>
      <c r="C205" s="1311"/>
      <c r="D205" s="1311"/>
      <c r="E205" s="1311"/>
      <c r="F205" s="1311"/>
    </row>
    <row r="206" spans="1:8" s="2" customFormat="1" ht="13.2">
      <c r="A206" s="619"/>
      <c r="B206" s="619"/>
      <c r="C206" s="619"/>
      <c r="D206" s="619"/>
      <c r="E206" s="619"/>
      <c r="F206" s="619"/>
    </row>
    <row r="207" spans="1:8" s="2" customFormat="1" ht="13.2">
      <c r="A207" s="626"/>
      <c r="B207" s="627"/>
      <c r="C207" s="626"/>
      <c r="D207" s="628"/>
      <c r="E207" s="628"/>
      <c r="F207" s="628"/>
    </row>
    <row r="208" spans="1:8" s="170" customFormat="1">
      <c r="A208" s="622" t="s">
        <v>360</v>
      </c>
      <c r="B208" s="633"/>
      <c r="C208" s="623"/>
      <c r="D208" s="623"/>
      <c r="E208" s="652"/>
      <c r="F208" s="623"/>
    </row>
    <row r="209" spans="1:13" s="2" customFormat="1" ht="13.2">
      <c r="A209" s="624"/>
      <c r="B209" s="624"/>
      <c r="C209" s="624"/>
      <c r="D209" s="624"/>
      <c r="E209" s="643"/>
      <c r="F209" s="643"/>
    </row>
    <row r="210" spans="1:13" s="617" customFormat="1" ht="52.5" customHeight="1">
      <c r="A210" s="1312" t="s">
        <v>361</v>
      </c>
      <c r="B210" s="1312"/>
      <c r="C210" s="1312"/>
      <c r="D210" s="1312"/>
      <c r="E210" s="1312"/>
      <c r="F210" s="1312"/>
      <c r="G210" s="616"/>
      <c r="H210" s="616"/>
      <c r="I210" s="616"/>
      <c r="J210" s="616"/>
      <c r="K210" s="616"/>
      <c r="L210" s="616"/>
      <c r="M210" s="616"/>
    </row>
    <row r="211" spans="1:13" s="617" customFormat="1" ht="25.5" customHeight="1">
      <c r="A211" s="1312" t="s">
        <v>362</v>
      </c>
      <c r="B211" s="1312"/>
      <c r="C211" s="1312"/>
      <c r="D211" s="1312"/>
      <c r="E211" s="1312"/>
      <c r="F211" s="1312"/>
      <c r="G211" s="616"/>
      <c r="H211" s="616"/>
      <c r="I211" s="616"/>
      <c r="J211" s="616"/>
      <c r="K211" s="616"/>
      <c r="L211" s="616"/>
      <c r="M211" s="616"/>
    </row>
    <row r="212" spans="1:13" s="2" customFormat="1" ht="30" customHeight="1">
      <c r="A212" s="1311" t="s">
        <v>363</v>
      </c>
      <c r="B212" s="1311"/>
      <c r="C212" s="1311"/>
      <c r="D212" s="1311"/>
      <c r="E212" s="1311"/>
      <c r="F212" s="1311"/>
    </row>
    <row r="213" spans="1:13" s="2" customFormat="1" ht="51.75" customHeight="1">
      <c r="A213" s="1311" t="s">
        <v>364</v>
      </c>
      <c r="B213" s="1311"/>
      <c r="C213" s="1311"/>
      <c r="D213" s="1311"/>
      <c r="E213" s="1311"/>
      <c r="F213" s="1311"/>
    </row>
    <row r="214" spans="1:13" s="2" customFormat="1" ht="15" customHeight="1">
      <c r="A214" s="1311" t="s">
        <v>365</v>
      </c>
      <c r="B214" s="1311"/>
      <c r="C214" s="1311"/>
      <c r="D214" s="1311"/>
      <c r="E214" s="1311"/>
      <c r="F214" s="1311"/>
    </row>
    <row r="215" spans="1:13" s="2" customFormat="1" ht="28.5" customHeight="1">
      <c r="A215" s="1311" t="s">
        <v>366</v>
      </c>
      <c r="B215" s="1311"/>
      <c r="C215" s="1311"/>
      <c r="D215" s="1311"/>
      <c r="E215" s="1311"/>
      <c r="F215" s="1311"/>
    </row>
    <row r="216" spans="1:13" s="2" customFormat="1" ht="15.75" customHeight="1">
      <c r="A216" s="1311" t="s">
        <v>367</v>
      </c>
      <c r="B216" s="1311"/>
      <c r="C216" s="1311"/>
      <c r="D216" s="1311"/>
      <c r="E216" s="1311"/>
      <c r="F216" s="1311"/>
    </row>
    <row r="217" spans="1:13" s="2" customFormat="1" ht="15" customHeight="1">
      <c r="A217" s="653" t="s">
        <v>368</v>
      </c>
      <c r="B217" s="625"/>
      <c r="C217" s="625"/>
      <c r="D217" s="625"/>
      <c r="E217" s="625"/>
      <c r="F217" s="625"/>
    </row>
    <row r="218" spans="1:13" s="2" customFormat="1" ht="39.75" customHeight="1">
      <c r="A218" s="1311" t="s">
        <v>369</v>
      </c>
      <c r="B218" s="1311"/>
      <c r="C218" s="1311"/>
      <c r="D218" s="1311"/>
      <c r="E218" s="1311"/>
      <c r="F218" s="1311"/>
    </row>
    <row r="219" spans="1:13" s="2" customFormat="1" ht="39.75" customHeight="1">
      <c r="A219" s="1311" t="s">
        <v>370</v>
      </c>
      <c r="B219" s="1311"/>
      <c r="C219" s="1311"/>
      <c r="D219" s="1311"/>
      <c r="E219" s="1311"/>
      <c r="F219" s="1311"/>
    </row>
    <row r="220" spans="1:13" s="2" customFormat="1" ht="39.75" customHeight="1">
      <c r="A220" s="1311" t="s">
        <v>371</v>
      </c>
      <c r="B220" s="1311"/>
      <c r="C220" s="1311"/>
      <c r="D220" s="1311"/>
      <c r="E220" s="1311"/>
      <c r="F220" s="1311"/>
    </row>
    <row r="221" spans="1:13" s="2" customFormat="1" ht="26.25" customHeight="1">
      <c r="A221" s="1311" t="s">
        <v>372</v>
      </c>
      <c r="B221" s="1311"/>
      <c r="C221" s="1311"/>
      <c r="D221" s="1311"/>
      <c r="E221" s="1311"/>
      <c r="F221" s="1311"/>
    </row>
    <row r="222" spans="1:13" s="2" customFormat="1" ht="16.5" customHeight="1">
      <c r="A222" s="653" t="s">
        <v>373</v>
      </c>
      <c r="B222" s="625"/>
      <c r="C222" s="625"/>
      <c r="D222" s="625"/>
      <c r="E222" s="625"/>
      <c r="F222" s="625"/>
    </row>
    <row r="223" spans="1:13" s="2" customFormat="1" ht="26.25" customHeight="1">
      <c r="A223" s="1311" t="s">
        <v>374</v>
      </c>
      <c r="B223" s="1311"/>
      <c r="C223" s="1311"/>
      <c r="D223" s="1311"/>
      <c r="E223" s="1311"/>
      <c r="F223" s="1311"/>
    </row>
    <row r="224" spans="1:13" s="2" customFormat="1" ht="65.25" customHeight="1">
      <c r="A224" s="1311" t="s">
        <v>375</v>
      </c>
      <c r="B224" s="1311"/>
      <c r="C224" s="1311"/>
      <c r="D224" s="1311"/>
      <c r="E224" s="1311"/>
      <c r="F224" s="1311"/>
    </row>
    <row r="225" spans="1:6" s="2" customFormat="1" ht="29.25" customHeight="1">
      <c r="A225" s="1311" t="s">
        <v>376</v>
      </c>
      <c r="B225" s="1311"/>
      <c r="C225" s="1311"/>
      <c r="D225" s="1311"/>
      <c r="E225" s="1311"/>
      <c r="F225" s="1311"/>
    </row>
    <row r="226" spans="1:6" s="2" customFormat="1" ht="26.25" customHeight="1">
      <c r="A226" s="1311" t="s">
        <v>377</v>
      </c>
      <c r="B226" s="1311"/>
      <c r="C226" s="1311"/>
      <c r="D226" s="1311"/>
      <c r="E226" s="1311"/>
      <c r="F226" s="1311"/>
    </row>
    <row r="227" spans="1:6" s="2" customFormat="1" ht="25.5" customHeight="1">
      <c r="A227" s="1311" t="s">
        <v>378</v>
      </c>
      <c r="B227" s="1311"/>
      <c r="C227" s="1311"/>
      <c r="D227" s="1311"/>
      <c r="E227" s="1311"/>
      <c r="F227" s="1311"/>
    </row>
    <row r="228" spans="1:6" s="2" customFormat="1" ht="15" customHeight="1">
      <c r="A228" s="1311" t="s">
        <v>379</v>
      </c>
      <c r="B228" s="1311"/>
      <c r="C228" s="1311"/>
      <c r="D228" s="1311"/>
      <c r="E228" s="1311"/>
      <c r="F228" s="1311"/>
    </row>
    <row r="229" spans="1:6" s="2" customFormat="1" ht="49.5" customHeight="1">
      <c r="A229" s="1311" t="s">
        <v>380</v>
      </c>
      <c r="B229" s="1311"/>
      <c r="C229" s="1311"/>
      <c r="D229" s="1311"/>
      <c r="E229" s="1311"/>
      <c r="F229" s="1311"/>
    </row>
    <row r="230" spans="1:6" s="2" customFormat="1" ht="15" customHeight="1">
      <c r="A230" s="1312" t="s">
        <v>283</v>
      </c>
      <c r="B230" s="1312"/>
      <c r="C230" s="1312"/>
      <c r="D230" s="1312"/>
      <c r="E230" s="1312"/>
      <c r="F230" s="1312"/>
    </row>
    <row r="231" spans="1:6" s="2" customFormat="1" ht="13.2">
      <c r="A231" s="654" t="s">
        <v>381</v>
      </c>
      <c r="B231" s="639"/>
      <c r="C231" s="637"/>
      <c r="D231" s="637"/>
      <c r="E231" s="643"/>
      <c r="F231" s="643"/>
    </row>
    <row r="232" spans="1:6" s="2" customFormat="1" ht="24.75" customHeight="1">
      <c r="A232" s="1319" t="s">
        <v>382</v>
      </c>
      <c r="B232" s="1319"/>
      <c r="C232" s="1319"/>
      <c r="D232" s="1319"/>
      <c r="E232" s="1319"/>
      <c r="F232" s="1319"/>
    </row>
    <row r="233" spans="1:6" s="2" customFormat="1" ht="24.75" customHeight="1">
      <c r="A233" s="1319" t="s">
        <v>383</v>
      </c>
      <c r="B233" s="1319"/>
      <c r="C233" s="1319"/>
      <c r="D233" s="1319"/>
      <c r="E233" s="1319"/>
      <c r="F233" s="1319"/>
    </row>
    <row r="234" spans="1:6" s="2" customFormat="1" ht="24.75" customHeight="1">
      <c r="A234" s="1319" t="s">
        <v>384</v>
      </c>
      <c r="B234" s="1319"/>
      <c r="C234" s="1319"/>
      <c r="D234" s="1319"/>
      <c r="E234" s="1319"/>
      <c r="F234" s="1319"/>
    </row>
    <row r="235" spans="1:6" s="2" customFormat="1" ht="24.75" customHeight="1">
      <c r="A235" s="1319" t="s">
        <v>385</v>
      </c>
      <c r="B235" s="1319"/>
      <c r="C235" s="1319"/>
      <c r="D235" s="1319"/>
      <c r="E235" s="1319"/>
      <c r="F235" s="1319"/>
    </row>
    <row r="236" spans="1:6" s="2" customFormat="1" ht="24.75" customHeight="1">
      <c r="A236" s="1319" t="s">
        <v>386</v>
      </c>
      <c r="B236" s="1319"/>
      <c r="C236" s="1319"/>
      <c r="D236" s="1319"/>
      <c r="E236" s="1319"/>
      <c r="F236" s="1319"/>
    </row>
    <row r="237" spans="1:6" s="2" customFormat="1" ht="24.75" customHeight="1">
      <c r="A237" s="1319" t="s">
        <v>387</v>
      </c>
      <c r="B237" s="1319"/>
      <c r="C237" s="1319"/>
      <c r="D237" s="1319"/>
      <c r="E237" s="1319"/>
      <c r="F237" s="1319"/>
    </row>
    <row r="238" spans="1:6" s="2" customFormat="1" ht="24.75" customHeight="1">
      <c r="A238" s="1319" t="s">
        <v>388</v>
      </c>
      <c r="B238" s="1319"/>
      <c r="C238" s="1319"/>
      <c r="D238" s="1319"/>
      <c r="E238" s="1319"/>
      <c r="F238" s="1319"/>
    </row>
    <row r="239" spans="1:6" s="2" customFormat="1" ht="28.5" customHeight="1">
      <c r="A239" s="1319" t="s">
        <v>389</v>
      </c>
      <c r="B239" s="1319"/>
      <c r="C239" s="1319"/>
      <c r="D239" s="1319"/>
      <c r="E239" s="1319"/>
      <c r="F239" s="1319"/>
    </row>
    <row r="240" spans="1:6" s="2" customFormat="1" ht="13.2">
      <c r="A240" s="654" t="s">
        <v>170</v>
      </c>
      <c r="B240" s="639"/>
      <c r="C240" s="637"/>
      <c r="D240" s="637"/>
      <c r="E240" s="643"/>
      <c r="F240" s="643"/>
    </row>
    <row r="241" spans="1:6" s="2" customFormat="1" ht="24.75" customHeight="1">
      <c r="A241" s="1319" t="s">
        <v>390</v>
      </c>
      <c r="B241" s="1319"/>
      <c r="C241" s="1319"/>
      <c r="D241" s="1319"/>
      <c r="E241" s="1319"/>
      <c r="F241" s="1319"/>
    </row>
    <row r="242" spans="1:6" s="2" customFormat="1" ht="24.75" customHeight="1">
      <c r="A242" s="1319" t="s">
        <v>391</v>
      </c>
      <c r="B242" s="1319"/>
      <c r="C242" s="1319"/>
      <c r="D242" s="1319"/>
      <c r="E242" s="1319"/>
      <c r="F242" s="1319"/>
    </row>
    <row r="243" spans="1:6" s="2" customFormat="1" ht="24.75" customHeight="1">
      <c r="A243" s="1319" t="s">
        <v>392</v>
      </c>
      <c r="B243" s="1319"/>
      <c r="C243" s="1319"/>
      <c r="D243" s="1319"/>
      <c r="E243" s="1319"/>
      <c r="F243" s="1319"/>
    </row>
    <row r="244" spans="1:6" s="2" customFormat="1" ht="13.2">
      <c r="A244" s="654" t="s">
        <v>393</v>
      </c>
      <c r="B244" s="639"/>
      <c r="C244" s="637"/>
      <c r="D244" s="637"/>
      <c r="E244" s="643"/>
      <c r="F244" s="643"/>
    </row>
    <row r="245" spans="1:6" s="2" customFormat="1" ht="24.75" customHeight="1">
      <c r="A245" s="1319" t="s">
        <v>394</v>
      </c>
      <c r="B245" s="1319"/>
      <c r="C245" s="1319"/>
      <c r="D245" s="1319"/>
      <c r="E245" s="1319"/>
      <c r="F245" s="1319"/>
    </row>
    <row r="246" spans="1:6" s="2" customFormat="1" ht="24.75" customHeight="1">
      <c r="A246" s="1319" t="s">
        <v>395</v>
      </c>
      <c r="B246" s="1319"/>
      <c r="C246" s="1319"/>
      <c r="D246" s="1319"/>
      <c r="E246" s="1319"/>
      <c r="F246" s="1319"/>
    </row>
    <row r="247" spans="1:6" s="2" customFormat="1" ht="13.2">
      <c r="A247" s="654" t="s">
        <v>396</v>
      </c>
      <c r="B247" s="639"/>
      <c r="C247" s="637"/>
      <c r="D247" s="637"/>
      <c r="E247" s="643"/>
      <c r="F247" s="643"/>
    </row>
    <row r="248" spans="1:6" s="2" customFormat="1" ht="24.75" customHeight="1">
      <c r="A248" s="1319" t="s">
        <v>397</v>
      </c>
      <c r="B248" s="1319"/>
      <c r="C248" s="1319"/>
      <c r="D248" s="1319"/>
      <c r="E248" s="1319"/>
      <c r="F248" s="1319"/>
    </row>
    <row r="249" spans="1:6" s="2" customFormat="1" ht="24.75" customHeight="1">
      <c r="A249" s="1319" t="s">
        <v>398</v>
      </c>
      <c r="B249" s="1319"/>
      <c r="C249" s="1319"/>
      <c r="D249" s="1319"/>
      <c r="E249" s="1319"/>
      <c r="F249" s="1319"/>
    </row>
    <row r="250" spans="1:6" s="2" customFormat="1" ht="15" customHeight="1">
      <c r="A250" s="1319" t="s">
        <v>399</v>
      </c>
      <c r="B250" s="1319"/>
      <c r="C250" s="1319"/>
      <c r="D250" s="1319"/>
      <c r="E250" s="1319"/>
      <c r="F250" s="1319"/>
    </row>
    <row r="251" spans="1:6" s="2" customFormat="1" ht="27" customHeight="1">
      <c r="A251" s="1319" t="s">
        <v>400</v>
      </c>
      <c r="B251" s="1319"/>
      <c r="C251" s="1319"/>
      <c r="D251" s="1319"/>
      <c r="E251" s="1319"/>
      <c r="F251" s="1319"/>
    </row>
    <row r="252" spans="1:6" s="2" customFormat="1" ht="13.2">
      <c r="A252" s="654" t="s">
        <v>401</v>
      </c>
      <c r="B252" s="639"/>
      <c r="C252" s="637"/>
      <c r="D252" s="637"/>
      <c r="E252" s="643"/>
      <c r="F252" s="643"/>
    </row>
    <row r="253" spans="1:6" s="2" customFormat="1" ht="24.75" customHeight="1">
      <c r="A253" s="1319" t="s">
        <v>402</v>
      </c>
      <c r="B253" s="1319"/>
      <c r="C253" s="1319"/>
      <c r="D253" s="1319"/>
      <c r="E253" s="1319"/>
      <c r="F253" s="1319"/>
    </row>
    <row r="254" spans="1:6" s="2" customFormat="1" ht="24.75" customHeight="1">
      <c r="A254" s="1319" t="s">
        <v>403</v>
      </c>
      <c r="B254" s="1319"/>
      <c r="C254" s="1319"/>
      <c r="D254" s="1319"/>
      <c r="E254" s="1319"/>
      <c r="F254" s="1319"/>
    </row>
    <row r="255" spans="1:6" s="2" customFormat="1" ht="24.75" customHeight="1">
      <c r="A255" s="1319" t="s">
        <v>404</v>
      </c>
      <c r="B255" s="1319"/>
      <c r="C255" s="1319"/>
      <c r="D255" s="1319"/>
      <c r="E255" s="1319"/>
      <c r="F255" s="1319"/>
    </row>
    <row r="256" spans="1:6" s="2" customFormat="1" ht="13.2">
      <c r="A256" s="654" t="s">
        <v>405</v>
      </c>
      <c r="B256" s="639"/>
      <c r="C256" s="637"/>
      <c r="D256" s="637"/>
      <c r="E256" s="643"/>
      <c r="F256" s="643"/>
    </row>
    <row r="257" spans="1:6" s="2" customFormat="1" ht="15" customHeight="1">
      <c r="A257" s="1319" t="s">
        <v>406</v>
      </c>
      <c r="B257" s="1319"/>
      <c r="C257" s="1319"/>
      <c r="D257" s="1319"/>
      <c r="E257" s="1319"/>
      <c r="F257" s="1319"/>
    </row>
    <row r="258" spans="1:6" s="2" customFormat="1" ht="24.75" customHeight="1">
      <c r="A258" s="1319" t="s">
        <v>407</v>
      </c>
      <c r="B258" s="1319"/>
      <c r="C258" s="1319"/>
      <c r="D258" s="1319"/>
      <c r="E258" s="1319"/>
      <c r="F258" s="1319"/>
    </row>
    <row r="259" spans="1:6" s="2" customFormat="1" ht="13.5" customHeight="1">
      <c r="A259" s="1319" t="s">
        <v>408</v>
      </c>
      <c r="B259" s="1319"/>
      <c r="C259" s="1319"/>
      <c r="D259" s="1319"/>
      <c r="E259" s="1319"/>
      <c r="F259" s="1319"/>
    </row>
    <row r="260" spans="1:6" s="2" customFormat="1" ht="24.75" customHeight="1">
      <c r="A260" s="1319" t="s">
        <v>409</v>
      </c>
      <c r="B260" s="1319"/>
      <c r="C260" s="1319"/>
      <c r="D260" s="1319"/>
      <c r="E260" s="1319"/>
      <c r="F260" s="1319"/>
    </row>
    <row r="261" spans="1:6" s="2" customFormat="1" ht="13.2">
      <c r="A261" s="654" t="s">
        <v>410</v>
      </c>
      <c r="B261" s="639"/>
      <c r="C261" s="637"/>
      <c r="D261" s="637"/>
      <c r="E261" s="643"/>
      <c r="F261" s="643"/>
    </row>
    <row r="262" spans="1:6" s="2" customFormat="1" ht="24.75" customHeight="1">
      <c r="A262" s="1319" t="s">
        <v>411</v>
      </c>
      <c r="B262" s="1319"/>
      <c r="C262" s="1319"/>
      <c r="D262" s="1319"/>
      <c r="E262" s="1319"/>
      <c r="F262" s="1319"/>
    </row>
    <row r="263" spans="1:6" s="2" customFormat="1" ht="24.75" customHeight="1">
      <c r="A263" s="1319" t="s">
        <v>412</v>
      </c>
      <c r="B263" s="1319"/>
      <c r="C263" s="1319"/>
      <c r="D263" s="1319"/>
      <c r="E263" s="1319"/>
      <c r="F263" s="1319"/>
    </row>
    <row r="264" spans="1:6" s="2" customFormat="1" ht="24.75" customHeight="1">
      <c r="A264" s="1319" t="s">
        <v>413</v>
      </c>
      <c r="B264" s="1319"/>
      <c r="C264" s="1319"/>
      <c r="D264" s="1319"/>
      <c r="E264" s="1319"/>
      <c r="F264" s="1319"/>
    </row>
    <row r="265" spans="1:6" s="2" customFormat="1" ht="13.2">
      <c r="A265" s="654" t="s">
        <v>414</v>
      </c>
      <c r="B265" s="639"/>
      <c r="C265" s="637"/>
      <c r="D265" s="637"/>
      <c r="E265" s="643"/>
      <c r="F265" s="643"/>
    </row>
    <row r="266" spans="1:6" s="2" customFormat="1" ht="24.75" customHeight="1">
      <c r="A266" s="1319" t="s">
        <v>415</v>
      </c>
      <c r="B266" s="1319"/>
      <c r="C266" s="1319"/>
      <c r="D266" s="1319"/>
      <c r="E266" s="1319"/>
      <c r="F266" s="1319"/>
    </row>
    <row r="267" spans="1:6" s="2" customFormat="1" ht="15" customHeight="1">
      <c r="A267" s="1319" t="s">
        <v>416</v>
      </c>
      <c r="B267" s="1319"/>
      <c r="C267" s="1319"/>
      <c r="D267" s="1319"/>
      <c r="E267" s="1319"/>
      <c r="F267" s="1319"/>
    </row>
    <row r="268" spans="1:6" s="2" customFormat="1" ht="24.75" customHeight="1">
      <c r="A268" s="1319" t="s">
        <v>417</v>
      </c>
      <c r="B268" s="1319"/>
      <c r="C268" s="1319"/>
      <c r="D268" s="1319"/>
      <c r="E268" s="1319"/>
      <c r="F268" s="1319"/>
    </row>
    <row r="269" spans="1:6" s="2" customFormat="1" ht="12.75" customHeight="1">
      <c r="A269" s="1319" t="s">
        <v>418</v>
      </c>
      <c r="B269" s="1319"/>
      <c r="C269" s="1319"/>
      <c r="D269" s="1319"/>
      <c r="E269" s="1319"/>
      <c r="F269" s="1319"/>
    </row>
    <row r="270" spans="1:6" s="2" customFormat="1" ht="24.75" customHeight="1">
      <c r="A270" s="1319" t="s">
        <v>419</v>
      </c>
      <c r="B270" s="1319"/>
      <c r="C270" s="1319"/>
      <c r="D270" s="1319"/>
      <c r="E270" s="1319"/>
      <c r="F270" s="1319"/>
    </row>
    <row r="271" spans="1:6" s="2" customFormat="1" ht="30" customHeight="1">
      <c r="A271" s="1319" t="s">
        <v>420</v>
      </c>
      <c r="B271" s="1319"/>
      <c r="C271" s="1319"/>
      <c r="D271" s="1319"/>
      <c r="E271" s="1319"/>
      <c r="F271" s="1319"/>
    </row>
    <row r="272" spans="1:6" s="2" customFormat="1" ht="27.75" customHeight="1">
      <c r="A272" s="1319" t="s">
        <v>421</v>
      </c>
      <c r="B272" s="1319"/>
      <c r="C272" s="1319"/>
      <c r="D272" s="1319"/>
      <c r="E272" s="1319"/>
      <c r="F272" s="1319"/>
    </row>
    <row r="273" spans="1:13" s="2" customFormat="1" ht="30" customHeight="1">
      <c r="A273" s="1319" t="s">
        <v>422</v>
      </c>
      <c r="B273" s="1319"/>
      <c r="C273" s="1319"/>
      <c r="D273" s="1319"/>
      <c r="E273" s="1319"/>
      <c r="F273" s="1319"/>
    </row>
    <row r="274" spans="1:13" s="2" customFormat="1" ht="28.5" customHeight="1">
      <c r="A274" s="1319" t="s">
        <v>423</v>
      </c>
      <c r="B274" s="1319"/>
      <c r="C274" s="1319"/>
      <c r="D274" s="1319"/>
      <c r="E274" s="1319"/>
      <c r="F274" s="1319"/>
    </row>
    <row r="275" spans="1:13" s="2" customFormat="1" ht="29.25" customHeight="1">
      <c r="A275" s="1311" t="s">
        <v>278</v>
      </c>
      <c r="B275" s="1311"/>
      <c r="C275" s="1311"/>
      <c r="D275" s="1311"/>
      <c r="E275" s="1311"/>
      <c r="F275" s="1311"/>
    </row>
    <row r="276" spans="1:13" s="2" customFormat="1" ht="13.2">
      <c r="A276" s="1312"/>
      <c r="B276" s="1312"/>
      <c r="C276" s="1312"/>
      <c r="D276" s="1312"/>
      <c r="E276" s="1312"/>
      <c r="F276" s="1312"/>
      <c r="J276" s="655"/>
    </row>
    <row r="277" spans="1:13" s="2" customFormat="1" ht="13.2">
      <c r="A277" s="626"/>
      <c r="B277" s="627"/>
      <c r="C277" s="626"/>
      <c r="D277" s="628"/>
      <c r="E277" s="628"/>
      <c r="F277" s="628"/>
      <c r="J277" s="655"/>
    </row>
    <row r="278" spans="1:13" s="170" customFormat="1">
      <c r="A278" s="622" t="s">
        <v>10</v>
      </c>
      <c r="B278" s="633"/>
      <c r="C278" s="623"/>
      <c r="D278" s="623"/>
      <c r="E278" s="652"/>
      <c r="F278" s="623"/>
    </row>
    <row r="279" spans="1:13" s="2" customFormat="1" ht="13.2">
      <c r="A279" s="624"/>
      <c r="B279" s="624"/>
      <c r="C279" s="624"/>
      <c r="D279" s="624"/>
      <c r="E279" s="643"/>
      <c r="F279" s="643"/>
      <c r="J279" s="655"/>
    </row>
    <row r="280" spans="1:13" s="617" customFormat="1" ht="51" customHeight="1">
      <c r="A280" s="1312" t="s">
        <v>424</v>
      </c>
      <c r="B280" s="1312"/>
      <c r="C280" s="1312"/>
      <c r="D280" s="1312"/>
      <c r="E280" s="1312"/>
      <c r="F280" s="1312"/>
      <c r="G280" s="616"/>
      <c r="H280" s="616"/>
      <c r="I280" s="616"/>
      <c r="J280" s="616"/>
      <c r="K280" s="616"/>
      <c r="L280" s="616"/>
      <c r="M280" s="616"/>
    </row>
    <row r="281" spans="1:13" s="617" customFormat="1" ht="25.5" customHeight="1">
      <c r="A281" s="1312" t="s">
        <v>362</v>
      </c>
      <c r="B281" s="1312"/>
      <c r="C281" s="1312"/>
      <c r="D281" s="1312"/>
      <c r="E281" s="1312"/>
      <c r="F281" s="1312"/>
      <c r="G281" s="616"/>
      <c r="H281" s="616"/>
      <c r="I281" s="616"/>
      <c r="J281" s="616"/>
      <c r="K281" s="616"/>
      <c r="L281" s="616"/>
      <c r="M281" s="616"/>
    </row>
    <row r="282" spans="1:13" s="2" customFormat="1" ht="15.75" customHeight="1">
      <c r="A282" s="656" t="s">
        <v>215</v>
      </c>
      <c r="B282" s="657"/>
      <c r="C282" s="657"/>
      <c r="D282" s="657"/>
      <c r="E282" s="657"/>
      <c r="F282" s="657"/>
      <c r="J282" s="655"/>
    </row>
    <row r="283" spans="1:13" s="617" customFormat="1" ht="27" customHeight="1">
      <c r="A283" s="1317" t="s">
        <v>425</v>
      </c>
      <c r="B283" s="1317"/>
      <c r="C283" s="1317"/>
      <c r="D283" s="1317"/>
      <c r="E283" s="1317"/>
      <c r="F283" s="1317"/>
    </row>
    <row r="284" spans="1:13" s="617" customFormat="1" ht="13.2">
      <c r="A284" s="658" t="s">
        <v>125</v>
      </c>
      <c r="B284" s="659" t="s">
        <v>426</v>
      </c>
      <c r="C284" s="660"/>
      <c r="D284" s="661"/>
      <c r="E284" s="661"/>
      <c r="F284" s="661"/>
    </row>
    <row r="285" spans="1:13" s="617" customFormat="1" ht="13.2">
      <c r="A285" s="658" t="s">
        <v>115</v>
      </c>
      <c r="B285" s="659" t="s">
        <v>427</v>
      </c>
      <c r="C285" s="660"/>
      <c r="D285" s="661"/>
      <c r="E285" s="661"/>
      <c r="F285" s="661"/>
    </row>
    <row r="286" spans="1:13" s="617" customFormat="1" ht="13.2">
      <c r="A286" s="658" t="s">
        <v>75</v>
      </c>
      <c r="B286" s="659" t="s">
        <v>428</v>
      </c>
      <c r="C286" s="660"/>
      <c r="D286" s="661"/>
      <c r="E286" s="661"/>
      <c r="F286" s="661"/>
    </row>
    <row r="287" spans="1:13" s="617" customFormat="1" ht="13.2">
      <c r="A287" s="658" t="s">
        <v>112</v>
      </c>
      <c r="B287" s="659" t="s">
        <v>429</v>
      </c>
      <c r="C287" s="660"/>
      <c r="D287" s="661"/>
      <c r="E287" s="661"/>
      <c r="F287" s="661"/>
    </row>
    <row r="288" spans="1:13" s="617" customFormat="1" ht="13.2">
      <c r="A288" s="658" t="s">
        <v>121</v>
      </c>
      <c r="B288" s="659" t="s">
        <v>430</v>
      </c>
      <c r="C288" s="660"/>
      <c r="D288" s="661"/>
      <c r="E288" s="661"/>
      <c r="F288" s="661"/>
    </row>
    <row r="289" spans="1:10" s="617" customFormat="1" ht="13.2" customHeight="1">
      <c r="A289" s="1312" t="s">
        <v>283</v>
      </c>
      <c r="B289" s="1312"/>
      <c r="C289" s="1312"/>
      <c r="D289" s="1312"/>
      <c r="E289" s="1312"/>
      <c r="F289" s="1312"/>
    </row>
    <row r="290" spans="1:10" s="617" customFormat="1" ht="13.2">
      <c r="A290" s="662"/>
      <c r="B290" s="659" t="s">
        <v>431</v>
      </c>
      <c r="C290" s="660"/>
      <c r="D290" s="661"/>
      <c r="E290" s="661" t="s">
        <v>432</v>
      </c>
      <c r="F290" s="661"/>
    </row>
    <row r="291" spans="1:10" s="617" customFormat="1" ht="13.2">
      <c r="A291" s="662"/>
      <c r="B291" s="659" t="s">
        <v>433</v>
      </c>
      <c r="C291" s="660"/>
      <c r="D291" s="661"/>
      <c r="E291" s="661" t="s">
        <v>434</v>
      </c>
      <c r="F291" s="661"/>
    </row>
    <row r="292" spans="1:10" s="617" customFormat="1" ht="13.2">
      <c r="A292" s="662"/>
      <c r="B292" s="659" t="s">
        <v>435</v>
      </c>
      <c r="C292" s="660"/>
      <c r="D292" s="661"/>
      <c r="E292" s="661" t="s">
        <v>436</v>
      </c>
      <c r="F292" s="661"/>
    </row>
    <row r="293" spans="1:10" s="617" customFormat="1" ht="13.2">
      <c r="A293" s="662"/>
      <c r="B293" s="659" t="s">
        <v>437</v>
      </c>
      <c r="C293" s="660"/>
      <c r="D293" s="661"/>
      <c r="E293" s="661" t="s">
        <v>438</v>
      </c>
      <c r="F293" s="661"/>
    </row>
    <row r="294" spans="1:10" s="617" customFormat="1" ht="13.2">
      <c r="A294" s="662"/>
      <c r="B294" s="659"/>
      <c r="C294" s="660"/>
      <c r="D294" s="661"/>
      <c r="E294" s="661" t="s">
        <v>439</v>
      </c>
      <c r="F294" s="661"/>
    </row>
    <row r="295" spans="1:10" s="617" customFormat="1" ht="13.2">
      <c r="A295" s="662"/>
      <c r="B295" s="659" t="s">
        <v>440</v>
      </c>
      <c r="C295" s="660"/>
      <c r="D295" s="661"/>
      <c r="E295" s="661" t="s">
        <v>441</v>
      </c>
      <c r="F295" s="661"/>
    </row>
    <row r="296" spans="1:10" s="617" customFormat="1" ht="13.2">
      <c r="A296" s="662"/>
      <c r="B296" s="659" t="s">
        <v>442</v>
      </c>
      <c r="C296" s="660"/>
      <c r="D296" s="661"/>
      <c r="E296" s="661" t="s">
        <v>443</v>
      </c>
      <c r="F296" s="661"/>
    </row>
    <row r="297" spans="1:10" s="617" customFormat="1" ht="13.2">
      <c r="A297" s="662"/>
      <c r="B297" s="659"/>
      <c r="C297" s="660"/>
      <c r="D297" s="661"/>
      <c r="E297" s="661" t="s">
        <v>444</v>
      </c>
      <c r="F297" s="661"/>
    </row>
    <row r="298" spans="1:10" s="617" customFormat="1" ht="13.2">
      <c r="A298" s="662"/>
      <c r="B298" s="659"/>
      <c r="C298" s="660"/>
      <c r="D298" s="661"/>
      <c r="E298" s="661" t="s">
        <v>445</v>
      </c>
      <c r="F298" s="661"/>
    </row>
    <row r="299" spans="1:10" s="617" customFormat="1" ht="13.2">
      <c r="A299" s="662"/>
      <c r="B299" s="659" t="s">
        <v>446</v>
      </c>
      <c r="C299" s="660"/>
      <c r="D299" s="661"/>
      <c r="E299" s="661" t="s">
        <v>447</v>
      </c>
      <c r="F299" s="661"/>
    </row>
    <row r="300" spans="1:10" s="617" customFormat="1" ht="13.2">
      <c r="A300" s="662"/>
      <c r="B300" s="659" t="s">
        <v>448</v>
      </c>
      <c r="C300" s="660"/>
      <c r="D300" s="661"/>
      <c r="E300" s="661" t="s">
        <v>449</v>
      </c>
      <c r="F300" s="661"/>
    </row>
    <row r="301" spans="1:10" s="617" customFormat="1" ht="13.2">
      <c r="A301" s="662"/>
      <c r="B301" s="659" t="s">
        <v>450</v>
      </c>
      <c r="C301" s="660"/>
      <c r="D301" s="661"/>
      <c r="E301" s="661" t="s">
        <v>451</v>
      </c>
      <c r="F301" s="661"/>
    </row>
    <row r="302" spans="1:10" s="2" customFormat="1" ht="28.5" customHeight="1">
      <c r="A302" s="1311" t="s">
        <v>452</v>
      </c>
      <c r="B302" s="1311"/>
      <c r="C302" s="1311"/>
      <c r="D302" s="1311"/>
      <c r="E302" s="1311"/>
      <c r="F302" s="1311"/>
      <c r="J302" s="655"/>
    </row>
    <row r="303" spans="1:10" s="2" customFormat="1" ht="13.5" customHeight="1">
      <c r="A303" s="1311" t="s">
        <v>453</v>
      </c>
      <c r="B303" s="1311"/>
      <c r="C303" s="1311"/>
      <c r="D303" s="1311"/>
      <c r="E303" s="1311"/>
      <c r="F303" s="1311"/>
      <c r="J303" s="655"/>
    </row>
    <row r="304" spans="1:10" s="2" customFormat="1" ht="40.5" customHeight="1">
      <c r="A304" s="1311" t="s">
        <v>454</v>
      </c>
      <c r="B304" s="1311"/>
      <c r="C304" s="1311"/>
      <c r="D304" s="1311"/>
      <c r="E304" s="1311"/>
      <c r="F304" s="1311"/>
      <c r="J304" s="655"/>
    </row>
    <row r="305" spans="1:10" s="2" customFormat="1" ht="39.75" customHeight="1">
      <c r="A305" s="1311" t="s">
        <v>455</v>
      </c>
      <c r="B305" s="1311"/>
      <c r="C305" s="1311"/>
      <c r="D305" s="1311"/>
      <c r="E305" s="1311"/>
      <c r="F305" s="1311"/>
      <c r="J305" s="655"/>
    </row>
    <row r="306" spans="1:10" s="2" customFormat="1" ht="39.75" customHeight="1">
      <c r="A306" s="1311" t="s">
        <v>456</v>
      </c>
      <c r="B306" s="1311"/>
      <c r="C306" s="1311"/>
      <c r="D306" s="1311"/>
      <c r="E306" s="1311"/>
      <c r="F306" s="1311"/>
      <c r="J306" s="655"/>
    </row>
    <row r="307" spans="1:10" s="617" customFormat="1" ht="52.5" customHeight="1">
      <c r="A307" s="1317" t="s">
        <v>457</v>
      </c>
      <c r="B307" s="1317"/>
      <c r="C307" s="1317"/>
      <c r="D307" s="1317"/>
      <c r="E307" s="1317"/>
      <c r="F307" s="1317"/>
    </row>
    <row r="308" spans="1:10" s="617" customFormat="1" ht="23.4" customHeight="1">
      <c r="A308" s="1317" t="s">
        <v>458</v>
      </c>
      <c r="B308" s="1317"/>
      <c r="C308" s="1317"/>
      <c r="D308" s="1317"/>
      <c r="E308" s="1317"/>
      <c r="F308" s="1317"/>
    </row>
    <row r="309" spans="1:10" s="617" customFormat="1" ht="28.5" customHeight="1">
      <c r="A309" s="1317" t="s">
        <v>459</v>
      </c>
      <c r="B309" s="1317"/>
      <c r="C309" s="1317"/>
      <c r="D309" s="1317"/>
      <c r="E309" s="1317"/>
      <c r="F309" s="1317"/>
    </row>
    <row r="310" spans="1:10" s="617" customFormat="1" ht="28.5" customHeight="1">
      <c r="A310" s="1317" t="s">
        <v>460</v>
      </c>
      <c r="B310" s="1317"/>
      <c r="C310" s="1317"/>
      <c r="D310" s="1317"/>
      <c r="E310" s="1317"/>
      <c r="F310" s="1317"/>
    </row>
    <row r="311" spans="1:10" s="617" customFormat="1" ht="42" customHeight="1">
      <c r="A311" s="1317" t="s">
        <v>461</v>
      </c>
      <c r="B311" s="1317"/>
      <c r="C311" s="1317"/>
      <c r="D311" s="1317"/>
      <c r="E311" s="1317"/>
      <c r="F311" s="1317"/>
    </row>
    <row r="312" spans="1:10" s="617" customFormat="1" ht="76.5" customHeight="1">
      <c r="A312" s="1311" t="s">
        <v>462</v>
      </c>
      <c r="B312" s="1311"/>
      <c r="C312" s="1311"/>
      <c r="D312" s="1311"/>
      <c r="E312" s="1311"/>
      <c r="F312" s="1311"/>
    </row>
    <row r="313" spans="1:10" s="617" customFormat="1" ht="92.25" customHeight="1">
      <c r="A313" s="1317" t="s">
        <v>463</v>
      </c>
      <c r="B313" s="1317"/>
      <c r="C313" s="1317"/>
      <c r="D313" s="1317"/>
      <c r="E313" s="1317"/>
      <c r="F313" s="1317"/>
    </row>
    <row r="314" spans="1:10" s="2" customFormat="1" ht="25.5" customHeight="1">
      <c r="A314" s="1311" t="s">
        <v>278</v>
      </c>
      <c r="B314" s="1311"/>
      <c r="C314" s="1311"/>
      <c r="D314" s="1311"/>
      <c r="E314" s="1311"/>
      <c r="F314" s="1311"/>
    </row>
    <row r="315" spans="1:10" s="2" customFormat="1" ht="17.25" customHeight="1">
      <c r="A315" s="663" t="s">
        <v>464</v>
      </c>
      <c r="B315" s="664"/>
      <c r="C315" s="625"/>
      <c r="D315" s="625"/>
      <c r="E315" s="625"/>
      <c r="F315" s="625"/>
    </row>
    <row r="316" spans="1:10" s="617" customFormat="1" ht="27.75" customHeight="1">
      <c r="A316" s="1317" t="s">
        <v>465</v>
      </c>
      <c r="B316" s="1317"/>
      <c r="C316" s="1317"/>
      <c r="D316" s="1317"/>
      <c r="E316" s="1317"/>
      <c r="F316" s="1317"/>
    </row>
    <row r="317" spans="1:10" s="617" customFormat="1" ht="12.75" customHeight="1">
      <c r="A317" s="665"/>
      <c r="B317" s="666" t="s">
        <v>466</v>
      </c>
      <c r="C317" s="667"/>
      <c r="D317" s="667"/>
      <c r="E317" s="667"/>
      <c r="F317" s="667"/>
    </row>
    <row r="318" spans="1:10" s="617" customFormat="1" ht="12.75" customHeight="1">
      <c r="A318" s="665"/>
      <c r="B318" s="666" t="s">
        <v>467</v>
      </c>
      <c r="C318" s="667"/>
      <c r="D318" s="667"/>
      <c r="E318" s="667"/>
      <c r="F318" s="667"/>
    </row>
    <row r="319" spans="1:10" s="617" customFormat="1" ht="40.5" customHeight="1">
      <c r="A319" s="1317" t="s">
        <v>468</v>
      </c>
      <c r="B319" s="1317"/>
      <c r="C319" s="1317"/>
      <c r="D319" s="1317"/>
      <c r="E319" s="1317"/>
      <c r="F319" s="1317"/>
    </row>
    <row r="320" spans="1:10" s="617" customFormat="1" ht="30" customHeight="1">
      <c r="A320" s="1317" t="s">
        <v>469</v>
      </c>
      <c r="B320" s="1317"/>
      <c r="C320" s="1317"/>
      <c r="D320" s="1317"/>
      <c r="E320" s="1317"/>
      <c r="F320" s="1317"/>
    </row>
    <row r="321" spans="1:13" s="617" customFormat="1" ht="45" customHeight="1">
      <c r="A321" s="1317" t="s">
        <v>470</v>
      </c>
      <c r="B321" s="1317"/>
      <c r="C321" s="1317"/>
      <c r="D321" s="1317"/>
      <c r="E321" s="1317"/>
      <c r="F321" s="1317"/>
    </row>
    <row r="322" spans="1:13" s="2" customFormat="1" ht="17.25" customHeight="1">
      <c r="A322" s="1311" t="s">
        <v>471</v>
      </c>
      <c r="B322" s="1311"/>
      <c r="C322" s="1311"/>
      <c r="D322" s="1311"/>
      <c r="E322" s="1311"/>
      <c r="F322" s="1311"/>
    </row>
    <row r="323" spans="1:13" s="2" customFormat="1" ht="13.2" customHeight="1">
      <c r="A323" s="1320" t="s">
        <v>472</v>
      </c>
      <c r="B323" s="1320"/>
      <c r="C323" s="1320"/>
      <c r="D323" s="1320"/>
      <c r="E323" s="1320"/>
      <c r="F323" s="1320"/>
    </row>
    <row r="324" spans="1:13" s="2" customFormat="1" ht="13.2" customHeight="1">
      <c r="A324" s="1320" t="s">
        <v>473</v>
      </c>
      <c r="B324" s="1320"/>
      <c r="C324" s="1320"/>
      <c r="D324" s="1320"/>
      <c r="E324" s="1320"/>
      <c r="F324" s="1320"/>
    </row>
    <row r="325" spans="1:13" s="2" customFormat="1" ht="13.2" customHeight="1">
      <c r="A325" s="1320" t="s">
        <v>474</v>
      </c>
      <c r="B325" s="1320"/>
      <c r="C325" s="1320"/>
      <c r="D325" s="1320"/>
      <c r="E325" s="1320"/>
      <c r="F325" s="1320"/>
    </row>
    <row r="326" spans="1:13" s="2" customFormat="1" ht="13.2" customHeight="1">
      <c r="A326" s="1320" t="s">
        <v>475</v>
      </c>
      <c r="B326" s="1320"/>
      <c r="C326" s="1320"/>
      <c r="D326" s="1320"/>
      <c r="E326" s="1320"/>
      <c r="F326" s="1320"/>
    </row>
    <row r="327" spans="1:13" s="2" customFormat="1" ht="25.5" customHeight="1">
      <c r="A327" s="1311" t="s">
        <v>476</v>
      </c>
      <c r="B327" s="1311"/>
      <c r="C327" s="1311"/>
      <c r="D327" s="1311"/>
      <c r="E327" s="1311"/>
      <c r="F327" s="1311"/>
    </row>
    <row r="328" spans="1:13" s="2" customFormat="1" ht="41.25" customHeight="1">
      <c r="A328" s="1311" t="s">
        <v>477</v>
      </c>
      <c r="B328" s="1311"/>
      <c r="C328" s="1311"/>
      <c r="D328" s="1311"/>
      <c r="E328" s="1311"/>
      <c r="F328" s="1311"/>
    </row>
    <row r="329" spans="1:13" s="2" customFormat="1" ht="29.25" customHeight="1">
      <c r="A329" s="1311" t="s">
        <v>278</v>
      </c>
      <c r="B329" s="1311"/>
      <c r="C329" s="1311"/>
      <c r="D329" s="1311"/>
      <c r="E329" s="1311"/>
      <c r="F329" s="1311"/>
    </row>
    <row r="330" spans="1:13" s="2" customFormat="1" ht="16.5" customHeight="1">
      <c r="A330" s="625"/>
      <c r="B330" s="625"/>
      <c r="C330" s="625"/>
      <c r="D330" s="625"/>
      <c r="E330" s="625"/>
      <c r="F330" s="625"/>
    </row>
    <row r="331" spans="1:13" s="2" customFormat="1" ht="13.2">
      <c r="A331" s="626"/>
      <c r="B331" s="627"/>
      <c r="C331" s="626"/>
      <c r="D331" s="628"/>
      <c r="E331" s="628"/>
      <c r="F331" s="628"/>
    </row>
    <row r="332" spans="1:13" s="170" customFormat="1">
      <c r="A332" s="622" t="s">
        <v>478</v>
      </c>
      <c r="B332" s="633"/>
      <c r="C332" s="623"/>
      <c r="D332" s="623"/>
      <c r="E332" s="652"/>
      <c r="F332" s="623"/>
    </row>
    <row r="333" spans="1:13" s="2" customFormat="1" ht="13.2">
      <c r="A333" s="624"/>
      <c r="B333" s="624"/>
      <c r="C333" s="624"/>
      <c r="D333" s="624"/>
      <c r="E333" s="643"/>
      <c r="F333" s="624"/>
    </row>
    <row r="334" spans="1:13" s="617" customFormat="1" ht="58.95" customHeight="1">
      <c r="A334" s="1312" t="s">
        <v>479</v>
      </c>
      <c r="B334" s="1312"/>
      <c r="C334" s="1312"/>
      <c r="D334" s="1312"/>
      <c r="E334" s="1312"/>
      <c r="F334" s="1312"/>
      <c r="G334" s="616"/>
      <c r="H334" s="616"/>
      <c r="I334" s="616"/>
      <c r="J334" s="616"/>
      <c r="K334" s="616"/>
      <c r="L334" s="616"/>
      <c r="M334" s="616"/>
    </row>
    <row r="335" spans="1:13" s="617" customFormat="1" ht="30.6" customHeight="1">
      <c r="A335" s="1312" t="s">
        <v>362</v>
      </c>
      <c r="B335" s="1312"/>
      <c r="C335" s="1312"/>
      <c r="D335" s="1312"/>
      <c r="E335" s="1312"/>
      <c r="F335" s="1312"/>
      <c r="G335" s="616"/>
      <c r="H335" s="616"/>
      <c r="I335" s="616"/>
      <c r="J335" s="616"/>
      <c r="K335" s="616"/>
      <c r="L335" s="616"/>
      <c r="M335" s="616"/>
    </row>
    <row r="336" spans="1:13" s="2" customFormat="1" ht="39.75" customHeight="1">
      <c r="A336" s="1311" t="s">
        <v>480</v>
      </c>
      <c r="B336" s="1311"/>
      <c r="C336" s="1311"/>
      <c r="D336" s="1311"/>
      <c r="E336" s="1311"/>
      <c r="F336" s="1311"/>
    </row>
    <row r="337" spans="1:6" s="2" customFormat="1" ht="12.75" customHeight="1">
      <c r="A337" s="1312" t="s">
        <v>481</v>
      </c>
      <c r="B337" s="1312"/>
      <c r="C337" s="1312"/>
      <c r="D337" s="1312"/>
      <c r="E337" s="1312"/>
      <c r="F337" s="1312"/>
    </row>
    <row r="338" spans="1:6" s="2" customFormat="1" ht="12.75" customHeight="1">
      <c r="A338" s="668" t="s">
        <v>245</v>
      </c>
      <c r="B338" s="669" t="s">
        <v>345</v>
      </c>
      <c r="C338" s="619"/>
      <c r="D338" s="619"/>
      <c r="E338" s="619"/>
      <c r="F338" s="619"/>
    </row>
    <row r="339" spans="1:6" s="2" customFormat="1" ht="13.2">
      <c r="A339" s="668" t="s">
        <v>245</v>
      </c>
      <c r="B339" s="625" t="s">
        <v>482</v>
      </c>
      <c r="C339" s="668" t="s">
        <v>483</v>
      </c>
      <c r="D339" s="625" t="s">
        <v>484</v>
      </c>
      <c r="E339" s="625"/>
      <c r="F339" s="625"/>
    </row>
    <row r="340" spans="1:6" s="2" customFormat="1" ht="13.2">
      <c r="A340" s="668" t="s">
        <v>245</v>
      </c>
      <c r="B340" s="625" t="s">
        <v>485</v>
      </c>
      <c r="C340" s="668" t="s">
        <v>483</v>
      </c>
      <c r="D340" s="625" t="s">
        <v>486</v>
      </c>
      <c r="E340" s="625"/>
      <c r="F340" s="625"/>
    </row>
    <row r="341" spans="1:6" s="2" customFormat="1" ht="13.2">
      <c r="A341" s="668" t="s">
        <v>245</v>
      </c>
      <c r="B341" s="625" t="s">
        <v>487</v>
      </c>
      <c r="C341" s="668" t="s">
        <v>483</v>
      </c>
      <c r="D341" s="625" t="s">
        <v>488</v>
      </c>
      <c r="E341" s="625"/>
      <c r="F341" s="625"/>
    </row>
    <row r="342" spans="1:6" s="2" customFormat="1" ht="13.2">
      <c r="A342" s="668" t="s">
        <v>245</v>
      </c>
      <c r="B342" s="625" t="s">
        <v>23</v>
      </c>
      <c r="C342" s="668" t="s">
        <v>483</v>
      </c>
      <c r="D342" s="625" t="s">
        <v>489</v>
      </c>
      <c r="E342" s="625"/>
      <c r="F342" s="625"/>
    </row>
    <row r="343" spans="1:6" s="2" customFormat="1" ht="13.2">
      <c r="A343" s="668" t="s">
        <v>245</v>
      </c>
      <c r="B343" s="625" t="s">
        <v>490</v>
      </c>
      <c r="C343" s="668" t="s">
        <v>483</v>
      </c>
      <c r="D343" s="625" t="s">
        <v>491</v>
      </c>
      <c r="E343" s="625"/>
      <c r="F343" s="625"/>
    </row>
    <row r="344" spans="1:6" s="2" customFormat="1" ht="13.2">
      <c r="A344" s="668"/>
      <c r="B344" s="625"/>
      <c r="C344" s="668" t="s">
        <v>483</v>
      </c>
      <c r="D344" s="625" t="s">
        <v>492</v>
      </c>
      <c r="E344" s="625"/>
      <c r="F344" s="625"/>
    </row>
    <row r="345" spans="1:6" s="2" customFormat="1" ht="13.2">
      <c r="A345" s="668"/>
      <c r="B345" s="625"/>
      <c r="C345" s="668" t="s">
        <v>483</v>
      </c>
      <c r="D345" s="625" t="s">
        <v>493</v>
      </c>
      <c r="E345" s="625"/>
      <c r="F345" s="625"/>
    </row>
    <row r="346" spans="1:6" s="2" customFormat="1" ht="13.2">
      <c r="A346" s="668" t="s">
        <v>245</v>
      </c>
      <c r="B346" s="625" t="s">
        <v>494</v>
      </c>
      <c r="C346" s="668" t="s">
        <v>483</v>
      </c>
      <c r="D346" s="625" t="s">
        <v>495</v>
      </c>
      <c r="E346" s="625"/>
      <c r="F346" s="625"/>
    </row>
    <row r="347" spans="1:6" s="2" customFormat="1" ht="13.2">
      <c r="A347" s="668" t="s">
        <v>245</v>
      </c>
      <c r="B347" s="625" t="s">
        <v>496</v>
      </c>
      <c r="C347" s="668" t="s">
        <v>483</v>
      </c>
      <c r="D347" s="625" t="s">
        <v>497</v>
      </c>
      <c r="E347" s="625"/>
      <c r="F347" s="625"/>
    </row>
    <row r="348" spans="1:6" s="2" customFormat="1" ht="15.75" customHeight="1">
      <c r="A348" s="668" t="s">
        <v>245</v>
      </c>
      <c r="B348" s="625" t="s">
        <v>498</v>
      </c>
      <c r="C348" s="670" t="s">
        <v>499</v>
      </c>
      <c r="D348" s="625" t="s">
        <v>500</v>
      </c>
      <c r="E348" s="625"/>
      <c r="F348" s="625"/>
    </row>
    <row r="349" spans="1:6" s="2" customFormat="1" ht="5.25" customHeight="1">
      <c r="A349" s="668"/>
      <c r="B349" s="625"/>
      <c r="C349" s="668"/>
      <c r="D349" s="625"/>
      <c r="E349" s="625"/>
      <c r="F349" s="625"/>
    </row>
    <row r="350" spans="1:6" s="2" customFormat="1" ht="26.25" customHeight="1">
      <c r="A350" s="1311" t="s">
        <v>501</v>
      </c>
      <c r="B350" s="1311"/>
      <c r="C350" s="1311"/>
      <c r="D350" s="1311"/>
      <c r="E350" s="1311"/>
      <c r="F350" s="1311"/>
    </row>
    <row r="351" spans="1:6" s="2" customFormat="1" ht="27.75" customHeight="1">
      <c r="A351" s="1311" t="s">
        <v>502</v>
      </c>
      <c r="B351" s="1311"/>
      <c r="C351" s="1311"/>
      <c r="D351" s="1311"/>
      <c r="E351" s="1311"/>
      <c r="F351" s="1311"/>
    </row>
    <row r="352" spans="1:6" s="2" customFormat="1" ht="52.5" customHeight="1">
      <c r="A352" s="1311" t="s">
        <v>503</v>
      </c>
      <c r="B352" s="1311"/>
      <c r="C352" s="1311"/>
      <c r="D352" s="1311"/>
      <c r="E352" s="1311"/>
      <c r="F352" s="1311"/>
    </row>
    <row r="353" spans="1:13" s="2" customFormat="1" ht="39.75" customHeight="1">
      <c r="A353" s="1311" t="s">
        <v>504</v>
      </c>
      <c r="B353" s="1311"/>
      <c r="C353" s="1311"/>
      <c r="D353" s="1311"/>
      <c r="E353" s="1311"/>
      <c r="F353" s="1311"/>
    </row>
    <row r="354" spans="1:13" s="2" customFormat="1" ht="27.75" customHeight="1">
      <c r="A354" s="1311" t="s">
        <v>505</v>
      </c>
      <c r="B354" s="1311"/>
      <c r="C354" s="1311"/>
      <c r="D354" s="1311"/>
      <c r="E354" s="1311"/>
      <c r="F354" s="1311"/>
    </row>
    <row r="355" spans="1:13" s="2" customFormat="1" ht="40.5" customHeight="1">
      <c r="A355" s="1311" t="s">
        <v>506</v>
      </c>
      <c r="B355" s="1311"/>
      <c r="C355" s="1311"/>
      <c r="D355" s="1311"/>
      <c r="E355" s="1311"/>
      <c r="F355" s="1311"/>
    </row>
    <row r="356" spans="1:13" s="2" customFormat="1" ht="40.5" customHeight="1">
      <c r="A356" s="1311" t="s">
        <v>507</v>
      </c>
      <c r="B356" s="1311"/>
      <c r="C356" s="1311"/>
      <c r="D356" s="1311"/>
      <c r="E356" s="1311"/>
      <c r="F356" s="1311"/>
    </row>
    <row r="357" spans="1:13" s="2" customFormat="1" ht="54.75" customHeight="1">
      <c r="A357" s="1311" t="s">
        <v>508</v>
      </c>
      <c r="B357" s="1311"/>
      <c r="C357" s="1311"/>
      <c r="D357" s="1311"/>
      <c r="E357" s="1311"/>
      <c r="F357" s="1311"/>
    </row>
    <row r="358" spans="1:13" s="2" customFormat="1" ht="51.75" customHeight="1">
      <c r="A358" s="1311" t="s">
        <v>509</v>
      </c>
      <c r="B358" s="1311"/>
      <c r="C358" s="1311"/>
      <c r="D358" s="1311"/>
      <c r="E358" s="1311"/>
      <c r="F358" s="1311"/>
    </row>
    <row r="359" spans="1:13" s="2" customFormat="1" ht="27.75" customHeight="1">
      <c r="A359" s="1311" t="s">
        <v>510</v>
      </c>
      <c r="B359" s="1311"/>
      <c r="C359" s="1311"/>
      <c r="D359" s="1311"/>
      <c r="E359" s="1311"/>
      <c r="F359" s="1311"/>
    </row>
    <row r="360" spans="1:13" s="2" customFormat="1" ht="63.6" customHeight="1">
      <c r="A360" s="1311" t="s">
        <v>511</v>
      </c>
      <c r="B360" s="1311"/>
      <c r="C360" s="1311"/>
      <c r="D360" s="1311"/>
      <c r="E360" s="1311"/>
      <c r="F360" s="1311"/>
    </row>
    <row r="361" spans="1:13" s="2" customFormat="1" ht="28.5" customHeight="1">
      <c r="A361" s="1311" t="s">
        <v>278</v>
      </c>
      <c r="B361" s="1311"/>
      <c r="C361" s="1311"/>
      <c r="D361" s="1311"/>
      <c r="E361" s="1311"/>
      <c r="F361" s="1311"/>
    </row>
    <row r="362" spans="1:13" s="2" customFormat="1" ht="17.25" customHeight="1">
      <c r="A362" s="619"/>
      <c r="B362" s="619"/>
      <c r="C362" s="619"/>
      <c r="D362" s="619"/>
      <c r="E362" s="619"/>
      <c r="F362" s="619"/>
    </row>
    <row r="363" spans="1:13" s="2" customFormat="1" ht="17.25" customHeight="1">
      <c r="A363" s="619"/>
      <c r="B363" s="619"/>
      <c r="C363" s="619"/>
      <c r="D363" s="619"/>
      <c r="E363" s="619"/>
      <c r="F363" s="619"/>
    </row>
    <row r="364" spans="1:13" s="170" customFormat="1">
      <c r="A364" s="622" t="s">
        <v>36</v>
      </c>
      <c r="B364" s="633"/>
      <c r="C364" s="623"/>
      <c r="D364" s="623"/>
      <c r="E364" s="652"/>
      <c r="F364" s="623"/>
    </row>
    <row r="365" spans="1:13" s="170" customFormat="1">
      <c r="A365" s="671"/>
      <c r="B365" s="671"/>
      <c r="C365" s="672"/>
      <c r="D365" s="672"/>
      <c r="E365" s="673"/>
      <c r="F365" s="672"/>
    </row>
    <row r="366" spans="1:13" s="617" customFormat="1" ht="50.25" customHeight="1">
      <c r="A366" s="1312" t="s">
        <v>512</v>
      </c>
      <c r="B366" s="1312"/>
      <c r="C366" s="1312"/>
      <c r="D366" s="1312"/>
      <c r="E366" s="1312"/>
      <c r="F366" s="1312"/>
      <c r="G366" s="616"/>
      <c r="H366" s="616"/>
      <c r="I366" s="616"/>
      <c r="J366" s="616"/>
      <c r="K366" s="616"/>
      <c r="L366" s="616"/>
      <c r="M366" s="616"/>
    </row>
    <row r="367" spans="1:13" s="617" customFormat="1" ht="25.5" customHeight="1">
      <c r="A367" s="1312" t="s">
        <v>362</v>
      </c>
      <c r="B367" s="1312"/>
      <c r="C367" s="1312"/>
      <c r="D367" s="1312"/>
      <c r="E367" s="1312"/>
      <c r="F367" s="1312"/>
      <c r="G367" s="616"/>
      <c r="H367" s="616"/>
      <c r="I367" s="616"/>
      <c r="J367" s="616"/>
      <c r="K367" s="616"/>
      <c r="L367" s="616"/>
      <c r="M367" s="616"/>
    </row>
    <row r="368" spans="1:13" s="2" customFormat="1" ht="56.4" customHeight="1">
      <c r="A368" s="1311" t="s">
        <v>513</v>
      </c>
      <c r="B368" s="1311"/>
      <c r="C368" s="1311"/>
      <c r="D368" s="1311"/>
      <c r="E368" s="1311"/>
      <c r="F368" s="1311"/>
    </row>
    <row r="369" spans="1:6" s="2" customFormat="1" ht="65.25" customHeight="1">
      <c r="A369" s="1311" t="s">
        <v>514</v>
      </c>
      <c r="B369" s="1311"/>
      <c r="C369" s="1311"/>
      <c r="D369" s="1311"/>
      <c r="E369" s="1311"/>
      <c r="F369" s="1311"/>
    </row>
    <row r="370" spans="1:6" s="2" customFormat="1" ht="28.5" customHeight="1">
      <c r="A370" s="1311" t="s">
        <v>515</v>
      </c>
      <c r="B370" s="1311"/>
      <c r="C370" s="1311"/>
      <c r="D370" s="1311"/>
      <c r="E370" s="1311"/>
      <c r="F370" s="1311"/>
    </row>
    <row r="371" spans="1:6" s="2" customFormat="1" ht="18" customHeight="1">
      <c r="A371" s="1311" t="s">
        <v>516</v>
      </c>
      <c r="B371" s="1311"/>
      <c r="C371" s="1311"/>
      <c r="D371" s="1311"/>
      <c r="E371" s="1311"/>
      <c r="F371" s="1311"/>
    </row>
    <row r="372" spans="1:6" s="2" customFormat="1" ht="15.75" customHeight="1">
      <c r="A372" s="1321" t="s">
        <v>517</v>
      </c>
      <c r="B372" s="1321"/>
      <c r="C372" s="1321"/>
      <c r="D372" s="1321"/>
      <c r="E372" s="1321"/>
      <c r="F372" s="1321"/>
    </row>
    <row r="373" spans="1:6" s="2" customFormat="1" ht="39.75" customHeight="1">
      <c r="A373" s="1311" t="s">
        <v>480</v>
      </c>
      <c r="B373" s="1311"/>
      <c r="C373" s="1311"/>
      <c r="D373" s="1311"/>
      <c r="E373" s="1311"/>
      <c r="F373" s="1311"/>
    </row>
    <row r="374" spans="1:6" s="2" customFormat="1" ht="12.75" customHeight="1">
      <c r="A374" s="1312" t="s">
        <v>481</v>
      </c>
      <c r="B374" s="1312"/>
      <c r="C374" s="1312"/>
      <c r="D374" s="1312"/>
      <c r="E374" s="1312"/>
      <c r="F374" s="1312"/>
    </row>
    <row r="375" spans="1:6" s="2" customFormat="1" ht="12.75" customHeight="1">
      <c r="A375" s="668" t="s">
        <v>245</v>
      </c>
      <c r="B375" s="669" t="s">
        <v>345</v>
      </c>
      <c r="C375" s="619"/>
      <c r="D375" s="619"/>
      <c r="E375" s="619"/>
      <c r="F375" s="619"/>
    </row>
    <row r="376" spans="1:6" s="2" customFormat="1" ht="13.2">
      <c r="A376" s="668" t="s">
        <v>245</v>
      </c>
      <c r="B376" s="625" t="s">
        <v>482</v>
      </c>
      <c r="C376" s="668" t="s">
        <v>483</v>
      </c>
      <c r="D376" s="625" t="s">
        <v>484</v>
      </c>
      <c r="E376" s="625"/>
      <c r="F376" s="625"/>
    </row>
    <row r="377" spans="1:6" s="2" customFormat="1" ht="13.2">
      <c r="A377" s="668" t="s">
        <v>245</v>
      </c>
      <c r="B377" s="625" t="s">
        <v>485</v>
      </c>
      <c r="C377" s="668" t="s">
        <v>483</v>
      </c>
      <c r="D377" s="625" t="s">
        <v>486</v>
      </c>
      <c r="E377" s="625"/>
      <c r="F377" s="625"/>
    </row>
    <row r="378" spans="1:6" s="2" customFormat="1" ht="13.2">
      <c r="A378" s="668" t="s">
        <v>245</v>
      </c>
      <c r="B378" s="625" t="s">
        <v>487</v>
      </c>
      <c r="C378" s="668" t="s">
        <v>483</v>
      </c>
      <c r="D378" s="625" t="s">
        <v>488</v>
      </c>
      <c r="E378" s="625"/>
      <c r="F378" s="625"/>
    </row>
    <row r="379" spans="1:6" s="2" customFormat="1" ht="13.2">
      <c r="A379" s="668" t="s">
        <v>245</v>
      </c>
      <c r="B379" s="625" t="s">
        <v>23</v>
      </c>
      <c r="C379" s="668" t="s">
        <v>483</v>
      </c>
      <c r="D379" s="625" t="s">
        <v>489</v>
      </c>
      <c r="E379" s="625"/>
      <c r="F379" s="625"/>
    </row>
    <row r="380" spans="1:6" s="2" customFormat="1" ht="13.2">
      <c r="A380" s="668" t="s">
        <v>245</v>
      </c>
      <c r="B380" s="625" t="s">
        <v>490</v>
      </c>
      <c r="C380" s="668" t="s">
        <v>483</v>
      </c>
      <c r="D380" s="625" t="s">
        <v>491</v>
      </c>
      <c r="E380" s="625"/>
      <c r="F380" s="625"/>
    </row>
    <row r="381" spans="1:6" s="2" customFormat="1" ht="13.2">
      <c r="A381" s="668"/>
      <c r="B381" s="625"/>
      <c r="C381" s="668" t="s">
        <v>483</v>
      </c>
      <c r="D381" s="625" t="s">
        <v>492</v>
      </c>
      <c r="E381" s="625"/>
      <c r="F381" s="625"/>
    </row>
    <row r="382" spans="1:6" s="2" customFormat="1" ht="13.2">
      <c r="A382" s="668"/>
      <c r="B382" s="625"/>
      <c r="C382" s="668" t="s">
        <v>483</v>
      </c>
      <c r="D382" s="625" t="s">
        <v>493</v>
      </c>
      <c r="E382" s="625"/>
      <c r="F382" s="625"/>
    </row>
    <row r="383" spans="1:6" s="2" customFormat="1" ht="13.2">
      <c r="A383" s="668" t="s">
        <v>245</v>
      </c>
      <c r="B383" s="625" t="s">
        <v>494</v>
      </c>
      <c r="C383" s="668" t="s">
        <v>483</v>
      </c>
      <c r="D383" s="625" t="s">
        <v>495</v>
      </c>
      <c r="E383" s="625"/>
      <c r="F383" s="625"/>
    </row>
    <row r="384" spans="1:6" s="2" customFormat="1" ht="13.2">
      <c r="A384" s="668" t="s">
        <v>245</v>
      </c>
      <c r="B384" s="625" t="s">
        <v>496</v>
      </c>
      <c r="C384" s="668" t="s">
        <v>483</v>
      </c>
      <c r="D384" s="625" t="s">
        <v>497</v>
      </c>
      <c r="E384" s="625"/>
      <c r="F384" s="625"/>
    </row>
    <row r="385" spans="1:6" s="2" customFormat="1" ht="15.75" customHeight="1">
      <c r="A385" s="668" t="s">
        <v>245</v>
      </c>
      <c r="B385" s="625" t="s">
        <v>518</v>
      </c>
      <c r="C385" s="670" t="s">
        <v>499</v>
      </c>
      <c r="D385" s="625" t="s">
        <v>500</v>
      </c>
      <c r="E385" s="625"/>
      <c r="F385" s="625"/>
    </row>
    <row r="386" spans="1:6" s="2" customFormat="1" ht="26.25" customHeight="1">
      <c r="A386" s="1311" t="s">
        <v>501</v>
      </c>
      <c r="B386" s="1311"/>
      <c r="C386" s="1311"/>
      <c r="D386" s="1311"/>
      <c r="E386" s="1311"/>
      <c r="F386" s="1311"/>
    </row>
    <row r="387" spans="1:6" s="2" customFormat="1" ht="27.75" customHeight="1">
      <c r="A387" s="1311" t="s">
        <v>502</v>
      </c>
      <c r="B387" s="1311"/>
      <c r="C387" s="1311"/>
      <c r="D387" s="1311"/>
      <c r="E387" s="1311"/>
      <c r="F387" s="1311"/>
    </row>
    <row r="388" spans="1:6" s="2" customFormat="1" ht="52.5" customHeight="1">
      <c r="A388" s="1311" t="s">
        <v>503</v>
      </c>
      <c r="B388" s="1311"/>
      <c r="C388" s="1311"/>
      <c r="D388" s="1311"/>
      <c r="E388" s="1311"/>
      <c r="F388" s="1311"/>
    </row>
    <row r="389" spans="1:6" s="2" customFormat="1" ht="39.75" customHeight="1">
      <c r="A389" s="1311" t="s">
        <v>504</v>
      </c>
      <c r="B389" s="1311"/>
      <c r="C389" s="1311"/>
      <c r="D389" s="1311"/>
      <c r="E389" s="1311"/>
      <c r="F389" s="1311"/>
    </row>
    <row r="390" spans="1:6" s="2" customFormat="1" ht="27.75" customHeight="1">
      <c r="A390" s="1311" t="s">
        <v>505</v>
      </c>
      <c r="B390" s="1311"/>
      <c r="C390" s="1311"/>
      <c r="D390" s="1311"/>
      <c r="E390" s="1311"/>
      <c r="F390" s="1311"/>
    </row>
    <row r="391" spans="1:6" s="2" customFormat="1" ht="35.25" customHeight="1">
      <c r="A391" s="1311" t="s">
        <v>506</v>
      </c>
      <c r="B391" s="1311"/>
      <c r="C391" s="1311"/>
      <c r="D391" s="1311"/>
      <c r="E391" s="1311"/>
      <c r="F391" s="1311"/>
    </row>
    <row r="392" spans="1:6" s="2" customFormat="1" ht="33.75" customHeight="1">
      <c r="A392" s="1311" t="s">
        <v>507</v>
      </c>
      <c r="B392" s="1311"/>
      <c r="C392" s="1311"/>
      <c r="D392" s="1311"/>
      <c r="E392" s="1311"/>
      <c r="F392" s="1311"/>
    </row>
    <row r="393" spans="1:6" s="2" customFormat="1" ht="40.5" customHeight="1">
      <c r="A393" s="1311" t="s">
        <v>508</v>
      </c>
      <c r="B393" s="1311"/>
      <c r="C393" s="1311"/>
      <c r="D393" s="1311"/>
      <c r="E393" s="1311"/>
      <c r="F393" s="1311"/>
    </row>
    <row r="394" spans="1:6" s="2" customFormat="1" ht="40.5" customHeight="1">
      <c r="A394" s="1311" t="s">
        <v>509</v>
      </c>
      <c r="B394" s="1311"/>
      <c r="C394" s="1311"/>
      <c r="D394" s="1311"/>
      <c r="E394" s="1311"/>
      <c r="F394" s="1311"/>
    </row>
    <row r="395" spans="1:6" s="2" customFormat="1" ht="16.5" customHeight="1">
      <c r="A395" s="1311" t="s">
        <v>510</v>
      </c>
      <c r="B395" s="1311"/>
      <c r="C395" s="1311"/>
      <c r="D395" s="1311"/>
      <c r="E395" s="1311"/>
      <c r="F395" s="1311"/>
    </row>
    <row r="396" spans="1:6" s="2" customFormat="1" ht="48.75" customHeight="1">
      <c r="A396" s="1311" t="s">
        <v>511</v>
      </c>
      <c r="B396" s="1311"/>
      <c r="C396" s="1311"/>
      <c r="D396" s="1311"/>
      <c r="E396" s="1311"/>
      <c r="F396" s="1311"/>
    </row>
    <row r="397" spans="1:6" s="2" customFormat="1" ht="28.5" customHeight="1">
      <c r="A397" s="1311" t="s">
        <v>278</v>
      </c>
      <c r="B397" s="1311"/>
      <c r="C397" s="1311"/>
      <c r="D397" s="1311"/>
      <c r="E397" s="1311"/>
      <c r="F397" s="1311"/>
    </row>
    <row r="398" spans="1:6" s="2" customFormat="1" ht="10.5" customHeight="1">
      <c r="A398" s="637"/>
      <c r="B398" s="637"/>
      <c r="C398" s="637"/>
      <c r="D398" s="637"/>
      <c r="E398" s="628"/>
      <c r="F398" s="628"/>
    </row>
    <row r="399" spans="1:6" s="2" customFormat="1">
      <c r="A399" s="622" t="s">
        <v>238</v>
      </c>
      <c r="B399" s="622"/>
      <c r="C399" s="634"/>
      <c r="D399" s="634"/>
      <c r="E399" s="635"/>
      <c r="F399" s="635"/>
    </row>
    <row r="400" spans="1:6" s="2" customFormat="1" ht="9" customHeight="1">
      <c r="A400" s="637"/>
      <c r="B400" s="637"/>
      <c r="C400" s="637"/>
      <c r="D400" s="637"/>
      <c r="E400" s="628"/>
      <c r="F400" s="628"/>
    </row>
    <row r="401" spans="1:13" s="617" customFormat="1" ht="42" customHeight="1">
      <c r="A401" s="1312" t="s">
        <v>519</v>
      </c>
      <c r="B401" s="1312"/>
      <c r="C401" s="1312"/>
      <c r="D401" s="1312"/>
      <c r="E401" s="1312"/>
      <c r="F401" s="1312"/>
      <c r="G401" s="616"/>
      <c r="H401" s="616"/>
      <c r="I401" s="616"/>
      <c r="J401" s="616"/>
      <c r="K401" s="616"/>
      <c r="L401" s="616"/>
      <c r="M401" s="616"/>
    </row>
    <row r="402" spans="1:13" s="617" customFormat="1" ht="25.5" customHeight="1">
      <c r="A402" s="1312" t="s">
        <v>362</v>
      </c>
      <c r="B402" s="1312"/>
      <c r="C402" s="1312"/>
      <c r="D402" s="1312"/>
      <c r="E402" s="1312"/>
      <c r="F402" s="1312"/>
      <c r="G402" s="616"/>
      <c r="H402" s="616"/>
      <c r="I402" s="616"/>
      <c r="J402" s="616"/>
      <c r="K402" s="616"/>
      <c r="L402" s="616"/>
      <c r="M402" s="616"/>
    </row>
    <row r="403" spans="1:13" s="2" customFormat="1" ht="54.75" customHeight="1">
      <c r="A403" s="1311" t="s">
        <v>520</v>
      </c>
      <c r="B403" s="1311"/>
      <c r="C403" s="1311"/>
      <c r="D403" s="1311"/>
      <c r="E403" s="1311"/>
      <c r="F403" s="1311"/>
    </row>
    <row r="404" spans="1:13" s="2" customFormat="1" ht="27" customHeight="1">
      <c r="A404" s="1311" t="s">
        <v>515</v>
      </c>
      <c r="B404" s="1311"/>
      <c r="C404" s="1311"/>
      <c r="D404" s="1311"/>
      <c r="E404" s="1311"/>
      <c r="F404" s="1311"/>
      <c r="G404" s="674"/>
    </row>
    <row r="405" spans="1:13" s="2" customFormat="1" ht="44.25" customHeight="1">
      <c r="A405" s="1311" t="s">
        <v>511</v>
      </c>
      <c r="B405" s="1311"/>
      <c r="C405" s="1311"/>
      <c r="D405" s="1311"/>
      <c r="E405" s="1311"/>
      <c r="F405" s="1311"/>
    </row>
    <row r="406" spans="1:13" s="2" customFormat="1" ht="25.5" customHeight="1">
      <c r="A406" s="1311" t="s">
        <v>521</v>
      </c>
      <c r="B406" s="1311"/>
      <c r="C406" s="1311"/>
      <c r="D406" s="1311"/>
      <c r="E406" s="1311"/>
      <c r="F406" s="1311"/>
    </row>
    <row r="407" spans="1:13" s="2" customFormat="1" ht="21" customHeight="1">
      <c r="A407" s="1311" t="s">
        <v>522</v>
      </c>
      <c r="B407" s="1311"/>
      <c r="C407" s="1311"/>
      <c r="D407" s="1311"/>
      <c r="E407" s="1311"/>
      <c r="F407" s="1311"/>
    </row>
    <row r="408" spans="1:13" s="2" customFormat="1" ht="32.25" customHeight="1">
      <c r="A408" s="1311" t="s">
        <v>523</v>
      </c>
      <c r="B408" s="1311"/>
      <c r="C408" s="1311"/>
      <c r="D408" s="1311"/>
      <c r="E408" s="1311"/>
      <c r="F408" s="1311"/>
    </row>
    <row r="409" spans="1:13" s="2" customFormat="1" ht="15" customHeight="1">
      <c r="A409" s="1311" t="s">
        <v>524</v>
      </c>
      <c r="B409" s="1311"/>
      <c r="C409" s="1311"/>
      <c r="D409" s="1311"/>
      <c r="E409" s="1311"/>
      <c r="F409" s="1311"/>
    </row>
    <row r="410" spans="1:13" s="2" customFormat="1" ht="27" customHeight="1">
      <c r="A410" s="1311" t="s">
        <v>525</v>
      </c>
      <c r="B410" s="1311"/>
      <c r="C410" s="1311"/>
      <c r="D410" s="1311"/>
      <c r="E410" s="1311"/>
      <c r="F410" s="1311"/>
    </row>
    <row r="411" spans="1:13" s="2" customFormat="1" ht="15" customHeight="1">
      <c r="A411" s="1311" t="s">
        <v>526</v>
      </c>
      <c r="B411" s="1311"/>
      <c r="C411" s="1311"/>
      <c r="D411" s="1311"/>
      <c r="E411" s="1311"/>
      <c r="F411" s="1311"/>
    </row>
    <row r="412" spans="1:13" s="2" customFormat="1" ht="40.5" customHeight="1">
      <c r="A412" s="1311" t="s">
        <v>527</v>
      </c>
      <c r="B412" s="1311"/>
      <c r="C412" s="1311"/>
      <c r="D412" s="1311"/>
      <c r="E412" s="1311"/>
      <c r="F412" s="1311"/>
    </row>
    <row r="413" spans="1:13" s="2" customFormat="1" ht="52.5" customHeight="1">
      <c r="A413" s="1311" t="s">
        <v>528</v>
      </c>
      <c r="B413" s="1311"/>
      <c r="C413" s="1311"/>
      <c r="D413" s="1311"/>
      <c r="E413" s="1311"/>
      <c r="F413" s="1311"/>
    </row>
    <row r="414" spans="1:13" s="2" customFormat="1" ht="26.25" customHeight="1">
      <c r="A414" s="1311" t="s">
        <v>529</v>
      </c>
      <c r="B414" s="1311"/>
      <c r="C414" s="1311"/>
      <c r="D414" s="1311"/>
      <c r="E414" s="1311"/>
      <c r="F414" s="1311"/>
    </row>
    <row r="415" spans="1:13" s="2" customFormat="1" ht="17.25" customHeight="1">
      <c r="A415" s="1311" t="s">
        <v>530</v>
      </c>
      <c r="B415" s="1311"/>
      <c r="C415" s="1311"/>
      <c r="D415" s="1311"/>
      <c r="E415" s="1311"/>
      <c r="F415" s="1311"/>
    </row>
    <row r="416" spans="1:13" s="2" customFormat="1" ht="12.75" customHeight="1">
      <c r="A416" s="1311" t="s">
        <v>531</v>
      </c>
      <c r="B416" s="1311"/>
      <c r="C416" s="1311"/>
      <c r="D416" s="1311"/>
      <c r="E416" s="1311"/>
      <c r="F416" s="1311"/>
    </row>
    <row r="417" spans="1:6" s="2" customFormat="1" ht="26.25" customHeight="1">
      <c r="A417" s="1311" t="s">
        <v>532</v>
      </c>
      <c r="B417" s="1311"/>
      <c r="C417" s="1311"/>
      <c r="D417" s="1311"/>
      <c r="E417" s="1311"/>
      <c r="F417" s="1311"/>
    </row>
    <row r="418" spans="1:6" s="2" customFormat="1" ht="39" customHeight="1">
      <c r="A418" s="1311" t="s">
        <v>533</v>
      </c>
      <c r="B418" s="1311"/>
      <c r="C418" s="1311"/>
      <c r="D418" s="1311"/>
      <c r="E418" s="1311"/>
      <c r="F418" s="1311"/>
    </row>
    <row r="419" spans="1:6" s="2" customFormat="1" ht="39" customHeight="1">
      <c r="A419" s="1311" t="s">
        <v>534</v>
      </c>
      <c r="B419" s="1311"/>
      <c r="C419" s="1311"/>
      <c r="D419" s="1311"/>
      <c r="E419" s="1311"/>
      <c r="F419" s="1311"/>
    </row>
    <row r="420" spans="1:6" s="2" customFormat="1" ht="16.5" customHeight="1">
      <c r="A420" s="1312" t="s">
        <v>535</v>
      </c>
      <c r="B420" s="1312"/>
      <c r="C420" s="1312"/>
      <c r="D420" s="1312"/>
      <c r="E420" s="1312"/>
      <c r="F420" s="1312"/>
    </row>
    <row r="421" spans="1:6" s="2" customFormat="1" ht="14.25" customHeight="1">
      <c r="A421" s="668" t="s">
        <v>245</v>
      </c>
      <c r="B421" s="669" t="s">
        <v>345</v>
      </c>
      <c r="C421" s="619"/>
      <c r="D421" s="619"/>
      <c r="E421" s="619"/>
      <c r="F421" s="619"/>
    </row>
    <row r="422" spans="1:6" s="2" customFormat="1" ht="14.25" customHeight="1">
      <c r="A422" s="669" t="s">
        <v>536</v>
      </c>
      <c r="B422" s="619"/>
      <c r="C422" s="619"/>
      <c r="D422" s="619"/>
      <c r="E422" s="619"/>
      <c r="F422" s="619"/>
    </row>
    <row r="423" spans="1:6" s="2" customFormat="1" ht="14.25" customHeight="1">
      <c r="A423" s="619"/>
      <c r="B423" s="619" t="s">
        <v>537</v>
      </c>
      <c r="C423" s="675" t="s">
        <v>538</v>
      </c>
      <c r="D423" s="675" t="s">
        <v>497</v>
      </c>
      <c r="E423" s="619"/>
      <c r="F423" s="619"/>
    </row>
    <row r="424" spans="1:6" s="2" customFormat="1" ht="14.25" customHeight="1">
      <c r="A424" s="619"/>
      <c r="B424" s="619" t="s">
        <v>539</v>
      </c>
      <c r="C424" s="675" t="s">
        <v>538</v>
      </c>
      <c r="D424" s="675" t="s">
        <v>540</v>
      </c>
      <c r="E424" s="619"/>
      <c r="F424" s="619"/>
    </row>
    <row r="425" spans="1:6" s="2" customFormat="1" ht="14.25" customHeight="1">
      <c r="A425" s="619"/>
      <c r="B425" s="619"/>
      <c r="C425" s="675" t="s">
        <v>538</v>
      </c>
      <c r="D425" s="675" t="s">
        <v>541</v>
      </c>
      <c r="E425" s="619"/>
      <c r="F425" s="619"/>
    </row>
    <row r="426" spans="1:6" s="2" customFormat="1" ht="14.25" customHeight="1">
      <c r="A426" s="619"/>
      <c r="B426" s="619"/>
      <c r="C426" s="675" t="s">
        <v>538</v>
      </c>
      <c r="D426" s="675" t="s">
        <v>542</v>
      </c>
      <c r="E426" s="619"/>
      <c r="F426" s="619"/>
    </row>
    <row r="427" spans="1:6" s="2" customFormat="1" ht="14.25" customHeight="1">
      <c r="A427" s="619"/>
      <c r="B427" s="619"/>
      <c r="C427" s="675" t="s">
        <v>538</v>
      </c>
      <c r="D427" s="675" t="s">
        <v>543</v>
      </c>
      <c r="E427" s="619"/>
      <c r="F427" s="619"/>
    </row>
    <row r="428" spans="1:6" s="2" customFormat="1" ht="14.25" customHeight="1">
      <c r="A428" s="619"/>
      <c r="B428" s="619"/>
      <c r="C428" s="675" t="s">
        <v>538</v>
      </c>
      <c r="D428" s="612" t="s">
        <v>544</v>
      </c>
      <c r="E428" s="619"/>
      <c r="F428" s="619"/>
    </row>
    <row r="429" spans="1:6" s="2" customFormat="1" ht="14.25" customHeight="1">
      <c r="A429" s="619"/>
      <c r="B429" s="619"/>
      <c r="C429" s="675" t="s">
        <v>538</v>
      </c>
      <c r="D429" s="675" t="s">
        <v>545</v>
      </c>
      <c r="E429" s="619"/>
      <c r="F429" s="619"/>
    </row>
    <row r="430" spans="1:6" s="2" customFormat="1" ht="14.25" customHeight="1">
      <c r="A430" s="619"/>
      <c r="B430" s="619"/>
      <c r="C430" s="675" t="s">
        <v>538</v>
      </c>
      <c r="D430" s="675" t="s">
        <v>546</v>
      </c>
      <c r="E430" s="619"/>
      <c r="F430" s="619"/>
    </row>
    <row r="431" spans="1:6" s="2" customFormat="1" ht="14.25" customHeight="1">
      <c r="A431" s="669" t="s">
        <v>547</v>
      </c>
      <c r="B431" s="619"/>
      <c r="C431" s="675"/>
      <c r="D431" s="675"/>
      <c r="E431" s="619"/>
      <c r="F431" s="619"/>
    </row>
    <row r="432" spans="1:6" s="2" customFormat="1" ht="14.25" customHeight="1">
      <c r="A432" s="619"/>
      <c r="B432" s="619" t="s">
        <v>482</v>
      </c>
      <c r="C432" s="675" t="s">
        <v>538</v>
      </c>
      <c r="D432" s="675" t="s">
        <v>484</v>
      </c>
      <c r="E432" s="619"/>
      <c r="F432" s="619"/>
    </row>
    <row r="433" spans="1:13" s="2" customFormat="1" ht="14.25" customHeight="1">
      <c r="A433" s="619"/>
      <c r="B433" s="619" t="s">
        <v>485</v>
      </c>
      <c r="C433" s="675" t="s">
        <v>538</v>
      </c>
      <c r="D433" s="675" t="s">
        <v>486</v>
      </c>
      <c r="E433" s="619"/>
      <c r="F433" s="619"/>
    </row>
    <row r="434" spans="1:13" s="2" customFormat="1" ht="14.25" customHeight="1">
      <c r="A434" s="619"/>
      <c r="B434" s="619" t="s">
        <v>487</v>
      </c>
      <c r="C434" s="675" t="s">
        <v>538</v>
      </c>
      <c r="D434" s="675" t="s">
        <v>488</v>
      </c>
      <c r="E434" s="619"/>
      <c r="F434" s="619"/>
    </row>
    <row r="435" spans="1:13" s="2" customFormat="1" ht="14.25" customHeight="1">
      <c r="A435" s="619"/>
      <c r="B435" s="619" t="s">
        <v>23</v>
      </c>
      <c r="C435" s="675" t="s">
        <v>538</v>
      </c>
      <c r="D435" s="675" t="s">
        <v>489</v>
      </c>
      <c r="E435" s="619"/>
      <c r="F435" s="619"/>
    </row>
    <row r="436" spans="1:13" s="2" customFormat="1" ht="14.25" customHeight="1">
      <c r="A436" s="619"/>
      <c r="B436" s="619" t="s">
        <v>490</v>
      </c>
      <c r="C436" s="675" t="s">
        <v>538</v>
      </c>
      <c r="D436" s="675" t="s">
        <v>491</v>
      </c>
      <c r="E436" s="619"/>
      <c r="F436" s="619"/>
    </row>
    <row r="437" spans="1:13" s="2" customFormat="1" ht="14.25" customHeight="1">
      <c r="A437" s="619"/>
      <c r="B437" s="619"/>
      <c r="C437" s="675" t="s">
        <v>538</v>
      </c>
      <c r="D437" s="675" t="s">
        <v>492</v>
      </c>
      <c r="E437" s="619"/>
      <c r="F437" s="619"/>
    </row>
    <row r="438" spans="1:13" s="2" customFormat="1" ht="14.25" customHeight="1">
      <c r="A438" s="619"/>
      <c r="B438" s="619"/>
      <c r="C438" s="675" t="s">
        <v>538</v>
      </c>
      <c r="D438" s="675" t="s">
        <v>493</v>
      </c>
      <c r="E438" s="619"/>
      <c r="F438" s="619"/>
    </row>
    <row r="439" spans="1:13" s="2" customFormat="1" ht="28.5" customHeight="1">
      <c r="A439" s="1311" t="s">
        <v>278</v>
      </c>
      <c r="B439" s="1311"/>
      <c r="C439" s="1311"/>
      <c r="D439" s="1311"/>
      <c r="E439" s="1311"/>
      <c r="F439" s="1311"/>
    </row>
    <row r="440" spans="1:13" s="2" customFormat="1" ht="15" customHeight="1">
      <c r="A440" s="625"/>
      <c r="B440" s="625"/>
      <c r="C440" s="625"/>
      <c r="D440" s="625"/>
      <c r="E440" s="625"/>
      <c r="F440" s="625"/>
    </row>
    <row r="441" spans="1:13" s="2" customFormat="1">
      <c r="A441" s="676" t="s">
        <v>196</v>
      </c>
      <c r="B441" s="677"/>
      <c r="C441" s="634"/>
      <c r="D441" s="634"/>
      <c r="E441" s="635"/>
      <c r="F441" s="635"/>
    </row>
    <row r="442" spans="1:13" s="2" customFormat="1">
      <c r="A442" s="678"/>
      <c r="B442" s="678"/>
      <c r="C442" s="679"/>
      <c r="D442" s="679"/>
      <c r="E442" s="680"/>
      <c r="F442" s="680"/>
    </row>
    <row r="443" spans="1:13" s="617" customFormat="1" ht="51" customHeight="1">
      <c r="A443" s="1312" t="s">
        <v>548</v>
      </c>
      <c r="B443" s="1312"/>
      <c r="C443" s="1312"/>
      <c r="D443" s="1312"/>
      <c r="E443" s="1312"/>
      <c r="F443" s="1312"/>
      <c r="G443" s="616"/>
      <c r="H443" s="616"/>
      <c r="I443" s="616"/>
      <c r="J443" s="616"/>
      <c r="K443" s="616"/>
      <c r="L443" s="616"/>
      <c r="M443" s="616"/>
    </row>
    <row r="444" spans="1:13" s="617" customFormat="1" ht="25.5" customHeight="1">
      <c r="A444" s="1312" t="s">
        <v>362</v>
      </c>
      <c r="B444" s="1312"/>
      <c r="C444" s="1312"/>
      <c r="D444" s="1312"/>
      <c r="E444" s="1312"/>
      <c r="F444" s="1312"/>
      <c r="G444" s="616"/>
      <c r="H444" s="616"/>
      <c r="I444" s="616"/>
      <c r="J444" s="616"/>
      <c r="K444" s="616"/>
      <c r="L444" s="616"/>
      <c r="M444" s="616"/>
    </row>
    <row r="445" spans="1:13" s="2" customFormat="1" ht="15" customHeight="1">
      <c r="A445" s="1311" t="s">
        <v>549</v>
      </c>
      <c r="B445" s="1311"/>
      <c r="C445" s="1311"/>
      <c r="D445" s="1311"/>
      <c r="E445" s="1311"/>
      <c r="F445" s="1311"/>
    </row>
    <row r="446" spans="1:13" s="2" customFormat="1" ht="38.25" customHeight="1">
      <c r="A446" s="1311" t="s">
        <v>550</v>
      </c>
      <c r="B446" s="1311"/>
      <c r="C446" s="1311"/>
      <c r="D446" s="1311"/>
      <c r="E446" s="1311"/>
      <c r="F446" s="1311"/>
    </row>
    <row r="447" spans="1:13" s="2" customFormat="1" ht="13.5" customHeight="1">
      <c r="A447" s="1311" t="s">
        <v>551</v>
      </c>
      <c r="B447" s="1311"/>
      <c r="C447" s="1311"/>
      <c r="D447" s="1311"/>
      <c r="E447" s="1311"/>
      <c r="F447" s="1311"/>
    </row>
    <row r="448" spans="1:13" s="2" customFormat="1" ht="29.25" customHeight="1">
      <c r="A448" s="1311" t="s">
        <v>552</v>
      </c>
      <c r="B448" s="1311"/>
      <c r="C448" s="1311"/>
      <c r="D448" s="1311"/>
      <c r="E448" s="1311"/>
      <c r="F448" s="1311"/>
    </row>
    <row r="449" spans="1:13" s="2" customFormat="1" ht="39.75" customHeight="1">
      <c r="A449" s="1311" t="s">
        <v>553</v>
      </c>
      <c r="B449" s="1311"/>
      <c r="C449" s="1311"/>
      <c r="D449" s="1311"/>
      <c r="E449" s="1311"/>
      <c r="F449" s="1311"/>
    </row>
    <row r="450" spans="1:13" s="2" customFormat="1" ht="43.5" customHeight="1">
      <c r="A450" s="1311" t="s">
        <v>554</v>
      </c>
      <c r="B450" s="1311"/>
      <c r="C450" s="1311"/>
      <c r="D450" s="1311"/>
      <c r="E450" s="1311"/>
      <c r="F450" s="1311"/>
    </row>
    <row r="451" spans="1:13" s="2" customFormat="1" ht="27" customHeight="1">
      <c r="A451" s="1311" t="s">
        <v>555</v>
      </c>
      <c r="B451" s="1311"/>
      <c r="C451" s="1311"/>
      <c r="D451" s="1311"/>
      <c r="E451" s="1311"/>
      <c r="F451" s="1311"/>
    </row>
    <row r="452" spans="1:13" s="2" customFormat="1" ht="16.5" customHeight="1">
      <c r="A452" s="1312" t="s">
        <v>535</v>
      </c>
      <c r="B452" s="1312"/>
      <c r="C452" s="1312"/>
      <c r="D452" s="1312"/>
      <c r="E452" s="1312"/>
      <c r="F452" s="1312"/>
    </row>
    <row r="453" spans="1:13" s="2" customFormat="1" ht="13.5" customHeight="1">
      <c r="A453" s="625"/>
      <c r="B453" s="639" t="s">
        <v>556</v>
      </c>
      <c r="C453" s="625"/>
      <c r="D453" s="625"/>
      <c r="E453" s="625" t="s">
        <v>557</v>
      </c>
      <c r="F453" s="625"/>
    </row>
    <row r="454" spans="1:13" s="2" customFormat="1" ht="14.25" customHeight="1">
      <c r="A454" s="625"/>
      <c r="B454" s="681" t="s">
        <v>558</v>
      </c>
      <c r="C454" s="625"/>
      <c r="D454" s="625"/>
      <c r="E454" s="625" t="s">
        <v>559</v>
      </c>
      <c r="F454" s="625"/>
    </row>
    <row r="455" spans="1:13" s="2" customFormat="1" ht="15.75" customHeight="1">
      <c r="A455" s="625"/>
      <c r="B455" s="681" t="s">
        <v>560</v>
      </c>
      <c r="C455" s="625"/>
      <c r="D455" s="625"/>
      <c r="E455" s="625" t="s">
        <v>561</v>
      </c>
      <c r="F455" s="625"/>
    </row>
    <row r="456" spans="1:13" s="2" customFormat="1" ht="15.75" customHeight="1">
      <c r="A456" s="625"/>
      <c r="B456" s="681" t="s">
        <v>562</v>
      </c>
      <c r="C456" s="625"/>
      <c r="D456" s="625"/>
      <c r="E456" s="625" t="s">
        <v>563</v>
      </c>
      <c r="F456" s="625"/>
    </row>
    <row r="457" spans="1:13" s="2" customFormat="1" ht="28.5" customHeight="1">
      <c r="A457" s="1311" t="s">
        <v>278</v>
      </c>
      <c r="B457" s="1311"/>
      <c r="C457" s="1311"/>
      <c r="D457" s="1311"/>
      <c r="E457" s="1311"/>
      <c r="F457" s="1311"/>
    </row>
    <row r="458" spans="1:13" s="2" customFormat="1" ht="13.2">
      <c r="A458" s="626"/>
      <c r="B458" s="627"/>
      <c r="C458" s="626"/>
      <c r="D458" s="628"/>
      <c r="E458" s="628"/>
      <c r="F458" s="628"/>
    </row>
    <row r="459" spans="1:13" s="2" customFormat="1" ht="13.2">
      <c r="A459" s="626"/>
      <c r="B459" s="627"/>
      <c r="C459" s="626"/>
      <c r="D459" s="628"/>
      <c r="E459" s="628"/>
      <c r="F459" s="628"/>
    </row>
    <row r="460" spans="1:13" s="683" customFormat="1">
      <c r="A460" s="622" t="s">
        <v>564</v>
      </c>
      <c r="B460" s="622"/>
      <c r="C460" s="622"/>
      <c r="D460" s="633"/>
      <c r="E460" s="682"/>
      <c r="F460" s="682"/>
    </row>
    <row r="461" spans="1:13" s="683" customFormat="1">
      <c r="A461" s="684"/>
      <c r="B461" s="685"/>
      <c r="C461" s="685"/>
      <c r="D461" s="671"/>
      <c r="E461" s="686"/>
      <c r="F461" s="686"/>
    </row>
    <row r="462" spans="1:13" s="617" customFormat="1" ht="52.5" customHeight="1">
      <c r="A462" s="1312" t="s">
        <v>565</v>
      </c>
      <c r="B462" s="1312"/>
      <c r="C462" s="1312"/>
      <c r="D462" s="1312"/>
      <c r="E462" s="1312"/>
      <c r="F462" s="1312"/>
      <c r="G462" s="616"/>
      <c r="H462" s="616"/>
      <c r="I462" s="616"/>
      <c r="J462" s="616"/>
      <c r="K462" s="616"/>
      <c r="L462" s="616"/>
      <c r="M462" s="616"/>
    </row>
    <row r="463" spans="1:13" s="617" customFormat="1" ht="25.5" customHeight="1">
      <c r="A463" s="1312" t="s">
        <v>362</v>
      </c>
      <c r="B463" s="1312"/>
      <c r="C463" s="1312"/>
      <c r="D463" s="1312"/>
      <c r="E463" s="1312"/>
      <c r="F463" s="1312"/>
      <c r="G463" s="616"/>
      <c r="H463" s="616"/>
      <c r="I463" s="616"/>
      <c r="J463" s="616"/>
      <c r="K463" s="616"/>
      <c r="L463" s="616"/>
      <c r="M463" s="616"/>
    </row>
    <row r="464" spans="1:13" s="2" customFormat="1" ht="14.25" customHeight="1">
      <c r="A464" s="1311" t="s">
        <v>566</v>
      </c>
      <c r="B464" s="1311"/>
      <c r="C464" s="1311"/>
      <c r="D464" s="1311"/>
      <c r="E464" s="1311"/>
      <c r="F464" s="1311"/>
    </row>
    <row r="465" spans="1:13" s="2" customFormat="1" ht="69" customHeight="1">
      <c r="A465" s="1311" t="s">
        <v>567</v>
      </c>
      <c r="B465" s="1311"/>
      <c r="C465" s="1311"/>
      <c r="D465" s="1311"/>
      <c r="E465" s="1311"/>
      <c r="F465" s="1311"/>
    </row>
    <row r="466" spans="1:13" s="2" customFormat="1" ht="13.5" customHeight="1">
      <c r="A466" s="1311" t="s">
        <v>568</v>
      </c>
      <c r="B466" s="1311"/>
      <c r="C466" s="1311"/>
      <c r="D466" s="1311"/>
      <c r="E466" s="1311"/>
      <c r="F466" s="1311"/>
    </row>
    <row r="467" spans="1:13" s="2" customFormat="1" ht="14.25" customHeight="1">
      <c r="A467" s="668" t="s">
        <v>245</v>
      </c>
      <c r="B467" s="639" t="s">
        <v>429</v>
      </c>
      <c r="C467" s="625"/>
      <c r="D467" s="625"/>
      <c r="E467" s="625"/>
      <c r="F467" s="625"/>
    </row>
    <row r="468" spans="1:13" s="2" customFormat="1" ht="14.25" customHeight="1">
      <c r="A468" s="668" t="s">
        <v>245</v>
      </c>
      <c r="B468" s="639" t="s">
        <v>569</v>
      </c>
      <c r="C468" s="625"/>
      <c r="D468" s="625"/>
      <c r="E468" s="625"/>
      <c r="F468" s="625"/>
    </row>
    <row r="469" spans="1:13" s="2" customFormat="1" ht="14.25" customHeight="1">
      <c r="A469" s="668" t="s">
        <v>245</v>
      </c>
      <c r="B469" s="1311" t="s">
        <v>570</v>
      </c>
      <c r="C469" s="1311"/>
      <c r="D469" s="1311"/>
      <c r="E469" s="1311"/>
      <c r="F469" s="1311"/>
      <c r="G469" s="1311"/>
    </row>
    <row r="470" spans="1:13" s="2" customFormat="1" ht="14.25" customHeight="1">
      <c r="A470" s="668" t="s">
        <v>245</v>
      </c>
      <c r="B470" s="625" t="s">
        <v>571</v>
      </c>
      <c r="C470" s="625"/>
      <c r="D470" s="625"/>
      <c r="E470" s="625"/>
      <c r="F470" s="625"/>
    </row>
    <row r="471" spans="1:13" s="2" customFormat="1" ht="13.5" customHeight="1">
      <c r="A471" s="625" t="s">
        <v>572</v>
      </c>
      <c r="B471" s="625" t="s">
        <v>570</v>
      </c>
      <c r="C471" s="625"/>
      <c r="D471" s="625"/>
      <c r="E471" s="625"/>
      <c r="F471" s="625"/>
    </row>
    <row r="472" spans="1:13" s="2" customFormat="1" ht="51.75" customHeight="1">
      <c r="A472" s="1311" t="s">
        <v>573</v>
      </c>
      <c r="B472" s="1311"/>
      <c r="C472" s="1311"/>
      <c r="D472" s="1311"/>
      <c r="E472" s="1311"/>
      <c r="F472" s="1311"/>
    </row>
    <row r="473" spans="1:13" s="2" customFormat="1" ht="24.75" customHeight="1">
      <c r="A473" s="1311" t="s">
        <v>574</v>
      </c>
      <c r="B473" s="1311"/>
      <c r="C473" s="1311"/>
      <c r="D473" s="1311"/>
      <c r="E473" s="1311"/>
      <c r="F473" s="1311"/>
    </row>
    <row r="474" spans="1:13" s="2" customFormat="1" ht="28.5" customHeight="1">
      <c r="A474" s="1311" t="s">
        <v>278</v>
      </c>
      <c r="B474" s="1311"/>
      <c r="C474" s="1311"/>
      <c r="D474" s="1311"/>
      <c r="E474" s="1311"/>
      <c r="F474" s="1311"/>
    </row>
    <row r="475" spans="1:13" s="2" customFormat="1" ht="13.2">
      <c r="A475" s="626"/>
      <c r="B475" s="627"/>
      <c r="C475" s="626"/>
      <c r="D475" s="628"/>
      <c r="E475" s="628"/>
      <c r="F475" s="628"/>
    </row>
    <row r="476" spans="1:13" s="2" customFormat="1" ht="13.2">
      <c r="A476" s="626"/>
      <c r="B476" s="627"/>
      <c r="C476" s="626"/>
      <c r="D476" s="628"/>
      <c r="E476" s="628"/>
      <c r="F476" s="628"/>
    </row>
    <row r="477" spans="1:13" s="170" customFormat="1">
      <c r="A477" s="622" t="s">
        <v>24</v>
      </c>
      <c r="B477" s="633"/>
      <c r="C477" s="623"/>
      <c r="D477" s="623"/>
      <c r="E477" s="623"/>
      <c r="F477" s="623"/>
    </row>
    <row r="478" spans="1:13" s="170" customFormat="1">
      <c r="A478" s="687"/>
      <c r="B478" s="687"/>
      <c r="C478" s="688"/>
      <c r="D478" s="688"/>
      <c r="E478" s="688"/>
      <c r="F478" s="688"/>
    </row>
    <row r="479" spans="1:13" s="617" customFormat="1" ht="54.75" customHeight="1">
      <c r="A479" s="1312" t="s">
        <v>575</v>
      </c>
      <c r="B479" s="1312"/>
      <c r="C479" s="1312"/>
      <c r="D479" s="1312"/>
      <c r="E479" s="1312"/>
      <c r="F479" s="1312"/>
      <c r="G479" s="616"/>
      <c r="H479" s="616"/>
      <c r="I479" s="616"/>
      <c r="J479" s="616"/>
      <c r="K479" s="616"/>
      <c r="L479" s="616"/>
      <c r="M479" s="616"/>
    </row>
    <row r="480" spans="1:13" s="617" customFormat="1" ht="25.5" customHeight="1">
      <c r="A480" s="1312" t="s">
        <v>362</v>
      </c>
      <c r="B480" s="1312"/>
      <c r="C480" s="1312"/>
      <c r="D480" s="1312"/>
      <c r="E480" s="1312"/>
      <c r="F480" s="1312"/>
      <c r="G480" s="616"/>
      <c r="H480" s="616"/>
      <c r="I480" s="616"/>
      <c r="J480" s="616"/>
      <c r="K480" s="616"/>
      <c r="L480" s="616"/>
      <c r="M480" s="616"/>
    </row>
    <row r="481" spans="1:13" s="617" customFormat="1" ht="16.5" customHeight="1">
      <c r="A481" s="1312" t="s">
        <v>535</v>
      </c>
      <c r="B481" s="1312"/>
      <c r="C481" s="1312"/>
      <c r="D481" s="1312"/>
      <c r="E481" s="1312"/>
      <c r="F481" s="1312"/>
      <c r="G481" s="616"/>
      <c r="H481" s="616"/>
      <c r="I481" s="616"/>
      <c r="J481" s="616"/>
      <c r="K481" s="616"/>
      <c r="L481" s="616"/>
      <c r="M481" s="616"/>
    </row>
    <row r="482" spans="1:13" s="617" customFormat="1" ht="15.75" customHeight="1">
      <c r="A482" s="619"/>
      <c r="B482" s="669" t="s">
        <v>426</v>
      </c>
      <c r="C482" s="619"/>
      <c r="D482" s="619"/>
      <c r="E482" s="619"/>
      <c r="F482" s="619"/>
      <c r="G482" s="616"/>
      <c r="H482" s="616"/>
      <c r="I482" s="616"/>
      <c r="J482" s="616"/>
      <c r="K482" s="616"/>
      <c r="L482" s="616"/>
      <c r="M482" s="616"/>
    </row>
    <row r="483" spans="1:13" s="617" customFormat="1" ht="15.75" customHeight="1">
      <c r="A483" s="619"/>
      <c r="B483" s="659" t="s">
        <v>576</v>
      </c>
      <c r="C483" s="619"/>
      <c r="D483" s="619"/>
      <c r="E483" s="675" t="s">
        <v>577</v>
      </c>
      <c r="F483" s="619"/>
      <c r="G483" s="616"/>
      <c r="H483" s="616"/>
      <c r="I483" s="616"/>
      <c r="J483" s="616"/>
      <c r="K483" s="616"/>
      <c r="L483" s="616"/>
      <c r="M483" s="616"/>
    </row>
    <row r="484" spans="1:13" s="617" customFormat="1" ht="15.75" customHeight="1">
      <c r="A484" s="619"/>
      <c r="B484" s="659" t="s">
        <v>578</v>
      </c>
      <c r="C484" s="619"/>
      <c r="D484" s="619"/>
      <c r="E484" s="675" t="s">
        <v>579</v>
      </c>
      <c r="F484" s="619"/>
      <c r="G484" s="616"/>
      <c r="H484" s="616"/>
      <c r="I484" s="616"/>
      <c r="J484" s="616"/>
      <c r="K484" s="616"/>
      <c r="L484" s="616"/>
      <c r="M484" s="616"/>
    </row>
    <row r="485" spans="1:13" s="617" customFormat="1" ht="15.75" customHeight="1">
      <c r="A485" s="619"/>
      <c r="B485" s="659" t="s">
        <v>580</v>
      </c>
      <c r="C485" s="619"/>
      <c r="D485" s="619"/>
      <c r="E485" s="675" t="s">
        <v>581</v>
      </c>
      <c r="F485" s="619"/>
      <c r="G485" s="616"/>
      <c r="H485" s="616"/>
      <c r="I485" s="616"/>
      <c r="J485" s="616"/>
      <c r="K485" s="616"/>
      <c r="L485" s="616"/>
      <c r="M485" s="616"/>
    </row>
    <row r="486" spans="1:13" s="617" customFormat="1" ht="15.75" customHeight="1">
      <c r="A486" s="619"/>
      <c r="B486" s="659"/>
      <c r="C486" s="619"/>
      <c r="D486" s="619"/>
      <c r="E486" s="675" t="s">
        <v>582</v>
      </c>
      <c r="F486" s="619"/>
      <c r="G486" s="616"/>
      <c r="H486" s="616"/>
      <c r="I486" s="616"/>
      <c r="J486" s="616"/>
      <c r="K486" s="616"/>
      <c r="L486" s="616"/>
      <c r="M486" s="616"/>
    </row>
    <row r="487" spans="1:13" s="2" customFormat="1" ht="51" customHeight="1">
      <c r="A487" s="1317" t="s">
        <v>583</v>
      </c>
      <c r="B487" s="1317"/>
      <c r="C487" s="1317"/>
      <c r="D487" s="1317"/>
      <c r="E487" s="1317"/>
      <c r="F487" s="1317"/>
    </row>
    <row r="488" spans="1:13" s="2" customFormat="1" ht="26.25" customHeight="1">
      <c r="A488" s="1317" t="s">
        <v>584</v>
      </c>
      <c r="B488" s="1317"/>
      <c r="C488" s="1317"/>
      <c r="D488" s="1317"/>
      <c r="E488" s="1317"/>
      <c r="F488" s="1317"/>
    </row>
    <row r="489" spans="1:13" s="2" customFormat="1" ht="15" customHeight="1">
      <c r="A489" s="1317" t="s">
        <v>585</v>
      </c>
      <c r="B489" s="1317"/>
      <c r="C489" s="1317"/>
      <c r="D489" s="1317"/>
      <c r="E489" s="1317"/>
      <c r="F489" s="1317"/>
    </row>
    <row r="490" spans="1:13" s="2" customFormat="1" ht="54.75" customHeight="1">
      <c r="A490" s="1317" t="s">
        <v>586</v>
      </c>
      <c r="B490" s="1317"/>
      <c r="C490" s="1317"/>
      <c r="D490" s="1317"/>
      <c r="E490" s="1317"/>
      <c r="F490" s="1317"/>
    </row>
    <row r="491" spans="1:13" s="2" customFormat="1" ht="51" customHeight="1">
      <c r="A491" s="1317" t="s">
        <v>587</v>
      </c>
      <c r="B491" s="1317"/>
      <c r="C491" s="1317"/>
      <c r="D491" s="1317"/>
      <c r="E491" s="1317"/>
      <c r="F491" s="1317"/>
    </row>
    <row r="492" spans="1:13" s="2" customFormat="1" ht="26.25" customHeight="1">
      <c r="A492" s="1317" t="s">
        <v>588</v>
      </c>
      <c r="B492" s="1317"/>
      <c r="C492" s="1317"/>
      <c r="D492" s="1317"/>
      <c r="E492" s="1317"/>
      <c r="F492" s="1317"/>
    </row>
    <row r="493" spans="1:13" s="2" customFormat="1" ht="39.75" customHeight="1">
      <c r="A493" s="1317" t="s">
        <v>589</v>
      </c>
      <c r="B493" s="1317"/>
      <c r="C493" s="1317"/>
      <c r="D493" s="1317"/>
      <c r="E493" s="1317"/>
      <c r="F493" s="1317"/>
    </row>
    <row r="494" spans="1:13" s="2" customFormat="1" ht="37.5" customHeight="1">
      <c r="A494" s="1317" t="s">
        <v>590</v>
      </c>
      <c r="B494" s="1317"/>
      <c r="C494" s="1317"/>
      <c r="D494" s="1317"/>
      <c r="E494" s="1317"/>
      <c r="F494" s="1317"/>
    </row>
    <row r="495" spans="1:13" s="2" customFormat="1" ht="27.75" customHeight="1">
      <c r="A495" s="1311" t="s">
        <v>278</v>
      </c>
      <c r="B495" s="1311"/>
      <c r="C495" s="1311"/>
      <c r="D495" s="1311"/>
      <c r="E495" s="1311"/>
      <c r="F495" s="1311"/>
    </row>
    <row r="496" spans="1:13" s="2" customFormat="1" ht="13.2">
      <c r="A496" s="626"/>
      <c r="B496" s="627"/>
      <c r="C496" s="626"/>
      <c r="D496" s="628"/>
      <c r="E496" s="628"/>
      <c r="F496" s="628"/>
    </row>
    <row r="497" spans="1:13" s="2" customFormat="1" ht="13.2">
      <c r="A497" s="626"/>
      <c r="B497" s="627"/>
      <c r="C497" s="626"/>
      <c r="D497" s="628"/>
      <c r="E497" s="628"/>
      <c r="F497" s="628"/>
    </row>
    <row r="498" spans="1:13" s="170" customFormat="1" ht="19.5" customHeight="1">
      <c r="A498" s="622" t="s">
        <v>37</v>
      </c>
      <c r="B498" s="633"/>
      <c r="C498" s="623"/>
      <c r="D498" s="623"/>
      <c r="E498" s="652"/>
      <c r="F498" s="652"/>
      <c r="M498" s="689"/>
    </row>
    <row r="499" spans="1:13" s="2" customFormat="1" ht="13.2">
      <c r="A499" s="690"/>
      <c r="B499" s="637"/>
      <c r="C499" s="637"/>
      <c r="D499" s="637"/>
      <c r="E499" s="643"/>
      <c r="F499" s="643"/>
    </row>
    <row r="500" spans="1:13" s="617" customFormat="1" ht="51" customHeight="1">
      <c r="A500" s="1312" t="s">
        <v>591</v>
      </c>
      <c r="B500" s="1312"/>
      <c r="C500" s="1312"/>
      <c r="D500" s="1312"/>
      <c r="E500" s="1312"/>
      <c r="F500" s="1312"/>
      <c r="G500" s="616"/>
      <c r="H500" s="616"/>
      <c r="I500" s="616"/>
      <c r="J500" s="616"/>
      <c r="K500" s="616"/>
      <c r="L500" s="616"/>
      <c r="M500" s="616"/>
    </row>
    <row r="501" spans="1:13" s="617" customFormat="1" ht="25.5" customHeight="1">
      <c r="A501" s="1312" t="s">
        <v>362</v>
      </c>
      <c r="B501" s="1312"/>
      <c r="C501" s="1312"/>
      <c r="D501" s="1312"/>
      <c r="E501" s="1312"/>
      <c r="F501" s="1312"/>
      <c r="G501" s="616"/>
      <c r="H501" s="616"/>
      <c r="I501" s="616"/>
      <c r="J501" s="616"/>
      <c r="K501" s="616"/>
      <c r="L501" s="616"/>
      <c r="M501" s="616"/>
    </row>
    <row r="502" spans="1:13" s="2" customFormat="1" ht="70.95" customHeight="1">
      <c r="A502" s="1311" t="s">
        <v>592</v>
      </c>
      <c r="B502" s="1311"/>
      <c r="C502" s="1311"/>
      <c r="D502" s="1311"/>
      <c r="E502" s="1311"/>
      <c r="F502" s="1311"/>
    </row>
    <row r="503" spans="1:13" s="2" customFormat="1" ht="13.5" customHeight="1">
      <c r="A503" s="1317" t="s">
        <v>593</v>
      </c>
      <c r="B503" s="1317"/>
      <c r="C503" s="1317"/>
      <c r="D503" s="1317"/>
      <c r="E503" s="1317"/>
      <c r="F503" s="1317"/>
    </row>
    <row r="504" spans="1:13" s="2" customFormat="1" ht="15" customHeight="1">
      <c r="A504" s="1312" t="s">
        <v>535</v>
      </c>
      <c r="B504" s="1312"/>
      <c r="C504" s="1312"/>
      <c r="D504" s="1312"/>
      <c r="E504" s="1312"/>
      <c r="F504" s="1312"/>
    </row>
    <row r="505" spans="1:13" s="2" customFormat="1" ht="15" customHeight="1">
      <c r="A505" s="691"/>
      <c r="B505" s="669" t="s">
        <v>426</v>
      </c>
      <c r="C505" s="691"/>
      <c r="D505" s="691"/>
      <c r="E505" s="691"/>
      <c r="F505" s="691"/>
    </row>
    <row r="506" spans="1:13" s="2" customFormat="1" ht="15" customHeight="1">
      <c r="A506" s="691"/>
      <c r="B506" s="681" t="s">
        <v>594</v>
      </c>
      <c r="C506" s="692" t="s">
        <v>595</v>
      </c>
      <c r="D506" s="693" t="s">
        <v>596</v>
      </c>
      <c r="E506" s="691"/>
      <c r="F506" s="691"/>
    </row>
    <row r="507" spans="1:13" s="2" customFormat="1" ht="15" customHeight="1">
      <c r="A507" s="691"/>
      <c r="B507" s="681"/>
      <c r="C507" s="692" t="s">
        <v>595</v>
      </c>
      <c r="D507" s="693" t="s">
        <v>597</v>
      </c>
      <c r="E507" s="691"/>
      <c r="F507" s="691"/>
    </row>
    <row r="508" spans="1:13" s="2" customFormat="1" ht="15" customHeight="1">
      <c r="A508" s="691"/>
      <c r="B508" s="681"/>
      <c r="C508" s="692" t="s">
        <v>595</v>
      </c>
      <c r="D508" s="693" t="s">
        <v>598</v>
      </c>
      <c r="E508" s="691"/>
      <c r="F508" s="691"/>
    </row>
    <row r="509" spans="1:13" s="2" customFormat="1" ht="15" customHeight="1">
      <c r="A509" s="691"/>
      <c r="B509" s="681" t="s">
        <v>599</v>
      </c>
      <c r="C509" s="692" t="s">
        <v>595</v>
      </c>
      <c r="D509" s="693" t="s">
        <v>600</v>
      </c>
      <c r="E509" s="691"/>
      <c r="F509" s="691"/>
    </row>
    <row r="510" spans="1:13" s="2" customFormat="1" ht="15" customHeight="1">
      <c r="A510" s="691"/>
      <c r="B510" s="681" t="s">
        <v>601</v>
      </c>
      <c r="C510" s="692" t="s">
        <v>595</v>
      </c>
      <c r="D510" s="693" t="s">
        <v>602</v>
      </c>
      <c r="E510" s="691"/>
      <c r="F510" s="691"/>
    </row>
    <row r="511" spans="1:13" s="2" customFormat="1" ht="15" customHeight="1">
      <c r="A511" s="691"/>
      <c r="B511" s="681" t="s">
        <v>603</v>
      </c>
      <c r="C511" s="692" t="s">
        <v>595</v>
      </c>
      <c r="D511" s="693" t="s">
        <v>604</v>
      </c>
      <c r="E511" s="691"/>
      <c r="F511" s="691"/>
    </row>
    <row r="512" spans="1:13" s="2" customFormat="1" ht="15" customHeight="1">
      <c r="A512" s="691"/>
      <c r="B512" s="681"/>
      <c r="C512" s="692" t="s">
        <v>595</v>
      </c>
      <c r="D512" s="693" t="s">
        <v>605</v>
      </c>
      <c r="E512" s="691"/>
      <c r="F512" s="691"/>
    </row>
    <row r="513" spans="1:6" s="2" customFormat="1" ht="15" customHeight="1">
      <c r="A513" s="691"/>
      <c r="B513" s="681"/>
      <c r="C513" s="692" t="s">
        <v>595</v>
      </c>
      <c r="D513" s="693" t="s">
        <v>606</v>
      </c>
      <c r="E513" s="691"/>
      <c r="F513" s="691"/>
    </row>
    <row r="514" spans="1:6" s="2" customFormat="1" ht="15" customHeight="1">
      <c r="A514" s="691"/>
      <c r="B514" s="681" t="s">
        <v>607</v>
      </c>
      <c r="C514" s="692" t="s">
        <v>595</v>
      </c>
      <c r="D514" s="693" t="s">
        <v>608</v>
      </c>
      <c r="E514" s="691"/>
      <c r="F514" s="691"/>
    </row>
    <row r="515" spans="1:6" s="2" customFormat="1" ht="15" customHeight="1">
      <c r="A515" s="691"/>
      <c r="B515" s="681" t="s">
        <v>609</v>
      </c>
      <c r="C515" s="692" t="s">
        <v>595</v>
      </c>
      <c r="D515" s="693" t="s">
        <v>610</v>
      </c>
      <c r="E515" s="691"/>
      <c r="F515" s="691"/>
    </row>
    <row r="516" spans="1:6" s="2" customFormat="1" ht="15" customHeight="1">
      <c r="A516" s="691"/>
      <c r="B516" s="681" t="s">
        <v>611</v>
      </c>
      <c r="C516" s="692" t="s">
        <v>595</v>
      </c>
      <c r="D516" s="693" t="s">
        <v>612</v>
      </c>
      <c r="E516" s="691"/>
      <c r="F516" s="691"/>
    </row>
    <row r="517" spans="1:6" s="2" customFormat="1" ht="15" customHeight="1">
      <c r="A517" s="691"/>
      <c r="B517" s="681" t="s">
        <v>613</v>
      </c>
      <c r="C517" s="692" t="s">
        <v>595</v>
      </c>
      <c r="D517" s="693" t="s">
        <v>614</v>
      </c>
      <c r="E517" s="691"/>
      <c r="F517" s="691"/>
    </row>
    <row r="518" spans="1:6" s="2" customFormat="1" ht="15" customHeight="1">
      <c r="A518" s="691"/>
      <c r="B518" s="681" t="s">
        <v>615</v>
      </c>
      <c r="C518" s="692" t="s">
        <v>595</v>
      </c>
      <c r="D518" s="693" t="s">
        <v>616</v>
      </c>
      <c r="E518" s="691"/>
      <c r="F518" s="691"/>
    </row>
    <row r="519" spans="1:6" s="2" customFormat="1" ht="15" customHeight="1">
      <c r="A519" s="691"/>
      <c r="B519" s="681" t="s">
        <v>617</v>
      </c>
      <c r="C519" s="692" t="s">
        <v>499</v>
      </c>
      <c r="D519" s="693" t="s">
        <v>618</v>
      </c>
      <c r="E519" s="691"/>
      <c r="F519" s="691"/>
    </row>
    <row r="520" spans="1:6" s="2" customFormat="1" ht="27.75" customHeight="1">
      <c r="A520" s="691"/>
      <c r="B520" s="694" t="s">
        <v>619</v>
      </c>
      <c r="C520" s="692" t="s">
        <v>595</v>
      </c>
      <c r="D520" s="693" t="s">
        <v>620</v>
      </c>
      <c r="E520" s="691"/>
      <c r="F520" s="691"/>
    </row>
    <row r="521" spans="1:6" s="2" customFormat="1" ht="51" customHeight="1">
      <c r="A521" s="1317" t="s">
        <v>621</v>
      </c>
      <c r="B521" s="1317"/>
      <c r="C521" s="1317"/>
      <c r="D521" s="1317"/>
      <c r="E521" s="1317"/>
      <c r="F521" s="1317"/>
    </row>
    <row r="522" spans="1:6" s="2" customFormat="1" ht="16.5" customHeight="1">
      <c r="A522" s="1317" t="s">
        <v>622</v>
      </c>
      <c r="B522" s="1317"/>
      <c r="C522" s="1317"/>
      <c r="D522" s="1317"/>
      <c r="E522" s="1317"/>
      <c r="F522" s="1317"/>
    </row>
    <row r="523" spans="1:6" s="2" customFormat="1" ht="15.75" customHeight="1">
      <c r="A523" s="1317" t="s">
        <v>623</v>
      </c>
      <c r="B523" s="1317"/>
      <c r="C523" s="1317"/>
      <c r="D523" s="1317"/>
      <c r="E523" s="1317"/>
      <c r="F523" s="1317"/>
    </row>
    <row r="524" spans="1:6" s="2" customFormat="1" ht="27.75" customHeight="1">
      <c r="A524" s="1317" t="s">
        <v>624</v>
      </c>
      <c r="B524" s="1317"/>
      <c r="C524" s="1317"/>
      <c r="D524" s="1317"/>
      <c r="E524" s="1317"/>
      <c r="F524" s="1317"/>
    </row>
    <row r="525" spans="1:6" s="2" customFormat="1" ht="43.5" customHeight="1">
      <c r="A525" s="1317" t="s">
        <v>625</v>
      </c>
      <c r="B525" s="1317"/>
      <c r="C525" s="1317"/>
      <c r="D525" s="1317"/>
      <c r="E525" s="1317"/>
      <c r="F525" s="1317"/>
    </row>
    <row r="526" spans="1:6" s="2" customFormat="1" ht="14.25" customHeight="1">
      <c r="A526" s="1317" t="s">
        <v>626</v>
      </c>
      <c r="B526" s="1317"/>
      <c r="C526" s="1317"/>
      <c r="D526" s="1317"/>
      <c r="E526" s="1317"/>
      <c r="F526" s="1317"/>
    </row>
    <row r="527" spans="1:6" s="2" customFormat="1" ht="25.5" customHeight="1">
      <c r="A527" s="1317" t="s">
        <v>627</v>
      </c>
      <c r="B527" s="1317"/>
      <c r="C527" s="1317"/>
      <c r="D527" s="1317"/>
      <c r="E527" s="1317"/>
      <c r="F527" s="1317"/>
    </row>
    <row r="528" spans="1:6" s="2" customFormat="1" ht="71.25" customHeight="1">
      <c r="A528" s="1311" t="s">
        <v>628</v>
      </c>
      <c r="B528" s="1311"/>
      <c r="C528" s="1311"/>
      <c r="D528" s="1311"/>
      <c r="E528" s="1311"/>
      <c r="F528" s="1311"/>
    </row>
    <row r="529" spans="1:13" s="2" customFormat="1" ht="39" customHeight="1">
      <c r="A529" s="1322" t="s">
        <v>629</v>
      </c>
      <c r="B529" s="1322"/>
      <c r="C529" s="1322"/>
      <c r="D529" s="1322"/>
      <c r="E529" s="1322"/>
      <c r="F529" s="1322"/>
    </row>
    <row r="530" spans="1:13" s="2" customFormat="1" ht="26.25" customHeight="1">
      <c r="A530" s="1311" t="s">
        <v>278</v>
      </c>
      <c r="B530" s="1311"/>
      <c r="C530" s="1311"/>
      <c r="D530" s="1311"/>
      <c r="E530" s="1311"/>
      <c r="F530" s="1311"/>
    </row>
    <row r="531" spans="1:13" s="2" customFormat="1" ht="21" customHeight="1">
      <c r="A531" s="625"/>
      <c r="B531" s="625"/>
      <c r="C531" s="625"/>
      <c r="D531" s="625"/>
      <c r="E531" s="625"/>
      <c r="F531" s="625"/>
    </row>
    <row r="532" spans="1:13" s="2" customFormat="1" ht="21" customHeight="1">
      <c r="A532" s="625"/>
      <c r="B532" s="625"/>
      <c r="C532" s="625"/>
      <c r="D532" s="625"/>
      <c r="E532" s="625"/>
      <c r="F532" s="625"/>
    </row>
    <row r="533" spans="1:13" s="170" customFormat="1">
      <c r="A533" s="622" t="s">
        <v>11</v>
      </c>
      <c r="B533" s="622"/>
      <c r="C533" s="623"/>
      <c r="D533" s="623"/>
      <c r="E533" s="652"/>
      <c r="F533" s="652"/>
    </row>
    <row r="534" spans="1:13" s="2" customFormat="1" ht="18" customHeight="1">
      <c r="A534" s="690"/>
      <c r="B534" s="637"/>
      <c r="C534" s="637"/>
      <c r="D534" s="637"/>
      <c r="E534" s="643"/>
      <c r="F534" s="643"/>
    </row>
    <row r="535" spans="1:13" s="617" customFormat="1" ht="51" customHeight="1">
      <c r="A535" s="1312" t="s">
        <v>630</v>
      </c>
      <c r="B535" s="1312"/>
      <c r="C535" s="1312"/>
      <c r="D535" s="1312"/>
      <c r="E535" s="1312"/>
      <c r="F535" s="1312"/>
      <c r="G535" s="616"/>
      <c r="H535" s="616"/>
      <c r="I535" s="616"/>
      <c r="J535" s="616"/>
      <c r="K535" s="616"/>
      <c r="L535" s="616"/>
      <c r="M535" s="616"/>
    </row>
    <row r="536" spans="1:13" s="617" customFormat="1" ht="25.5" customHeight="1">
      <c r="A536" s="1312" t="s">
        <v>362</v>
      </c>
      <c r="B536" s="1312"/>
      <c r="C536" s="1312"/>
      <c r="D536" s="1312"/>
      <c r="E536" s="1312"/>
      <c r="F536" s="1312"/>
      <c r="G536" s="616"/>
      <c r="H536" s="616"/>
      <c r="I536" s="616"/>
      <c r="J536" s="616"/>
      <c r="K536" s="616"/>
      <c r="L536" s="616"/>
      <c r="M536" s="616"/>
    </row>
    <row r="537" spans="1:13" s="2" customFormat="1" ht="24" customHeight="1">
      <c r="A537" s="1311" t="s">
        <v>631</v>
      </c>
      <c r="B537" s="1311"/>
      <c r="C537" s="1311"/>
      <c r="D537" s="1311"/>
      <c r="E537" s="1311"/>
      <c r="F537" s="1311"/>
    </row>
    <row r="538" spans="1:13" s="2" customFormat="1" ht="28.5" customHeight="1">
      <c r="A538" s="1311" t="s">
        <v>632</v>
      </c>
      <c r="B538" s="1311"/>
      <c r="C538" s="1311"/>
      <c r="D538" s="1311"/>
      <c r="E538" s="1311"/>
      <c r="F538" s="1311"/>
    </row>
    <row r="539" spans="1:13" s="2" customFormat="1" ht="27.75" customHeight="1">
      <c r="A539" s="1311" t="s">
        <v>633</v>
      </c>
      <c r="B539" s="1311"/>
      <c r="C539" s="1311"/>
      <c r="D539" s="1311"/>
      <c r="E539" s="1311"/>
      <c r="F539" s="1311"/>
    </row>
    <row r="540" spans="1:13" s="2" customFormat="1" ht="37.5" customHeight="1">
      <c r="A540" s="1311" t="s">
        <v>634</v>
      </c>
      <c r="B540" s="1311"/>
      <c r="C540" s="1311"/>
      <c r="D540" s="1311"/>
      <c r="E540" s="1311"/>
      <c r="F540" s="1311"/>
    </row>
    <row r="541" spans="1:13" s="2" customFormat="1" ht="26.25" customHeight="1">
      <c r="A541" s="1317" t="s">
        <v>635</v>
      </c>
      <c r="B541" s="1317"/>
      <c r="C541" s="1317"/>
      <c r="D541" s="1317"/>
      <c r="E541" s="1317"/>
      <c r="F541" s="1317"/>
    </row>
    <row r="542" spans="1:13" s="2" customFormat="1" ht="40.5" customHeight="1">
      <c r="A542" s="1317" t="s">
        <v>636</v>
      </c>
      <c r="B542" s="1317"/>
      <c r="C542" s="1317"/>
      <c r="D542" s="1317"/>
      <c r="E542" s="1317"/>
      <c r="F542" s="1317"/>
    </row>
    <row r="543" spans="1:13" s="2" customFormat="1" ht="51.75" customHeight="1">
      <c r="A543" s="1317" t="s">
        <v>637</v>
      </c>
      <c r="B543" s="1317"/>
      <c r="C543" s="1317"/>
      <c r="D543" s="1317"/>
      <c r="E543" s="1317"/>
      <c r="F543" s="1317"/>
    </row>
    <row r="544" spans="1:13" s="2" customFormat="1" ht="25.5" customHeight="1">
      <c r="A544" s="1317" t="s">
        <v>638</v>
      </c>
      <c r="B544" s="1317"/>
      <c r="C544" s="1317"/>
      <c r="D544" s="1317"/>
      <c r="E544" s="1317"/>
      <c r="F544" s="1317"/>
    </row>
    <row r="545" spans="1:6" s="2" customFormat="1" ht="52.5" customHeight="1">
      <c r="A545" s="1317" t="s">
        <v>639</v>
      </c>
      <c r="B545" s="1317"/>
      <c r="C545" s="1317"/>
      <c r="D545" s="1317"/>
      <c r="E545" s="1317"/>
      <c r="F545" s="1317"/>
    </row>
    <row r="546" spans="1:6" s="2" customFormat="1" ht="38.25" customHeight="1">
      <c r="A546" s="1317" t="s">
        <v>640</v>
      </c>
      <c r="B546" s="1317"/>
      <c r="C546" s="1317"/>
      <c r="D546" s="1317"/>
      <c r="E546" s="1317"/>
      <c r="F546" s="1317"/>
    </row>
    <row r="547" spans="1:6" s="2" customFormat="1" ht="25.5" customHeight="1">
      <c r="A547" s="1317" t="s">
        <v>641</v>
      </c>
      <c r="B547" s="1317"/>
      <c r="C547" s="1317"/>
      <c r="D547" s="1317"/>
      <c r="E547" s="1317"/>
      <c r="F547" s="1317"/>
    </row>
    <row r="548" spans="1:6" s="2" customFormat="1" ht="13.2" customHeight="1">
      <c r="A548" s="1317" t="s">
        <v>642</v>
      </c>
      <c r="B548" s="1317"/>
      <c r="C548" s="1317"/>
      <c r="D548" s="1317"/>
      <c r="E548" s="1317"/>
      <c r="F548" s="1317"/>
    </row>
    <row r="549" spans="1:6" s="2" customFormat="1" ht="13.2">
      <c r="A549" s="1317"/>
      <c r="B549" s="1317"/>
      <c r="C549" s="1317"/>
      <c r="D549" s="1317"/>
      <c r="E549" s="1317"/>
      <c r="F549" s="1317"/>
    </row>
    <row r="550" spans="1:6" s="2" customFormat="1" ht="13.2">
      <c r="A550" s="1317"/>
      <c r="B550" s="1317"/>
      <c r="C550" s="1317"/>
      <c r="D550" s="1317"/>
      <c r="E550" s="1317"/>
      <c r="F550" s="1317"/>
    </row>
    <row r="551" spans="1:6" s="2" customFormat="1" ht="13.2" customHeight="1">
      <c r="A551" s="1312" t="s">
        <v>535</v>
      </c>
      <c r="B551" s="1312"/>
      <c r="C551" s="1312"/>
      <c r="D551" s="1312"/>
      <c r="E551" s="1312"/>
      <c r="F551" s="1312"/>
    </row>
    <row r="552" spans="1:6" s="2" customFormat="1" ht="15.6" customHeight="1">
      <c r="A552" s="659" t="s">
        <v>710</v>
      </c>
      <c r="B552" s="695"/>
      <c r="C552" s="619"/>
      <c r="D552" s="696" t="s">
        <v>499</v>
      </c>
      <c r="E552" s="612" t="s">
        <v>643</v>
      </c>
      <c r="F552" s="619"/>
    </row>
    <row r="553" spans="1:6" s="2" customFormat="1" ht="13.2" customHeight="1">
      <c r="A553" s="619"/>
      <c r="B553" s="697" t="s">
        <v>644</v>
      </c>
      <c r="C553" s="619"/>
      <c r="D553" s="696" t="s">
        <v>645</v>
      </c>
      <c r="E553" s="612" t="s">
        <v>646</v>
      </c>
      <c r="F553" s="619"/>
    </row>
    <row r="554" spans="1:6" s="2" customFormat="1" ht="13.2" customHeight="1">
      <c r="A554" s="619"/>
      <c r="B554" s="697" t="s">
        <v>647</v>
      </c>
      <c r="C554" s="619"/>
      <c r="D554" s="696" t="s">
        <v>645</v>
      </c>
      <c r="E554" s="612" t="s">
        <v>648</v>
      </c>
      <c r="F554" s="619"/>
    </row>
    <row r="555" spans="1:6" s="2" customFormat="1" ht="13.2" customHeight="1">
      <c r="A555" s="619"/>
      <c r="B555" s="697" t="s">
        <v>649</v>
      </c>
      <c r="C555" s="619"/>
      <c r="D555" s="696" t="s">
        <v>645</v>
      </c>
      <c r="E555" s="612" t="s">
        <v>650</v>
      </c>
      <c r="F555" s="619"/>
    </row>
    <row r="556" spans="1:6" s="2" customFormat="1" ht="13.2" customHeight="1">
      <c r="A556" s="619"/>
      <c r="B556" s="697" t="s">
        <v>651</v>
      </c>
      <c r="C556" s="619"/>
      <c r="D556" s="696" t="s">
        <v>645</v>
      </c>
      <c r="E556" s="612" t="s">
        <v>652</v>
      </c>
      <c r="F556" s="619"/>
    </row>
    <row r="557" spans="1:6" s="2" customFormat="1" ht="13.2" customHeight="1">
      <c r="A557" s="619"/>
      <c r="B557" s="697" t="s">
        <v>653</v>
      </c>
      <c r="C557" s="619"/>
      <c r="D557" s="696" t="s">
        <v>645</v>
      </c>
      <c r="E557" s="612" t="s">
        <v>654</v>
      </c>
      <c r="F557" s="619"/>
    </row>
    <row r="558" spans="1:6" s="2" customFormat="1" ht="13.2" customHeight="1">
      <c r="A558" s="619"/>
      <c r="B558" s="697" t="s">
        <v>655</v>
      </c>
      <c r="C558" s="619"/>
      <c r="D558" s="696" t="s">
        <v>645</v>
      </c>
      <c r="E558" s="612" t="s">
        <v>656</v>
      </c>
      <c r="F558" s="619"/>
    </row>
    <row r="559" spans="1:6" s="2" customFormat="1" ht="13.2" customHeight="1">
      <c r="A559" s="619"/>
      <c r="B559" s="697" t="s">
        <v>657</v>
      </c>
      <c r="C559" s="619"/>
      <c r="D559" s="696" t="s">
        <v>645</v>
      </c>
      <c r="E559" s="612" t="s">
        <v>658</v>
      </c>
      <c r="F559" s="619"/>
    </row>
    <row r="560" spans="1:6" s="2" customFormat="1" ht="13.2">
      <c r="A560" s="619"/>
      <c r="B560" s="659" t="s">
        <v>659</v>
      </c>
      <c r="C560" s="619"/>
      <c r="D560" s="696" t="s">
        <v>645</v>
      </c>
      <c r="E560" s="612" t="s">
        <v>660</v>
      </c>
      <c r="F560" s="619"/>
    </row>
    <row r="561" spans="1:13" s="2" customFormat="1" ht="13.2">
      <c r="A561" s="626"/>
      <c r="B561" s="627" t="s">
        <v>661</v>
      </c>
      <c r="C561" s="626"/>
      <c r="D561" s="696" t="s">
        <v>499</v>
      </c>
      <c r="E561" s="698" t="s">
        <v>643</v>
      </c>
      <c r="F561" s="628"/>
    </row>
    <row r="562" spans="1:13" s="2" customFormat="1" ht="25.5" customHeight="1">
      <c r="A562" s="1311" t="s">
        <v>278</v>
      </c>
      <c r="B562" s="1311"/>
      <c r="C562" s="1311"/>
      <c r="D562" s="1311"/>
      <c r="E562" s="1311"/>
      <c r="F562" s="1311"/>
    </row>
    <row r="563" spans="1:13" s="2" customFormat="1" ht="13.2">
      <c r="A563" s="626"/>
      <c r="B563" s="627"/>
      <c r="C563" s="626"/>
      <c r="D563" s="628"/>
      <c r="E563" s="628"/>
      <c r="F563" s="628"/>
    </row>
    <row r="564" spans="1:13" s="2" customFormat="1" ht="13.2">
      <c r="A564" s="626"/>
      <c r="B564" s="627"/>
      <c r="C564" s="626"/>
      <c r="D564" s="628"/>
      <c r="E564" s="628"/>
      <c r="F564" s="628"/>
    </row>
    <row r="565" spans="1:13" s="170" customFormat="1">
      <c r="A565" s="622" t="s">
        <v>38</v>
      </c>
      <c r="B565" s="622"/>
      <c r="C565" s="623"/>
      <c r="D565" s="623"/>
      <c r="E565" s="652"/>
      <c r="F565" s="652"/>
    </row>
    <row r="566" spans="1:13" s="2" customFormat="1" ht="13.2">
      <c r="A566" s="624"/>
      <c r="B566" s="624"/>
      <c r="C566" s="624"/>
      <c r="D566" s="624"/>
      <c r="E566" s="643"/>
      <c r="F566" s="643"/>
    </row>
    <row r="567" spans="1:13" s="617" customFormat="1" ht="54.75" customHeight="1">
      <c r="A567" s="1312" t="s">
        <v>662</v>
      </c>
      <c r="B567" s="1312"/>
      <c r="C567" s="1312"/>
      <c r="D567" s="1312"/>
      <c r="E567" s="1312"/>
      <c r="F567" s="1312"/>
      <c r="G567" s="616"/>
      <c r="H567" s="616"/>
      <c r="I567" s="616"/>
      <c r="J567" s="616"/>
      <c r="K567" s="616"/>
      <c r="L567" s="616"/>
      <c r="M567" s="616"/>
    </row>
    <row r="568" spans="1:13" s="617" customFormat="1" ht="25.5" customHeight="1">
      <c r="A568" s="1312" t="s">
        <v>362</v>
      </c>
      <c r="B568" s="1312"/>
      <c r="C568" s="1312"/>
      <c r="D568" s="1312"/>
      <c r="E568" s="1312"/>
      <c r="F568" s="1312"/>
      <c r="G568" s="616"/>
      <c r="H568" s="616"/>
      <c r="I568" s="616"/>
      <c r="J568" s="616"/>
      <c r="K568" s="616"/>
      <c r="L568" s="616"/>
      <c r="M568" s="616"/>
    </row>
    <row r="569" spans="1:13" s="2" customFormat="1" ht="15" customHeight="1">
      <c r="A569" s="1311" t="s">
        <v>663</v>
      </c>
      <c r="B569" s="1311"/>
      <c r="C569" s="1311"/>
      <c r="D569" s="1311"/>
      <c r="E569" s="1311"/>
      <c r="F569" s="1311"/>
    </row>
    <row r="570" spans="1:13" s="2" customFormat="1" ht="27" customHeight="1">
      <c r="A570" s="1311" t="s">
        <v>664</v>
      </c>
      <c r="B570" s="1311"/>
      <c r="C570" s="1311"/>
      <c r="D570" s="1311"/>
      <c r="E570" s="1311"/>
      <c r="F570" s="1311"/>
    </row>
    <row r="571" spans="1:13" s="2" customFormat="1" ht="69" customHeight="1">
      <c r="A571" s="1311" t="s">
        <v>665</v>
      </c>
      <c r="B571" s="1311"/>
      <c r="C571" s="1311"/>
      <c r="D571" s="1311"/>
      <c r="E571" s="1311"/>
      <c r="F571" s="1311"/>
    </row>
    <row r="572" spans="1:13" s="2" customFormat="1" ht="16.5" customHeight="1">
      <c r="A572" s="1311" t="s">
        <v>666</v>
      </c>
      <c r="B572" s="1311"/>
      <c r="C572" s="1311"/>
      <c r="D572" s="1311"/>
      <c r="E572" s="1311"/>
      <c r="F572" s="1311"/>
    </row>
    <row r="573" spans="1:13" s="2" customFormat="1" ht="17.25" customHeight="1">
      <c r="A573" s="1311" t="s">
        <v>667</v>
      </c>
      <c r="B573" s="1311"/>
      <c r="C573" s="1311"/>
      <c r="D573" s="1311"/>
      <c r="E573" s="1311"/>
      <c r="F573" s="1311"/>
    </row>
    <row r="574" spans="1:13" s="2" customFormat="1" ht="13.2" customHeight="1">
      <c r="A574" s="1312" t="s">
        <v>668</v>
      </c>
      <c r="B574" s="1312"/>
      <c r="C574" s="1312"/>
      <c r="D574" s="1312"/>
      <c r="E574" s="1312"/>
      <c r="F574" s="1312"/>
    </row>
    <row r="575" spans="1:13" s="2" customFormat="1" ht="54" customHeight="1">
      <c r="A575" s="1311" t="s">
        <v>669</v>
      </c>
      <c r="B575" s="1311"/>
      <c r="C575" s="1311"/>
      <c r="D575" s="1311"/>
      <c r="E575" s="1311"/>
      <c r="F575" s="1311"/>
    </row>
    <row r="576" spans="1:13" s="2" customFormat="1" ht="30" customHeight="1">
      <c r="A576" s="1311" t="s">
        <v>670</v>
      </c>
      <c r="B576" s="1311"/>
      <c r="C576" s="1311"/>
      <c r="D576" s="1311"/>
      <c r="E576" s="1311"/>
      <c r="F576" s="1311"/>
    </row>
    <row r="577" spans="1:6" s="2" customFormat="1" ht="39.75" customHeight="1">
      <c r="A577" s="1312" t="s">
        <v>671</v>
      </c>
      <c r="B577" s="1312"/>
      <c r="C577" s="1312"/>
      <c r="D577" s="1312"/>
      <c r="E577" s="1312"/>
      <c r="F577" s="1312"/>
    </row>
    <row r="578" spans="1:6" s="2" customFormat="1" ht="13.2" customHeight="1">
      <c r="A578" s="1312" t="s">
        <v>668</v>
      </c>
      <c r="B578" s="1312"/>
      <c r="C578" s="1312"/>
      <c r="D578" s="1312"/>
      <c r="E578" s="1312"/>
      <c r="F578" s="1312"/>
    </row>
    <row r="579" spans="1:6" s="2" customFormat="1" ht="13.2" customHeight="1">
      <c r="A579" s="1312" t="s">
        <v>481</v>
      </c>
      <c r="B579" s="1312"/>
      <c r="C579" s="1312"/>
      <c r="D579" s="1312"/>
      <c r="E579" s="1312"/>
      <c r="F579" s="1312"/>
    </row>
    <row r="580" spans="1:6" s="2" customFormat="1" ht="13.2">
      <c r="A580" s="619"/>
      <c r="B580" s="669" t="s">
        <v>426</v>
      </c>
      <c r="C580" s="619"/>
      <c r="D580" s="619"/>
      <c r="E580" s="619"/>
      <c r="F580" s="619"/>
    </row>
    <row r="581" spans="1:6" s="2" customFormat="1" ht="13.2">
      <c r="A581" s="619"/>
      <c r="B581" s="669" t="s">
        <v>672</v>
      </c>
      <c r="C581" s="619"/>
      <c r="D581" s="619"/>
      <c r="E581" s="619"/>
      <c r="F581" s="619"/>
    </row>
    <row r="582" spans="1:6" s="2" customFormat="1" ht="13.2">
      <c r="A582" s="619"/>
      <c r="B582" s="619" t="s">
        <v>673</v>
      </c>
      <c r="C582" s="699" t="s">
        <v>483</v>
      </c>
      <c r="D582" s="700" t="s">
        <v>674</v>
      </c>
      <c r="E582" s="619"/>
      <c r="F582" s="619"/>
    </row>
    <row r="583" spans="1:6" s="2" customFormat="1" ht="13.2">
      <c r="A583" s="619"/>
      <c r="B583" s="619" t="s">
        <v>675</v>
      </c>
      <c r="C583" s="699" t="s">
        <v>483</v>
      </c>
      <c r="D583" s="700" t="s">
        <v>676</v>
      </c>
      <c r="E583" s="619"/>
      <c r="F583" s="619"/>
    </row>
    <row r="584" spans="1:6" s="2" customFormat="1" ht="13.2">
      <c r="A584" s="619"/>
      <c r="B584" s="619" t="s">
        <v>677</v>
      </c>
      <c r="C584" s="699" t="s">
        <v>483</v>
      </c>
      <c r="D584" s="700" t="s">
        <v>678</v>
      </c>
      <c r="E584" s="619"/>
      <c r="F584" s="619"/>
    </row>
    <row r="585" spans="1:6" s="2" customFormat="1" ht="13.2">
      <c r="A585" s="619"/>
      <c r="B585" s="619"/>
      <c r="C585" s="699" t="s">
        <v>483</v>
      </c>
      <c r="D585" s="700" t="s">
        <v>679</v>
      </c>
      <c r="E585" s="619"/>
      <c r="F585" s="619"/>
    </row>
    <row r="586" spans="1:6" s="2" customFormat="1" ht="13.2">
      <c r="A586" s="619"/>
      <c r="B586" s="619" t="s">
        <v>680</v>
      </c>
      <c r="C586" s="699" t="s">
        <v>483</v>
      </c>
      <c r="D586" s="700" t="s">
        <v>681</v>
      </c>
      <c r="E586" s="619"/>
      <c r="F586" s="619"/>
    </row>
    <row r="587" spans="1:6" s="2" customFormat="1" ht="13.2">
      <c r="A587" s="619"/>
      <c r="B587" s="619"/>
      <c r="C587" s="699" t="s">
        <v>483</v>
      </c>
      <c r="D587" s="700" t="s">
        <v>682</v>
      </c>
      <c r="E587" s="619"/>
      <c r="F587" s="619"/>
    </row>
    <row r="588" spans="1:6" s="2" customFormat="1" ht="13.2">
      <c r="A588" s="619"/>
      <c r="B588" s="619" t="s">
        <v>683</v>
      </c>
      <c r="C588" s="699" t="s">
        <v>483</v>
      </c>
      <c r="D588" s="700" t="s">
        <v>674</v>
      </c>
      <c r="E588" s="619"/>
      <c r="F588" s="619"/>
    </row>
    <row r="589" spans="1:6" s="2" customFormat="1" ht="13.2">
      <c r="A589" s="619"/>
      <c r="B589" s="619" t="s">
        <v>684</v>
      </c>
      <c r="C589" s="699" t="s">
        <v>483</v>
      </c>
      <c r="D589" s="700" t="s">
        <v>540</v>
      </c>
      <c r="E589" s="619"/>
      <c r="F589" s="619"/>
    </row>
    <row r="590" spans="1:6" s="2" customFormat="1" ht="13.2">
      <c r="A590" s="619"/>
      <c r="B590" s="619"/>
      <c r="C590" s="699" t="s">
        <v>483</v>
      </c>
      <c r="D590" s="700" t="s">
        <v>541</v>
      </c>
      <c r="E590" s="619"/>
      <c r="F590" s="619"/>
    </row>
    <row r="591" spans="1:6" s="2" customFormat="1" ht="13.2">
      <c r="A591" s="619"/>
      <c r="B591" s="619"/>
      <c r="C591" s="699" t="s">
        <v>483</v>
      </c>
      <c r="D591" s="700" t="s">
        <v>542</v>
      </c>
      <c r="E591" s="619"/>
      <c r="F591" s="619"/>
    </row>
    <row r="592" spans="1:6" s="2" customFormat="1" ht="13.2">
      <c r="A592" s="619"/>
      <c r="B592" s="619"/>
      <c r="C592" s="699" t="s">
        <v>483</v>
      </c>
      <c r="D592" s="700" t="s">
        <v>685</v>
      </c>
      <c r="E592" s="619"/>
      <c r="F592" s="619"/>
    </row>
    <row r="593" spans="1:13" s="2" customFormat="1" ht="13.2">
      <c r="A593" s="619"/>
      <c r="B593" s="619"/>
      <c r="C593" s="699" t="s">
        <v>483</v>
      </c>
      <c r="D593" s="700" t="s">
        <v>686</v>
      </c>
      <c r="E593" s="619"/>
      <c r="F593" s="619"/>
    </row>
    <row r="594" spans="1:13" s="2" customFormat="1" ht="13.2" customHeight="1">
      <c r="A594" s="619"/>
      <c r="B594" s="619"/>
      <c r="C594" s="699" t="s">
        <v>483</v>
      </c>
      <c r="D594" s="700" t="s">
        <v>687</v>
      </c>
      <c r="E594" s="619"/>
      <c r="F594" s="619"/>
    </row>
    <row r="595" spans="1:13" s="2" customFormat="1" ht="13.2">
      <c r="A595" s="619"/>
      <c r="B595" s="619"/>
      <c r="C595" s="699" t="s">
        <v>483</v>
      </c>
      <c r="D595" s="700" t="s">
        <v>545</v>
      </c>
      <c r="E595" s="619"/>
      <c r="F595" s="619"/>
    </row>
    <row r="596" spans="1:13" s="2" customFormat="1" ht="13.2">
      <c r="A596" s="619"/>
      <c r="B596" s="619" t="s">
        <v>709</v>
      </c>
      <c r="C596" s="699" t="s">
        <v>499</v>
      </c>
      <c r="D596" s="700" t="s">
        <v>688</v>
      </c>
      <c r="E596" s="619"/>
      <c r="F596" s="619"/>
    </row>
    <row r="597" spans="1:13" s="2" customFormat="1" ht="27" customHeight="1">
      <c r="A597" s="1311" t="s">
        <v>278</v>
      </c>
      <c r="B597" s="1311"/>
      <c r="C597" s="1311"/>
      <c r="D597" s="1311"/>
      <c r="E597" s="1311"/>
      <c r="F597" s="1311"/>
    </row>
    <row r="598" spans="1:13" s="2" customFormat="1" ht="13.2">
      <c r="A598" s="619"/>
      <c r="B598" s="619"/>
      <c r="C598" s="619"/>
      <c r="D598" s="619"/>
      <c r="E598" s="619"/>
      <c r="F598" s="619"/>
    </row>
    <row r="599" spans="1:13" s="2" customFormat="1" ht="13.2">
      <c r="A599" s="619"/>
      <c r="B599" s="619"/>
      <c r="C599" s="619"/>
      <c r="D599" s="619"/>
      <c r="E599" s="619"/>
      <c r="F599" s="619"/>
    </row>
    <row r="600" spans="1:13" s="170" customFormat="1">
      <c r="A600" s="622" t="s">
        <v>3</v>
      </c>
      <c r="B600" s="622"/>
      <c r="C600" s="623"/>
      <c r="D600" s="623"/>
      <c r="E600" s="652"/>
      <c r="F600" s="652"/>
    </row>
    <row r="601" spans="1:13" s="2" customFormat="1" ht="13.2">
      <c r="A601" s="624"/>
      <c r="B601" s="624"/>
      <c r="C601" s="624"/>
      <c r="D601" s="624"/>
      <c r="E601" s="643"/>
      <c r="F601" s="643"/>
    </row>
    <row r="602" spans="1:13" s="617" customFormat="1" ht="53.25" customHeight="1">
      <c r="A602" s="1312" t="s">
        <v>689</v>
      </c>
      <c r="B602" s="1312"/>
      <c r="C602" s="1312"/>
      <c r="D602" s="1312"/>
      <c r="E602" s="1312"/>
      <c r="F602" s="1312"/>
      <c r="G602" s="616"/>
      <c r="H602" s="616"/>
      <c r="I602" s="616"/>
      <c r="J602" s="616"/>
      <c r="K602" s="616"/>
      <c r="L602" s="616"/>
      <c r="M602" s="616"/>
    </row>
    <row r="603" spans="1:13" s="617" customFormat="1" ht="28.5" customHeight="1">
      <c r="A603" s="1312" t="s">
        <v>362</v>
      </c>
      <c r="B603" s="1312"/>
      <c r="C603" s="1312"/>
      <c r="D603" s="1312"/>
      <c r="E603" s="1312"/>
      <c r="F603" s="1312"/>
      <c r="G603" s="616"/>
      <c r="H603" s="616"/>
      <c r="I603" s="616"/>
      <c r="J603" s="616"/>
      <c r="K603" s="616"/>
      <c r="L603" s="616"/>
      <c r="M603" s="616"/>
    </row>
    <row r="604" spans="1:13" s="617" customFormat="1" ht="41.25" customHeight="1">
      <c r="A604" s="1312" t="s">
        <v>690</v>
      </c>
      <c r="B604" s="1312"/>
      <c r="C604" s="1312"/>
      <c r="D604" s="1312"/>
      <c r="E604" s="1312"/>
      <c r="F604" s="1312"/>
      <c r="G604" s="616"/>
      <c r="H604" s="616"/>
      <c r="I604" s="616"/>
      <c r="J604" s="616"/>
      <c r="K604" s="616"/>
      <c r="L604" s="616"/>
      <c r="M604" s="616"/>
    </row>
    <row r="605" spans="1:13" s="617" customFormat="1" ht="69" customHeight="1">
      <c r="A605" s="1312" t="s">
        <v>691</v>
      </c>
      <c r="B605" s="1312"/>
      <c r="C605" s="1312"/>
      <c r="D605" s="1312"/>
      <c r="E605" s="1312"/>
      <c r="F605" s="1312"/>
      <c r="G605" s="616"/>
      <c r="H605" s="616"/>
      <c r="I605" s="616"/>
      <c r="J605" s="616"/>
      <c r="K605" s="616"/>
      <c r="L605" s="616"/>
      <c r="M605" s="616"/>
    </row>
    <row r="606" spans="1:13" s="617" customFormat="1" ht="28.5" customHeight="1">
      <c r="A606" s="1312" t="s">
        <v>692</v>
      </c>
      <c r="B606" s="1312"/>
      <c r="C606" s="1312"/>
      <c r="D606" s="1312"/>
      <c r="E606" s="1312"/>
      <c r="F606" s="1312"/>
      <c r="G606" s="616"/>
      <c r="H606" s="616"/>
      <c r="I606" s="616"/>
      <c r="J606" s="616"/>
      <c r="K606" s="616"/>
      <c r="L606" s="616"/>
      <c r="M606" s="616"/>
    </row>
    <row r="607" spans="1:13" s="617" customFormat="1" ht="13.5" customHeight="1">
      <c r="A607" s="1312" t="s">
        <v>481</v>
      </c>
      <c r="B607" s="1312"/>
      <c r="C607" s="1312"/>
      <c r="D607" s="1312"/>
      <c r="E607" s="1312"/>
      <c r="F607" s="1312"/>
      <c r="G607" s="616"/>
      <c r="H607" s="616"/>
      <c r="I607" s="616"/>
      <c r="J607" s="616"/>
      <c r="K607" s="616"/>
      <c r="L607" s="616"/>
      <c r="M607" s="616"/>
    </row>
    <row r="608" spans="1:13" s="617" customFormat="1" ht="13.5" customHeight="1">
      <c r="A608" s="619"/>
      <c r="B608" s="669" t="s">
        <v>693</v>
      </c>
      <c r="C608" s="619"/>
      <c r="D608" s="699" t="s">
        <v>499</v>
      </c>
      <c r="E608" s="619" t="s">
        <v>694</v>
      </c>
      <c r="F608" s="619"/>
      <c r="G608" s="616"/>
      <c r="H608" s="616"/>
      <c r="I608" s="616"/>
      <c r="J608" s="616"/>
      <c r="K608" s="616"/>
      <c r="L608" s="616"/>
      <c r="M608" s="616"/>
    </row>
    <row r="609" spans="1:13" s="617" customFormat="1" ht="13.5" customHeight="1">
      <c r="A609" s="619"/>
      <c r="B609" s="620" t="s">
        <v>695</v>
      </c>
      <c r="C609" s="699"/>
      <c r="D609" s="699" t="s">
        <v>645</v>
      </c>
      <c r="E609" s="619" t="s">
        <v>696</v>
      </c>
      <c r="F609" s="619"/>
      <c r="G609" s="616"/>
      <c r="H609" s="616"/>
      <c r="I609" s="616"/>
      <c r="J609" s="616"/>
      <c r="K609" s="616"/>
      <c r="L609" s="616"/>
      <c r="M609" s="616"/>
    </row>
    <row r="610" spans="1:13" s="617" customFormat="1" ht="13.5" customHeight="1">
      <c r="A610" s="619"/>
      <c r="B610" s="659" t="s">
        <v>697</v>
      </c>
      <c r="C610" s="699"/>
      <c r="D610" s="699" t="s">
        <v>698</v>
      </c>
      <c r="E610" s="619" t="s">
        <v>699</v>
      </c>
      <c r="F610" s="619"/>
      <c r="G610" s="616"/>
      <c r="H610" s="616"/>
      <c r="I610" s="616"/>
      <c r="J610" s="616"/>
      <c r="K610" s="616"/>
      <c r="L610" s="616"/>
      <c r="M610" s="616"/>
    </row>
    <row r="611" spans="1:13" s="617" customFormat="1" ht="13.5" customHeight="1">
      <c r="A611" s="619"/>
      <c r="B611" s="659" t="s">
        <v>700</v>
      </c>
      <c r="C611" s="699"/>
      <c r="D611" s="699" t="s">
        <v>645</v>
      </c>
      <c r="E611" s="619" t="s">
        <v>701</v>
      </c>
      <c r="F611" s="619"/>
      <c r="G611" s="616"/>
      <c r="H611" s="616"/>
      <c r="I611" s="616"/>
      <c r="J611" s="616"/>
      <c r="K611" s="616"/>
      <c r="L611" s="616"/>
      <c r="M611" s="616"/>
    </row>
    <row r="612" spans="1:13" s="617" customFormat="1" ht="13.5" customHeight="1">
      <c r="A612" s="619"/>
      <c r="B612" s="659" t="s">
        <v>702</v>
      </c>
      <c r="C612" s="699"/>
      <c r="D612" s="699" t="s">
        <v>698</v>
      </c>
      <c r="E612" s="619" t="s">
        <v>701</v>
      </c>
      <c r="F612" s="619"/>
      <c r="G612" s="616"/>
      <c r="H612" s="616"/>
      <c r="I612" s="616"/>
      <c r="J612" s="616"/>
      <c r="K612" s="616"/>
      <c r="L612" s="616"/>
      <c r="M612" s="616"/>
    </row>
    <row r="613" spans="1:13" s="617" customFormat="1" ht="13.5" customHeight="1">
      <c r="A613" s="619"/>
      <c r="B613" s="659" t="s">
        <v>703</v>
      </c>
      <c r="C613" s="699"/>
      <c r="D613" s="699" t="s">
        <v>698</v>
      </c>
      <c r="E613" s="619" t="s">
        <v>704</v>
      </c>
      <c r="F613" s="619"/>
      <c r="G613" s="616"/>
      <c r="H613" s="616"/>
      <c r="I613" s="616"/>
      <c r="J613" s="616"/>
      <c r="K613" s="616"/>
      <c r="L613" s="616"/>
      <c r="M613" s="616"/>
    </row>
    <row r="614" spans="1:13" s="617" customFormat="1" ht="13.5" customHeight="1">
      <c r="A614" s="619"/>
      <c r="B614" s="620" t="s">
        <v>705</v>
      </c>
      <c r="C614" s="699"/>
      <c r="D614" s="699" t="s">
        <v>698</v>
      </c>
      <c r="E614" s="619" t="s">
        <v>706</v>
      </c>
      <c r="F614" s="619"/>
      <c r="G614" s="616"/>
      <c r="H614" s="616"/>
      <c r="I614" s="616"/>
      <c r="J614" s="616"/>
      <c r="K614" s="616"/>
      <c r="L614" s="616"/>
      <c r="M614" s="616"/>
    </row>
    <row r="615" spans="1:13" s="617" customFormat="1" ht="13.5" customHeight="1">
      <c r="A615" s="619"/>
      <c r="B615" s="620" t="s">
        <v>707</v>
      </c>
      <c r="C615" s="699"/>
      <c r="D615" s="699" t="s">
        <v>698</v>
      </c>
      <c r="E615" s="619" t="s">
        <v>708</v>
      </c>
      <c r="F615" s="619"/>
      <c r="G615" s="616"/>
      <c r="H615" s="616"/>
      <c r="I615" s="616"/>
      <c r="J615" s="616"/>
      <c r="K615" s="616"/>
      <c r="L615" s="616"/>
      <c r="M615" s="616"/>
    </row>
    <row r="616" spans="1:13" s="2" customFormat="1" ht="27" customHeight="1">
      <c r="A616" s="1311" t="s">
        <v>278</v>
      </c>
      <c r="B616" s="1311"/>
      <c r="C616" s="1311"/>
      <c r="D616" s="1311"/>
      <c r="E616" s="1311"/>
      <c r="F616" s="1311"/>
    </row>
    <row r="617" spans="1:13" s="2" customFormat="1" ht="13.2">
      <c r="A617" s="681"/>
      <c r="B617" s="681"/>
      <c r="C617" s="681"/>
      <c r="D617" s="681"/>
      <c r="E617" s="681"/>
      <c r="F617" s="681"/>
    </row>
    <row r="618" spans="1:13" s="617" customFormat="1" ht="13.2">
      <c r="A618" s="620"/>
      <c r="B618" s="697"/>
      <c r="C618" s="620"/>
      <c r="D618" s="701"/>
      <c r="E618" s="701"/>
      <c r="F618" s="701"/>
    </row>
    <row r="619" spans="1:13" s="617" customFormat="1" ht="13.2">
      <c r="A619" s="620"/>
      <c r="B619" s="697"/>
      <c r="C619" s="620"/>
      <c r="D619" s="701"/>
      <c r="E619" s="701"/>
      <c r="F619" s="701"/>
    </row>
    <row r="620" spans="1:13" s="617" customFormat="1" ht="13.2">
      <c r="A620" s="620"/>
      <c r="B620" s="697"/>
      <c r="C620" s="620"/>
      <c r="D620" s="701"/>
      <c r="E620" s="701"/>
      <c r="F620" s="701"/>
    </row>
    <row r="621" spans="1:13" s="617" customFormat="1" ht="13.2">
      <c r="A621" s="620"/>
      <c r="B621" s="697"/>
      <c r="C621" s="620"/>
      <c r="D621" s="701"/>
      <c r="E621" s="701"/>
      <c r="F621" s="701"/>
    </row>
    <row r="622" spans="1:13" s="617" customFormat="1" ht="13.2">
      <c r="A622" s="620"/>
      <c r="B622" s="697"/>
      <c r="C622" s="620"/>
      <c r="D622" s="701"/>
      <c r="E622" s="701"/>
      <c r="F622" s="701"/>
    </row>
    <row r="623" spans="1:13" s="617" customFormat="1" ht="13.2">
      <c r="A623" s="620"/>
      <c r="B623" s="697"/>
      <c r="C623" s="620"/>
      <c r="D623" s="701"/>
      <c r="E623" s="701"/>
      <c r="F623" s="701"/>
    </row>
    <row r="624" spans="1:13" s="617" customFormat="1" ht="13.2">
      <c r="A624" s="620"/>
      <c r="B624" s="697"/>
      <c r="C624" s="620"/>
      <c r="D624" s="701"/>
      <c r="E624" s="701"/>
      <c r="F624" s="701"/>
    </row>
    <row r="625" spans="1:16" s="1" customFormat="1">
      <c r="A625" s="18"/>
      <c r="B625" s="10"/>
      <c r="C625" s="11"/>
      <c r="D625" s="12"/>
      <c r="E625" s="16"/>
      <c r="F625" s="16"/>
      <c r="J625" s="15"/>
      <c r="K625" s="18"/>
      <c r="L625" s="18"/>
      <c r="M625" s="10"/>
      <c r="N625" s="11"/>
      <c r="O625" s="12"/>
      <c r="P625" s="9"/>
    </row>
    <row r="626" spans="1:16" s="1" customFormat="1">
      <c r="A626" s="18"/>
      <c r="B626" s="10"/>
      <c r="C626" s="11"/>
      <c r="D626" s="12"/>
      <c r="E626" s="16"/>
      <c r="F626" s="16"/>
      <c r="J626" s="15"/>
      <c r="K626" s="18"/>
      <c r="L626" s="18"/>
      <c r="M626" s="10"/>
      <c r="N626" s="11"/>
      <c r="O626" s="12"/>
      <c r="P626" s="9"/>
    </row>
    <row r="627" spans="1:16" s="1" customFormat="1">
      <c r="A627" s="18"/>
      <c r="B627" s="10"/>
      <c r="C627" s="11"/>
      <c r="D627" s="12"/>
      <c r="E627" s="16"/>
      <c r="F627" s="16"/>
      <c r="J627" s="15"/>
      <c r="K627" s="18"/>
      <c r="L627" s="18"/>
      <c r="M627" s="10"/>
      <c r="N627" s="11"/>
      <c r="O627" s="12"/>
      <c r="P627" s="9"/>
    </row>
    <row r="628" spans="1:16" s="1" customFormat="1">
      <c r="A628" s="18"/>
      <c r="B628" s="10"/>
      <c r="C628" s="11"/>
      <c r="D628" s="12"/>
      <c r="E628" s="16"/>
      <c r="F628" s="16"/>
      <c r="J628" s="15"/>
      <c r="K628" s="18"/>
      <c r="L628" s="18"/>
      <c r="M628" s="10"/>
      <c r="N628" s="11"/>
      <c r="O628" s="12"/>
      <c r="P628" s="9"/>
    </row>
    <row r="629" spans="1:16" s="1" customFormat="1">
      <c r="A629" s="18"/>
      <c r="B629" s="10"/>
      <c r="C629" s="11"/>
      <c r="D629" s="12"/>
      <c r="E629" s="16"/>
      <c r="F629" s="16"/>
      <c r="J629" s="15"/>
      <c r="K629" s="18"/>
      <c r="L629" s="18"/>
      <c r="M629" s="10"/>
      <c r="N629" s="11"/>
      <c r="O629" s="12"/>
      <c r="P629" s="9"/>
    </row>
    <row r="630" spans="1:16" s="1" customFormat="1">
      <c r="A630" s="18"/>
      <c r="B630" s="10"/>
      <c r="C630" s="11"/>
      <c r="D630" s="12"/>
      <c r="E630" s="16"/>
      <c r="F630" s="16"/>
      <c r="J630" s="15"/>
      <c r="K630" s="18"/>
      <c r="L630" s="18"/>
      <c r="M630" s="10"/>
      <c r="N630" s="11"/>
      <c r="O630" s="12"/>
      <c r="P630" s="9"/>
    </row>
    <row r="631" spans="1:16" s="1" customFormat="1">
      <c r="A631" s="18"/>
      <c r="B631" s="10"/>
      <c r="C631" s="11"/>
      <c r="D631" s="12"/>
      <c r="E631" s="16"/>
      <c r="F631" s="16"/>
      <c r="J631" s="15"/>
      <c r="K631" s="18"/>
      <c r="L631" s="18"/>
      <c r="M631" s="10"/>
      <c r="N631" s="11"/>
      <c r="O631" s="12"/>
      <c r="P631" s="9"/>
    </row>
    <row r="632" spans="1:16" s="1" customFormat="1">
      <c r="A632" s="18"/>
      <c r="B632" s="10"/>
      <c r="C632" s="11"/>
      <c r="D632" s="12"/>
      <c r="E632" s="16"/>
      <c r="F632" s="16"/>
      <c r="J632" s="15"/>
      <c r="K632" s="18"/>
      <c r="L632" s="18"/>
      <c r="M632" s="10"/>
      <c r="N632" s="11"/>
      <c r="O632" s="12"/>
      <c r="P632" s="9"/>
    </row>
    <row r="633" spans="1:16" s="1" customFormat="1">
      <c r="A633" s="18"/>
      <c r="B633" s="10"/>
      <c r="C633" s="11"/>
      <c r="D633" s="12"/>
      <c r="E633" s="16"/>
      <c r="F633" s="16"/>
      <c r="J633" s="15"/>
      <c r="K633" s="18"/>
      <c r="L633" s="18"/>
      <c r="M633" s="10"/>
      <c r="N633" s="11"/>
      <c r="O633" s="12"/>
      <c r="P633" s="9"/>
    </row>
    <row r="634" spans="1:16" s="1" customFormat="1">
      <c r="A634" s="18"/>
      <c r="B634" s="10"/>
      <c r="C634" s="11"/>
      <c r="D634" s="12"/>
      <c r="E634" s="16"/>
      <c r="F634" s="16"/>
      <c r="J634" s="15"/>
      <c r="K634" s="18"/>
      <c r="L634" s="18"/>
      <c r="M634" s="10"/>
      <c r="N634" s="11"/>
      <c r="O634" s="12"/>
      <c r="P634" s="9"/>
    </row>
    <row r="635" spans="1:16" s="1" customFormat="1">
      <c r="A635" s="18"/>
      <c r="B635" s="10"/>
      <c r="C635" s="11"/>
      <c r="D635" s="12"/>
      <c r="E635" s="16"/>
      <c r="F635" s="16"/>
      <c r="J635" s="15"/>
      <c r="K635" s="18"/>
      <c r="L635" s="18"/>
      <c r="M635" s="10"/>
      <c r="N635" s="11"/>
      <c r="O635" s="12"/>
      <c r="P635" s="9"/>
    </row>
    <row r="636" spans="1:16" s="1" customFormat="1">
      <c r="A636" s="18"/>
      <c r="B636" s="10"/>
      <c r="C636" s="11"/>
      <c r="D636" s="12"/>
      <c r="E636" s="16"/>
      <c r="F636" s="16"/>
      <c r="J636" s="15"/>
      <c r="K636" s="18"/>
      <c r="L636" s="18"/>
      <c r="M636" s="10"/>
      <c r="N636" s="11"/>
      <c r="O636" s="12"/>
      <c r="P636" s="9"/>
    </row>
    <row r="637" spans="1:16" s="1" customFormat="1">
      <c r="A637" s="18"/>
      <c r="B637" s="10"/>
      <c r="C637" s="11"/>
      <c r="D637" s="12"/>
      <c r="E637" s="16"/>
      <c r="F637" s="16"/>
      <c r="J637" s="15"/>
      <c r="K637" s="18"/>
      <c r="L637" s="18"/>
      <c r="M637" s="10"/>
      <c r="N637" s="11"/>
      <c r="O637" s="12"/>
      <c r="P637" s="9"/>
    </row>
    <row r="638" spans="1:16" s="1" customFormat="1">
      <c r="A638" s="18"/>
      <c r="B638" s="10"/>
      <c r="C638" s="11"/>
      <c r="D638" s="12"/>
      <c r="E638" s="16"/>
      <c r="F638" s="16"/>
      <c r="J638" s="15"/>
      <c r="K638" s="18"/>
      <c r="L638" s="18"/>
      <c r="M638" s="10"/>
      <c r="N638" s="11"/>
      <c r="O638" s="12"/>
      <c r="P638" s="9"/>
    </row>
    <row r="639" spans="1:16" s="1" customFormat="1">
      <c r="A639" s="18"/>
      <c r="B639" s="10"/>
      <c r="C639" s="11"/>
      <c r="D639" s="12"/>
      <c r="E639" s="16"/>
      <c r="F639" s="16"/>
      <c r="J639" s="15"/>
      <c r="K639" s="18"/>
      <c r="L639" s="18"/>
      <c r="M639" s="10"/>
      <c r="N639" s="11"/>
      <c r="O639" s="12"/>
    </row>
    <row r="640" spans="1:16" s="1" customFormat="1">
      <c r="A640" s="18"/>
      <c r="B640" s="10"/>
      <c r="C640" s="11"/>
      <c r="D640" s="12"/>
      <c r="E640" s="16"/>
      <c r="F640" s="16"/>
      <c r="J640" s="15"/>
      <c r="K640" s="18"/>
      <c r="L640" s="18"/>
      <c r="M640" s="10"/>
      <c r="N640" s="11"/>
      <c r="O640" s="12"/>
    </row>
    <row r="641" spans="1:15" s="1" customFormat="1">
      <c r="A641" s="18"/>
      <c r="B641" s="10"/>
      <c r="C641" s="11"/>
      <c r="D641" s="12"/>
      <c r="E641" s="16"/>
      <c r="F641" s="16"/>
      <c r="J641" s="15"/>
      <c r="K641" s="18"/>
      <c r="L641" s="18"/>
      <c r="M641" s="10"/>
      <c r="N641" s="11"/>
      <c r="O641" s="12"/>
    </row>
    <row r="642" spans="1:15" s="1" customFormat="1">
      <c r="A642" s="18"/>
      <c r="B642" s="10"/>
      <c r="C642" s="11"/>
      <c r="D642" s="12"/>
      <c r="E642" s="16"/>
      <c r="F642" s="16"/>
      <c r="J642" s="15"/>
      <c r="K642" s="18"/>
      <c r="L642" s="18"/>
      <c r="M642" s="10"/>
      <c r="N642" s="11"/>
      <c r="O642" s="12"/>
    </row>
    <row r="643" spans="1:15" s="1" customFormat="1">
      <c r="A643" s="18"/>
      <c r="B643" s="10"/>
      <c r="C643" s="11"/>
      <c r="D643" s="12"/>
      <c r="E643" s="16"/>
      <c r="F643" s="16"/>
      <c r="J643" s="15"/>
      <c r="K643" s="18"/>
      <c r="L643" s="18"/>
      <c r="M643" s="10"/>
      <c r="N643" s="11"/>
      <c r="O643" s="12"/>
    </row>
    <row r="644" spans="1:15" s="1" customFormat="1">
      <c r="A644" s="18"/>
      <c r="B644" s="10"/>
      <c r="C644" s="11"/>
      <c r="D644" s="12"/>
      <c r="E644" s="16"/>
      <c r="F644" s="16"/>
      <c r="J644" s="15"/>
      <c r="K644" s="18"/>
      <c r="L644" s="18"/>
      <c r="M644" s="10"/>
      <c r="N644" s="11"/>
      <c r="O644" s="12"/>
    </row>
    <row r="645" spans="1:15" s="1" customFormat="1">
      <c r="A645" s="18"/>
      <c r="B645" s="10"/>
      <c r="C645" s="11"/>
      <c r="D645" s="12"/>
      <c r="E645" s="16"/>
      <c r="F645" s="16"/>
      <c r="J645" s="15"/>
      <c r="K645" s="18"/>
      <c r="L645" s="18"/>
      <c r="M645" s="10"/>
      <c r="N645" s="11"/>
      <c r="O645" s="12"/>
    </row>
    <row r="646" spans="1:15" s="1" customFormat="1">
      <c r="A646" s="18"/>
      <c r="B646" s="10"/>
      <c r="C646" s="11"/>
      <c r="D646" s="12"/>
      <c r="E646" s="16"/>
      <c r="F646" s="16"/>
      <c r="J646" s="15"/>
      <c r="K646" s="18"/>
      <c r="L646" s="18"/>
      <c r="M646" s="10"/>
      <c r="N646" s="11"/>
      <c r="O646" s="12"/>
    </row>
    <row r="647" spans="1:15" s="1" customFormat="1">
      <c r="A647" s="18"/>
      <c r="B647" s="10"/>
      <c r="C647" s="11"/>
      <c r="D647" s="12"/>
      <c r="E647" s="16"/>
      <c r="F647" s="16"/>
      <c r="J647" s="15"/>
      <c r="K647" s="18"/>
      <c r="L647" s="18"/>
      <c r="M647" s="10"/>
      <c r="N647" s="11"/>
      <c r="O647" s="12"/>
    </row>
    <row r="648" spans="1:15" s="1" customFormat="1">
      <c r="A648" s="18"/>
      <c r="B648" s="10"/>
      <c r="C648" s="11"/>
      <c r="D648" s="12"/>
      <c r="E648" s="16"/>
      <c r="F648" s="16"/>
      <c r="J648" s="15"/>
      <c r="K648" s="18"/>
      <c r="L648" s="18"/>
      <c r="M648" s="10"/>
      <c r="N648" s="11"/>
      <c r="O648" s="12"/>
    </row>
    <row r="649" spans="1:15" s="1" customFormat="1">
      <c r="A649" s="18"/>
      <c r="B649" s="10"/>
      <c r="C649" s="11"/>
      <c r="D649" s="12"/>
      <c r="E649" s="16"/>
      <c r="F649" s="16"/>
      <c r="J649" s="15"/>
      <c r="K649" s="18"/>
      <c r="L649" s="18"/>
      <c r="M649" s="10"/>
      <c r="N649" s="11"/>
      <c r="O649" s="12"/>
    </row>
    <row r="650" spans="1:15" s="1" customFormat="1">
      <c r="A650" s="18"/>
      <c r="B650" s="10"/>
      <c r="C650" s="11"/>
      <c r="D650" s="12"/>
      <c r="E650" s="16"/>
      <c r="F650" s="16"/>
      <c r="J650" s="15"/>
      <c r="K650" s="18"/>
      <c r="L650" s="18"/>
      <c r="M650" s="10"/>
      <c r="N650" s="11"/>
      <c r="O650" s="12"/>
    </row>
    <row r="651" spans="1:15" s="1" customFormat="1">
      <c r="A651" s="18"/>
      <c r="B651" s="10"/>
      <c r="C651" s="11"/>
      <c r="D651" s="12"/>
      <c r="E651" s="16"/>
      <c r="F651" s="16"/>
      <c r="J651" s="15"/>
      <c r="K651" s="18"/>
      <c r="L651" s="18"/>
      <c r="M651" s="10"/>
      <c r="N651" s="11"/>
      <c r="O651" s="12"/>
    </row>
    <row r="652" spans="1:15" s="1" customFormat="1">
      <c r="A652" s="18"/>
      <c r="B652" s="10"/>
      <c r="C652" s="11"/>
      <c r="D652" s="12"/>
      <c r="E652" s="16"/>
      <c r="F652" s="16"/>
      <c r="J652" s="15"/>
      <c r="K652" s="18"/>
      <c r="L652" s="18"/>
      <c r="M652" s="10"/>
      <c r="N652" s="11"/>
      <c r="O652" s="12"/>
    </row>
    <row r="653" spans="1:15" s="1" customFormat="1">
      <c r="A653" s="18"/>
      <c r="B653" s="10"/>
      <c r="C653" s="11"/>
      <c r="D653" s="12"/>
      <c r="E653" s="16"/>
      <c r="F653" s="16"/>
      <c r="J653" s="15"/>
      <c r="K653" s="18"/>
      <c r="L653" s="18"/>
      <c r="M653" s="10"/>
      <c r="N653" s="11"/>
      <c r="O653" s="12"/>
    </row>
    <row r="654" spans="1:15" s="1" customFormat="1">
      <c r="A654" s="18"/>
      <c r="B654" s="10"/>
      <c r="C654" s="11"/>
      <c r="D654" s="12"/>
      <c r="E654" s="16"/>
      <c r="F654" s="16"/>
      <c r="J654" s="15"/>
      <c r="K654" s="18"/>
      <c r="L654" s="18"/>
      <c r="M654" s="10"/>
      <c r="N654" s="11"/>
      <c r="O654" s="12"/>
    </row>
    <row r="655" spans="1:15" s="1" customFormat="1">
      <c r="A655" s="18"/>
      <c r="B655" s="10"/>
      <c r="C655" s="11"/>
      <c r="D655" s="12"/>
      <c r="E655" s="16"/>
      <c r="F655" s="16"/>
      <c r="J655" s="15"/>
      <c r="K655" s="18"/>
      <c r="L655" s="18"/>
      <c r="M655" s="10"/>
      <c r="N655" s="11"/>
      <c r="O655" s="12"/>
    </row>
    <row r="656" spans="1:15" s="1" customFormat="1">
      <c r="A656" s="18"/>
      <c r="B656" s="10"/>
      <c r="C656" s="11"/>
      <c r="D656" s="12"/>
      <c r="E656" s="16"/>
      <c r="F656" s="16"/>
      <c r="J656" s="15"/>
      <c r="K656" s="18"/>
      <c r="L656" s="18"/>
      <c r="M656" s="10"/>
      <c r="N656" s="11"/>
      <c r="O656" s="12"/>
    </row>
    <row r="657" spans="1:15" s="1" customFormat="1">
      <c r="A657" s="18"/>
      <c r="B657" s="10"/>
      <c r="C657" s="11"/>
      <c r="D657" s="12"/>
      <c r="E657" s="16"/>
      <c r="F657" s="16"/>
      <c r="J657" s="15"/>
      <c r="K657" s="18"/>
      <c r="L657" s="18"/>
      <c r="M657" s="10"/>
      <c r="N657" s="11"/>
      <c r="O657" s="12"/>
    </row>
    <row r="658" spans="1:15" s="1" customFormat="1">
      <c r="A658" s="18"/>
      <c r="B658" s="10"/>
      <c r="C658" s="11"/>
      <c r="D658" s="12"/>
      <c r="E658" s="16"/>
      <c r="F658" s="16"/>
      <c r="J658" s="15"/>
      <c r="K658" s="18"/>
      <c r="L658" s="18"/>
      <c r="M658" s="10"/>
      <c r="N658" s="11"/>
      <c r="O658" s="12"/>
    </row>
    <row r="659" spans="1:15" s="1" customFormat="1">
      <c r="A659" s="18"/>
      <c r="B659" s="10"/>
      <c r="C659" s="11"/>
      <c r="D659" s="12"/>
      <c r="E659" s="16"/>
      <c r="F659" s="16"/>
      <c r="J659" s="15"/>
      <c r="K659" s="18"/>
      <c r="L659" s="18"/>
      <c r="M659" s="10"/>
      <c r="N659" s="11"/>
      <c r="O659" s="12"/>
    </row>
    <row r="660" spans="1:15" s="1" customFormat="1">
      <c r="A660" s="18"/>
      <c r="B660" s="10"/>
      <c r="C660" s="11"/>
      <c r="D660" s="12"/>
      <c r="E660" s="16"/>
      <c r="F660" s="16"/>
      <c r="J660" s="15"/>
      <c r="K660" s="18"/>
      <c r="L660" s="18"/>
      <c r="M660" s="10"/>
      <c r="N660" s="11"/>
      <c r="O660" s="12"/>
    </row>
    <row r="661" spans="1:15" s="1" customFormat="1">
      <c r="A661" s="18"/>
      <c r="B661" s="10"/>
      <c r="C661" s="11"/>
      <c r="D661" s="12"/>
      <c r="E661" s="16"/>
      <c r="F661" s="16"/>
      <c r="J661" s="15"/>
      <c r="K661" s="18"/>
      <c r="L661" s="18"/>
      <c r="M661" s="10"/>
      <c r="N661" s="11"/>
      <c r="O661" s="12"/>
    </row>
    <row r="662" spans="1:15" s="1" customFormat="1">
      <c r="A662" s="18"/>
      <c r="B662" s="10"/>
      <c r="C662" s="11"/>
      <c r="D662" s="12"/>
      <c r="E662" s="16"/>
      <c r="F662" s="16"/>
      <c r="J662" s="15"/>
      <c r="K662" s="18"/>
      <c r="L662" s="18"/>
      <c r="M662" s="10"/>
      <c r="N662" s="11"/>
      <c r="O662" s="12"/>
    </row>
    <row r="663" spans="1:15" s="1" customFormat="1">
      <c r="A663" s="18"/>
      <c r="B663" s="10"/>
      <c r="C663" s="11"/>
      <c r="D663" s="12"/>
      <c r="E663" s="16"/>
      <c r="F663" s="16"/>
      <c r="J663" s="15"/>
      <c r="K663" s="18"/>
      <c r="L663" s="18"/>
      <c r="M663" s="10"/>
      <c r="N663" s="11"/>
      <c r="O663" s="12"/>
    </row>
    <row r="664" spans="1:15" s="1" customFormat="1">
      <c r="A664" s="18"/>
      <c r="B664" s="10"/>
      <c r="C664" s="11"/>
      <c r="D664" s="12"/>
      <c r="E664" s="16"/>
      <c r="F664" s="16"/>
      <c r="J664" s="15"/>
      <c r="K664" s="18"/>
      <c r="L664" s="18"/>
      <c r="M664" s="10"/>
      <c r="N664" s="11"/>
      <c r="O664" s="12"/>
    </row>
    <row r="665" spans="1:15" s="1" customFormat="1">
      <c r="A665" s="18"/>
      <c r="B665" s="10"/>
      <c r="C665" s="11"/>
      <c r="D665" s="12"/>
      <c r="E665" s="16"/>
      <c r="F665" s="16"/>
      <c r="J665" s="15"/>
      <c r="K665" s="18"/>
      <c r="L665" s="18"/>
      <c r="M665" s="10"/>
      <c r="N665" s="11"/>
      <c r="O665" s="12"/>
    </row>
    <row r="666" spans="1:15" s="1" customFormat="1">
      <c r="A666" s="18"/>
      <c r="B666" s="10"/>
      <c r="C666" s="11"/>
      <c r="D666" s="12"/>
      <c r="E666" s="16"/>
      <c r="F666" s="16"/>
      <c r="J666" s="15"/>
      <c r="K666" s="18"/>
      <c r="L666" s="18"/>
      <c r="M666" s="10"/>
      <c r="N666" s="11"/>
      <c r="O666" s="12"/>
    </row>
    <row r="667" spans="1:15" s="1" customFormat="1">
      <c r="A667" s="18"/>
      <c r="B667" s="10"/>
      <c r="C667" s="11"/>
      <c r="D667" s="12"/>
      <c r="E667" s="16"/>
      <c r="F667" s="16"/>
      <c r="J667" s="15"/>
      <c r="K667" s="18"/>
      <c r="L667" s="18"/>
      <c r="M667" s="10"/>
      <c r="N667" s="11"/>
      <c r="O667" s="12"/>
    </row>
    <row r="668" spans="1:15" s="1" customFormat="1">
      <c r="A668" s="18"/>
      <c r="B668" s="10"/>
      <c r="C668" s="11"/>
      <c r="D668" s="12"/>
      <c r="E668" s="16"/>
      <c r="F668" s="16"/>
      <c r="J668" s="15"/>
      <c r="K668" s="18"/>
      <c r="L668" s="18"/>
      <c r="M668" s="10"/>
      <c r="N668" s="11"/>
      <c r="O668" s="12"/>
    </row>
    <row r="669" spans="1:15" s="1" customFormat="1">
      <c r="A669" s="18"/>
      <c r="B669" s="10"/>
      <c r="C669" s="11"/>
      <c r="D669" s="12"/>
      <c r="E669" s="16"/>
      <c r="F669" s="16"/>
      <c r="J669" s="15"/>
      <c r="K669" s="18"/>
      <c r="L669" s="18"/>
      <c r="M669" s="10"/>
      <c r="N669" s="11"/>
      <c r="O669" s="12"/>
    </row>
    <row r="670" spans="1:15" s="1" customFormat="1">
      <c r="A670" s="18"/>
      <c r="B670" s="10"/>
      <c r="C670" s="11"/>
      <c r="D670" s="12"/>
      <c r="E670" s="16"/>
      <c r="F670" s="16"/>
      <c r="J670" s="15"/>
      <c r="K670" s="18"/>
      <c r="L670" s="18"/>
      <c r="M670" s="10"/>
      <c r="N670" s="11"/>
      <c r="O670" s="12"/>
    </row>
    <row r="671" spans="1:15" s="1" customFormat="1">
      <c r="A671" s="18"/>
      <c r="B671" s="10"/>
      <c r="C671" s="11"/>
      <c r="D671" s="12"/>
      <c r="E671" s="16"/>
      <c r="F671" s="16"/>
      <c r="J671" s="15"/>
      <c r="K671" s="18"/>
      <c r="L671" s="18"/>
      <c r="M671" s="10"/>
      <c r="N671" s="11"/>
      <c r="O671" s="12"/>
    </row>
    <row r="672" spans="1:15" s="1" customFormat="1">
      <c r="A672" s="18"/>
      <c r="B672" s="10"/>
      <c r="C672" s="11"/>
      <c r="D672" s="12"/>
      <c r="E672" s="16"/>
      <c r="F672" s="16"/>
      <c r="J672" s="15"/>
      <c r="K672" s="18"/>
      <c r="L672" s="18"/>
      <c r="M672" s="10"/>
      <c r="N672" s="11"/>
      <c r="O672" s="12"/>
    </row>
    <row r="673" spans="1:15" s="1" customFormat="1">
      <c r="A673" s="18"/>
      <c r="B673" s="10"/>
      <c r="C673" s="11"/>
      <c r="D673" s="12"/>
      <c r="E673" s="16"/>
      <c r="F673" s="16"/>
      <c r="J673" s="15"/>
      <c r="K673" s="18"/>
      <c r="L673" s="18"/>
      <c r="M673" s="10"/>
      <c r="N673" s="11"/>
      <c r="O673" s="12"/>
    </row>
    <row r="674" spans="1:15" s="1" customFormat="1">
      <c r="A674" s="18"/>
      <c r="B674" s="10"/>
      <c r="C674" s="11"/>
      <c r="D674" s="12"/>
      <c r="E674" s="16"/>
      <c r="F674" s="16"/>
      <c r="J674" s="15"/>
      <c r="K674" s="18"/>
      <c r="L674" s="18"/>
      <c r="M674" s="10"/>
      <c r="N674" s="11"/>
      <c r="O674" s="12"/>
    </row>
    <row r="675" spans="1:15" s="1" customFormat="1">
      <c r="A675" s="18"/>
      <c r="B675" s="10"/>
      <c r="C675" s="11"/>
      <c r="D675" s="12"/>
      <c r="E675" s="16"/>
      <c r="F675" s="16"/>
      <c r="J675" s="15"/>
      <c r="K675" s="18"/>
      <c r="L675" s="18"/>
      <c r="M675" s="10"/>
      <c r="N675" s="11"/>
      <c r="O675" s="12"/>
    </row>
    <row r="676" spans="1:15" s="1" customFormat="1">
      <c r="A676" s="18"/>
      <c r="B676" s="10"/>
      <c r="C676" s="11"/>
      <c r="D676" s="12"/>
      <c r="E676" s="16"/>
      <c r="F676" s="16"/>
      <c r="J676" s="15"/>
      <c r="K676" s="18"/>
      <c r="L676" s="18"/>
      <c r="M676" s="10"/>
      <c r="N676" s="11"/>
      <c r="O676" s="12"/>
    </row>
    <row r="677" spans="1:15" s="1" customFormat="1">
      <c r="A677" s="18"/>
      <c r="B677" s="10"/>
      <c r="C677" s="11"/>
      <c r="D677" s="12"/>
      <c r="E677" s="16"/>
      <c r="F677" s="16"/>
      <c r="J677" s="15"/>
      <c r="K677" s="18"/>
      <c r="L677" s="18"/>
      <c r="M677" s="10"/>
      <c r="N677" s="11"/>
      <c r="O677" s="12"/>
    </row>
    <row r="678" spans="1:15" s="1" customFormat="1">
      <c r="A678" s="18"/>
      <c r="B678" s="10"/>
      <c r="C678" s="11"/>
      <c r="D678" s="12"/>
      <c r="E678" s="16"/>
      <c r="F678" s="16"/>
      <c r="J678" s="15"/>
      <c r="K678" s="18"/>
      <c r="L678" s="18"/>
      <c r="M678" s="10"/>
      <c r="N678" s="11"/>
      <c r="O678" s="12"/>
    </row>
    <row r="679" spans="1:15" s="1" customFormat="1">
      <c r="A679" s="18"/>
      <c r="B679" s="10"/>
      <c r="C679" s="11"/>
      <c r="D679" s="12"/>
      <c r="E679" s="16"/>
      <c r="F679" s="16"/>
      <c r="J679" s="15"/>
      <c r="K679" s="18"/>
      <c r="L679" s="18"/>
      <c r="M679" s="10"/>
      <c r="N679" s="11"/>
      <c r="O679" s="12"/>
    </row>
    <row r="680" spans="1:15" s="1" customFormat="1">
      <c r="A680" s="18"/>
      <c r="B680" s="10"/>
      <c r="C680" s="11"/>
      <c r="D680" s="12"/>
      <c r="E680" s="16"/>
      <c r="F680" s="16"/>
      <c r="J680" s="15"/>
      <c r="K680" s="18"/>
      <c r="L680" s="18"/>
      <c r="M680" s="10"/>
      <c r="N680" s="11"/>
      <c r="O680" s="12"/>
    </row>
    <row r="681" spans="1:15" s="1" customFormat="1">
      <c r="A681" s="18"/>
      <c r="B681" s="10"/>
      <c r="C681" s="11"/>
      <c r="D681" s="12"/>
      <c r="E681" s="16"/>
      <c r="F681" s="16"/>
      <c r="J681" s="15"/>
      <c r="K681" s="18"/>
      <c r="L681" s="18"/>
      <c r="M681" s="10"/>
      <c r="N681" s="11"/>
      <c r="O681" s="12"/>
    </row>
    <row r="682" spans="1:15" s="1" customFormat="1">
      <c r="A682" s="18"/>
      <c r="B682" s="10"/>
      <c r="C682" s="11"/>
      <c r="D682" s="12"/>
      <c r="E682" s="16"/>
      <c r="F682" s="16"/>
      <c r="J682" s="15"/>
      <c r="K682" s="18"/>
      <c r="L682" s="18"/>
      <c r="M682" s="10"/>
      <c r="N682" s="11"/>
      <c r="O682" s="12"/>
    </row>
    <row r="683" spans="1:15" s="1" customFormat="1">
      <c r="A683" s="18"/>
      <c r="B683" s="10"/>
      <c r="C683" s="11"/>
      <c r="D683" s="12"/>
      <c r="E683" s="16"/>
      <c r="F683" s="16"/>
      <c r="J683" s="15"/>
      <c r="K683" s="18"/>
      <c r="L683" s="18"/>
      <c r="M683" s="10"/>
      <c r="N683" s="11"/>
      <c r="O683" s="12"/>
    </row>
    <row r="684" spans="1:15" s="1" customFormat="1">
      <c r="A684" s="18"/>
      <c r="B684" s="10"/>
      <c r="C684" s="11"/>
      <c r="D684" s="12"/>
      <c r="E684" s="16"/>
      <c r="F684" s="16"/>
      <c r="J684" s="15"/>
      <c r="K684" s="18"/>
      <c r="L684" s="18"/>
      <c r="M684" s="10"/>
      <c r="N684" s="11"/>
      <c r="O684" s="12"/>
    </row>
    <row r="685" spans="1:15" s="1" customFormat="1">
      <c r="A685" s="18"/>
      <c r="B685" s="10"/>
      <c r="C685" s="11"/>
      <c r="D685" s="12"/>
      <c r="E685" s="16"/>
      <c r="F685" s="16"/>
      <c r="J685" s="15"/>
      <c r="K685" s="18"/>
      <c r="L685" s="18"/>
      <c r="M685" s="10"/>
      <c r="N685" s="11"/>
      <c r="O685" s="12"/>
    </row>
    <row r="686" spans="1:15" s="1" customFormat="1">
      <c r="A686" s="18"/>
      <c r="B686" s="10"/>
      <c r="C686" s="11"/>
      <c r="D686" s="12"/>
      <c r="E686" s="16"/>
      <c r="F686" s="16"/>
      <c r="J686" s="15"/>
      <c r="K686" s="18"/>
      <c r="L686" s="18"/>
      <c r="M686" s="10"/>
      <c r="N686" s="11"/>
      <c r="O686" s="12"/>
    </row>
    <row r="687" spans="1:15" s="1" customFormat="1">
      <c r="A687" s="18"/>
      <c r="B687" s="10"/>
      <c r="C687" s="11"/>
      <c r="D687" s="12"/>
      <c r="E687" s="16"/>
      <c r="F687" s="16"/>
      <c r="J687" s="15"/>
      <c r="K687" s="18"/>
      <c r="L687" s="18"/>
      <c r="M687" s="10"/>
      <c r="N687" s="11"/>
      <c r="O687" s="12"/>
    </row>
    <row r="688" spans="1:15" s="1" customFormat="1">
      <c r="A688" s="18"/>
      <c r="B688" s="10"/>
      <c r="C688" s="11"/>
      <c r="D688" s="12"/>
      <c r="E688" s="16"/>
      <c r="F688" s="16"/>
      <c r="J688" s="15"/>
      <c r="K688" s="18"/>
      <c r="L688" s="18"/>
      <c r="M688" s="10"/>
      <c r="N688" s="11"/>
      <c r="O688" s="12"/>
    </row>
    <row r="689" spans="1:15" s="1" customFormat="1">
      <c r="A689" s="18"/>
      <c r="B689" s="10"/>
      <c r="C689" s="11"/>
      <c r="D689" s="12"/>
      <c r="E689" s="16"/>
      <c r="F689" s="16"/>
      <c r="J689" s="15"/>
      <c r="K689" s="18"/>
      <c r="L689" s="18"/>
      <c r="M689" s="10"/>
      <c r="N689" s="11"/>
      <c r="O689" s="12"/>
    </row>
    <row r="690" spans="1:15" s="1" customFormat="1">
      <c r="A690" s="18"/>
      <c r="B690" s="10"/>
      <c r="C690" s="11"/>
      <c r="D690" s="12"/>
      <c r="E690" s="16"/>
      <c r="F690" s="16"/>
      <c r="J690" s="15"/>
      <c r="K690" s="18"/>
      <c r="L690" s="18"/>
      <c r="M690" s="10"/>
      <c r="N690" s="11"/>
      <c r="O690" s="12"/>
    </row>
    <row r="691" spans="1:15" s="1" customFormat="1">
      <c r="A691" s="18"/>
      <c r="B691" s="10"/>
      <c r="C691" s="11"/>
      <c r="D691" s="12"/>
      <c r="E691" s="16"/>
      <c r="F691" s="16"/>
      <c r="J691" s="15"/>
      <c r="K691" s="18"/>
      <c r="L691" s="18"/>
      <c r="M691" s="10"/>
      <c r="N691" s="11"/>
      <c r="O691" s="12"/>
    </row>
    <row r="692" spans="1:15" s="1" customFormat="1">
      <c r="A692" s="18"/>
      <c r="B692" s="10"/>
      <c r="C692" s="11"/>
      <c r="D692" s="12"/>
      <c r="E692" s="16"/>
      <c r="F692" s="16"/>
      <c r="J692" s="15"/>
      <c r="K692" s="18"/>
      <c r="L692" s="18"/>
      <c r="M692" s="10"/>
      <c r="N692" s="11"/>
      <c r="O692" s="12"/>
    </row>
    <row r="693" spans="1:15" s="1" customFormat="1">
      <c r="A693" s="18"/>
      <c r="B693" s="10"/>
      <c r="C693" s="11"/>
      <c r="D693" s="12"/>
      <c r="E693" s="16"/>
      <c r="F693" s="16"/>
      <c r="J693" s="15"/>
      <c r="K693" s="18"/>
      <c r="L693" s="18"/>
      <c r="M693" s="10"/>
      <c r="N693" s="11"/>
      <c r="O693" s="12"/>
    </row>
    <row r="694" spans="1:15" s="1" customFormat="1">
      <c r="A694" s="18"/>
      <c r="B694" s="10"/>
      <c r="C694" s="11"/>
      <c r="D694" s="12"/>
      <c r="E694" s="16"/>
      <c r="F694" s="16"/>
      <c r="J694" s="15"/>
      <c r="K694" s="18"/>
      <c r="L694" s="18"/>
      <c r="M694" s="10"/>
      <c r="N694" s="11"/>
      <c r="O694" s="12"/>
    </row>
    <row r="695" spans="1:15" s="1" customFormat="1">
      <c r="A695" s="18"/>
      <c r="B695" s="10"/>
      <c r="C695" s="11"/>
      <c r="D695" s="12"/>
      <c r="E695" s="16"/>
      <c r="F695" s="16"/>
      <c r="J695" s="15"/>
      <c r="K695" s="18"/>
      <c r="L695" s="18"/>
      <c r="M695" s="10"/>
      <c r="N695" s="11"/>
      <c r="O695" s="12"/>
    </row>
    <row r="696" spans="1:15" s="1" customFormat="1">
      <c r="A696" s="18"/>
      <c r="B696" s="10"/>
      <c r="C696" s="11"/>
      <c r="D696" s="12"/>
      <c r="E696" s="16"/>
      <c r="F696" s="16"/>
      <c r="J696" s="15"/>
      <c r="K696" s="18"/>
      <c r="L696" s="18"/>
      <c r="M696" s="10"/>
      <c r="N696" s="11"/>
      <c r="O696" s="12"/>
    </row>
    <row r="697" spans="1:15" s="1" customFormat="1">
      <c r="A697" s="18"/>
      <c r="B697" s="10"/>
      <c r="C697" s="11"/>
      <c r="D697" s="12"/>
      <c r="E697" s="16"/>
      <c r="F697" s="16"/>
      <c r="J697" s="15"/>
      <c r="K697" s="18"/>
      <c r="L697" s="18"/>
      <c r="M697" s="10"/>
      <c r="N697" s="11"/>
      <c r="O697" s="12"/>
    </row>
    <row r="698" spans="1:15" s="1" customFormat="1">
      <c r="A698" s="18"/>
      <c r="B698" s="10"/>
      <c r="C698" s="11"/>
      <c r="D698" s="12"/>
      <c r="E698" s="16"/>
      <c r="F698" s="16"/>
      <c r="J698" s="15"/>
      <c r="K698" s="18"/>
      <c r="L698" s="18"/>
      <c r="M698" s="10"/>
      <c r="N698" s="11"/>
      <c r="O698" s="12"/>
    </row>
    <row r="699" spans="1:15" s="1" customFormat="1">
      <c r="A699" s="18"/>
      <c r="B699" s="10"/>
      <c r="C699" s="11"/>
      <c r="D699" s="12"/>
      <c r="E699" s="16"/>
      <c r="F699" s="16"/>
      <c r="J699" s="15"/>
      <c r="K699" s="18"/>
      <c r="L699" s="18"/>
      <c r="M699" s="10"/>
      <c r="N699" s="11"/>
      <c r="O699" s="12"/>
    </row>
    <row r="700" spans="1:15" s="1" customFormat="1">
      <c r="A700" s="18"/>
      <c r="B700" s="10"/>
      <c r="C700" s="11"/>
      <c r="D700" s="12"/>
      <c r="E700" s="16"/>
      <c r="F700" s="16"/>
      <c r="J700" s="15"/>
      <c r="K700" s="18"/>
      <c r="L700" s="18"/>
      <c r="M700" s="10"/>
      <c r="N700" s="11"/>
      <c r="O700" s="12"/>
    </row>
    <row r="701" spans="1:15" s="1" customFormat="1">
      <c r="A701" s="18"/>
      <c r="B701" s="10"/>
      <c r="C701" s="11"/>
      <c r="D701" s="12"/>
      <c r="E701" s="16"/>
      <c r="F701" s="16"/>
      <c r="J701" s="15"/>
      <c r="K701" s="18"/>
      <c r="L701" s="18"/>
      <c r="M701" s="10"/>
      <c r="N701" s="11"/>
      <c r="O701" s="12"/>
    </row>
    <row r="702" spans="1:15" s="1" customFormat="1">
      <c r="A702" s="18"/>
      <c r="B702" s="10"/>
      <c r="C702" s="11"/>
      <c r="D702" s="12"/>
      <c r="E702" s="16"/>
      <c r="F702" s="16"/>
      <c r="J702" s="15"/>
      <c r="K702" s="18"/>
      <c r="L702" s="18"/>
      <c r="M702" s="10"/>
      <c r="N702" s="11"/>
      <c r="O702" s="12"/>
    </row>
    <row r="703" spans="1:15" s="1" customFormat="1">
      <c r="A703" s="18"/>
      <c r="B703" s="10"/>
      <c r="C703" s="11"/>
      <c r="D703" s="12"/>
      <c r="E703" s="16"/>
      <c r="F703" s="16"/>
      <c r="J703" s="15"/>
      <c r="K703" s="18"/>
      <c r="L703" s="18"/>
      <c r="M703" s="10"/>
      <c r="N703" s="11"/>
      <c r="O703" s="12"/>
    </row>
    <row r="704" spans="1:15" s="1" customFormat="1">
      <c r="A704" s="18"/>
      <c r="B704" s="10"/>
      <c r="C704" s="11"/>
      <c r="D704" s="12"/>
      <c r="E704" s="16"/>
      <c r="F704" s="16"/>
      <c r="J704" s="15"/>
      <c r="K704" s="18"/>
      <c r="L704" s="18"/>
      <c r="M704" s="10"/>
      <c r="N704" s="11"/>
      <c r="O704" s="12"/>
    </row>
    <row r="705" spans="1:15" s="1" customFormat="1">
      <c r="A705" s="18"/>
      <c r="B705" s="10"/>
      <c r="C705" s="11"/>
      <c r="D705" s="12"/>
      <c r="E705" s="16"/>
      <c r="F705" s="16"/>
      <c r="J705" s="15"/>
      <c r="K705" s="18"/>
      <c r="L705" s="18"/>
      <c r="M705" s="10"/>
      <c r="N705" s="11"/>
      <c r="O705" s="12"/>
    </row>
    <row r="706" spans="1:15" s="1" customFormat="1">
      <c r="A706" s="18"/>
      <c r="B706" s="10"/>
      <c r="C706" s="11"/>
      <c r="D706" s="12"/>
      <c r="E706" s="16"/>
      <c r="F706" s="16"/>
      <c r="J706" s="15"/>
      <c r="K706" s="18"/>
      <c r="L706" s="18"/>
      <c r="M706" s="10"/>
      <c r="N706" s="11"/>
      <c r="O706" s="12"/>
    </row>
    <row r="707" spans="1:15" s="1" customFormat="1">
      <c r="A707" s="18"/>
      <c r="B707" s="10"/>
      <c r="C707" s="11"/>
      <c r="D707" s="12"/>
      <c r="E707" s="16"/>
      <c r="F707" s="16"/>
      <c r="J707" s="15"/>
      <c r="K707" s="18"/>
      <c r="L707" s="18"/>
      <c r="M707" s="10"/>
      <c r="N707" s="11"/>
      <c r="O707" s="12"/>
    </row>
    <row r="708" spans="1:15" s="1" customFormat="1">
      <c r="A708" s="18"/>
      <c r="B708" s="10"/>
      <c r="C708" s="11"/>
      <c r="D708" s="12"/>
      <c r="E708" s="16"/>
      <c r="F708" s="16"/>
      <c r="J708" s="15"/>
      <c r="K708" s="18"/>
      <c r="L708" s="18"/>
      <c r="M708" s="10"/>
      <c r="N708" s="11"/>
      <c r="O708" s="12"/>
    </row>
    <row r="709" spans="1:15" s="1" customFormat="1">
      <c r="A709" s="18"/>
      <c r="B709" s="10"/>
      <c r="C709" s="11"/>
      <c r="D709" s="12"/>
      <c r="E709" s="16"/>
      <c r="F709" s="16"/>
      <c r="J709" s="15"/>
      <c r="K709" s="18"/>
      <c r="L709" s="18"/>
      <c r="M709" s="10"/>
      <c r="N709" s="11"/>
      <c r="O709" s="12"/>
    </row>
    <row r="710" spans="1:15" s="1" customFormat="1">
      <c r="A710" s="18"/>
      <c r="B710" s="10"/>
      <c r="C710" s="11"/>
      <c r="D710" s="12"/>
      <c r="E710" s="16"/>
      <c r="F710" s="16"/>
      <c r="J710" s="15"/>
      <c r="K710" s="18"/>
      <c r="L710" s="18"/>
      <c r="M710" s="10"/>
      <c r="N710" s="11"/>
      <c r="O710" s="12"/>
    </row>
    <row r="711" spans="1:15" s="1" customFormat="1">
      <c r="A711" s="18"/>
      <c r="B711" s="10"/>
      <c r="C711" s="11"/>
      <c r="D711" s="12"/>
      <c r="E711" s="16"/>
      <c r="F711" s="16"/>
      <c r="J711" s="15"/>
      <c r="K711" s="18"/>
      <c r="L711" s="18"/>
      <c r="M711" s="10"/>
      <c r="N711" s="11"/>
      <c r="O711" s="12"/>
    </row>
    <row r="712" spans="1:15" s="1" customFormat="1">
      <c r="A712" s="18"/>
      <c r="B712" s="10"/>
      <c r="C712" s="11"/>
      <c r="D712" s="12"/>
      <c r="E712" s="16"/>
      <c r="F712" s="16"/>
      <c r="J712" s="15"/>
      <c r="K712" s="18"/>
      <c r="L712" s="18"/>
      <c r="M712" s="10"/>
      <c r="N712" s="11"/>
      <c r="O712" s="12"/>
    </row>
    <row r="713" spans="1:15" s="1" customFormat="1">
      <c r="A713" s="18"/>
      <c r="B713" s="10"/>
      <c r="C713" s="11"/>
      <c r="D713" s="12"/>
      <c r="E713" s="16"/>
      <c r="F713" s="16"/>
      <c r="J713" s="15"/>
      <c r="K713" s="18"/>
      <c r="L713" s="18"/>
      <c r="M713" s="10"/>
      <c r="N713" s="11"/>
      <c r="O713" s="12"/>
    </row>
    <row r="714" spans="1:15" s="1" customFormat="1">
      <c r="A714" s="18"/>
      <c r="B714" s="10"/>
      <c r="C714" s="11"/>
      <c r="D714" s="12"/>
      <c r="E714" s="16"/>
      <c r="F714" s="16"/>
      <c r="J714" s="15"/>
      <c r="K714" s="18"/>
      <c r="L714" s="18"/>
      <c r="M714" s="10"/>
      <c r="N714" s="11"/>
      <c r="O714" s="12"/>
    </row>
    <row r="715" spans="1:15" s="1" customFormat="1">
      <c r="A715" s="18"/>
      <c r="B715" s="10"/>
      <c r="C715" s="11"/>
      <c r="D715" s="12"/>
      <c r="E715" s="16"/>
      <c r="F715" s="16"/>
      <c r="J715" s="15"/>
      <c r="K715" s="18"/>
      <c r="L715" s="18"/>
      <c r="M715" s="10"/>
      <c r="N715" s="11"/>
      <c r="O715" s="12"/>
    </row>
    <row r="716" spans="1:15" s="1" customFormat="1">
      <c r="A716" s="18"/>
      <c r="B716" s="10"/>
      <c r="C716" s="11"/>
      <c r="D716" s="12"/>
      <c r="E716" s="16"/>
      <c r="F716" s="16"/>
      <c r="J716" s="15"/>
      <c r="K716" s="18"/>
      <c r="L716" s="18"/>
      <c r="M716" s="10"/>
      <c r="N716" s="11"/>
      <c r="O716" s="12"/>
    </row>
    <row r="717" spans="1:15" s="1" customFormat="1">
      <c r="A717" s="18"/>
      <c r="B717" s="10"/>
      <c r="C717" s="11"/>
      <c r="D717" s="12"/>
      <c r="E717" s="16"/>
      <c r="F717" s="16"/>
      <c r="J717" s="15"/>
      <c r="K717" s="18"/>
      <c r="L717" s="18"/>
      <c r="M717" s="10"/>
      <c r="N717" s="11"/>
      <c r="O717" s="12"/>
    </row>
    <row r="718" spans="1:15" s="1" customFormat="1">
      <c r="A718" s="18"/>
      <c r="B718" s="10"/>
      <c r="C718" s="11"/>
      <c r="D718" s="12"/>
      <c r="E718" s="16"/>
      <c r="F718" s="16"/>
      <c r="J718" s="15"/>
      <c r="K718" s="18"/>
      <c r="L718" s="18"/>
      <c r="M718" s="10"/>
      <c r="N718" s="11"/>
      <c r="O718" s="12"/>
    </row>
    <row r="719" spans="1:15" s="1" customFormat="1">
      <c r="A719" s="18"/>
      <c r="B719" s="10"/>
      <c r="C719" s="11"/>
      <c r="D719" s="12"/>
      <c r="E719" s="16"/>
      <c r="F719" s="16"/>
      <c r="J719" s="15"/>
      <c r="K719" s="18"/>
      <c r="L719" s="18"/>
      <c r="M719" s="10"/>
      <c r="N719" s="11"/>
      <c r="O719" s="12"/>
    </row>
    <row r="720" spans="1:15" s="1" customFormat="1">
      <c r="A720" s="18"/>
      <c r="B720" s="10"/>
      <c r="C720" s="11"/>
      <c r="D720" s="12"/>
      <c r="E720" s="16"/>
      <c r="F720" s="16"/>
      <c r="J720" s="15"/>
      <c r="K720" s="18"/>
      <c r="L720" s="18"/>
      <c r="M720" s="10"/>
      <c r="N720" s="11"/>
      <c r="O720" s="12"/>
    </row>
    <row r="721" spans="1:15" s="1" customFormat="1">
      <c r="A721" s="18"/>
      <c r="B721" s="10"/>
      <c r="C721" s="11"/>
      <c r="D721" s="12"/>
      <c r="E721" s="16"/>
      <c r="F721" s="16"/>
      <c r="J721" s="15"/>
      <c r="K721" s="18"/>
      <c r="L721" s="18"/>
      <c r="M721" s="10"/>
      <c r="N721" s="11"/>
      <c r="O721" s="12"/>
    </row>
    <row r="722" spans="1:15" s="1" customFormat="1">
      <c r="A722" s="18"/>
      <c r="B722" s="10"/>
      <c r="C722" s="11"/>
      <c r="D722" s="12"/>
      <c r="E722" s="16"/>
      <c r="F722" s="16"/>
      <c r="J722" s="15"/>
      <c r="K722" s="18"/>
      <c r="L722" s="18"/>
      <c r="M722" s="10"/>
      <c r="N722" s="11"/>
      <c r="O722" s="12"/>
    </row>
    <row r="723" spans="1:15" s="1" customFormat="1">
      <c r="A723" s="18"/>
      <c r="B723" s="10"/>
      <c r="C723" s="11"/>
      <c r="D723" s="12"/>
      <c r="E723" s="16"/>
      <c r="F723" s="16"/>
      <c r="J723" s="15"/>
      <c r="K723" s="18"/>
      <c r="L723" s="18"/>
      <c r="M723" s="10"/>
      <c r="N723" s="11"/>
      <c r="O723" s="12"/>
    </row>
    <row r="724" spans="1:15" s="1" customFormat="1">
      <c r="A724" s="18"/>
      <c r="B724" s="10"/>
      <c r="C724" s="11"/>
      <c r="D724" s="12"/>
      <c r="E724" s="16"/>
      <c r="F724" s="16"/>
      <c r="J724" s="15"/>
      <c r="K724" s="18"/>
      <c r="L724" s="18"/>
      <c r="M724" s="10"/>
      <c r="N724" s="11"/>
      <c r="O724" s="12"/>
    </row>
    <row r="725" spans="1:15" s="1" customFormat="1">
      <c r="A725" s="18"/>
      <c r="B725" s="10"/>
      <c r="C725" s="11"/>
      <c r="D725" s="12"/>
      <c r="E725" s="16"/>
      <c r="F725" s="16"/>
      <c r="J725" s="15"/>
      <c r="K725" s="18"/>
      <c r="L725" s="18"/>
      <c r="M725" s="10"/>
      <c r="N725" s="11"/>
      <c r="O725" s="12"/>
    </row>
    <row r="726" spans="1:15" s="1" customFormat="1">
      <c r="A726" s="18"/>
      <c r="B726" s="10"/>
      <c r="C726" s="11"/>
      <c r="D726" s="12"/>
      <c r="E726" s="16"/>
      <c r="F726" s="16"/>
      <c r="J726" s="15"/>
      <c r="K726" s="18"/>
      <c r="L726" s="18"/>
      <c r="M726" s="10"/>
      <c r="N726" s="11"/>
      <c r="O726" s="12"/>
    </row>
    <row r="727" spans="1:15" s="1" customFormat="1">
      <c r="A727" s="18"/>
      <c r="B727" s="10"/>
      <c r="C727" s="11"/>
      <c r="D727" s="12"/>
      <c r="E727" s="16"/>
      <c r="F727" s="16"/>
      <c r="J727" s="15"/>
      <c r="K727" s="18"/>
      <c r="L727" s="18"/>
      <c r="M727" s="10"/>
      <c r="N727" s="11"/>
      <c r="O727" s="12"/>
    </row>
    <row r="728" spans="1:15" s="1" customFormat="1">
      <c r="A728" s="18"/>
      <c r="B728" s="10"/>
      <c r="C728" s="11"/>
      <c r="D728" s="12"/>
      <c r="E728" s="16"/>
      <c r="F728" s="16"/>
      <c r="J728" s="15"/>
      <c r="K728" s="18"/>
      <c r="L728" s="18"/>
      <c r="M728" s="10"/>
      <c r="N728" s="11"/>
      <c r="O728" s="12"/>
    </row>
    <row r="729" spans="1:15" s="1" customFormat="1">
      <c r="A729" s="18"/>
      <c r="B729" s="10"/>
      <c r="C729" s="11"/>
      <c r="D729" s="12"/>
      <c r="E729" s="16"/>
      <c r="F729" s="16"/>
      <c r="J729" s="15"/>
      <c r="K729" s="18"/>
      <c r="L729" s="18"/>
      <c r="M729" s="10"/>
      <c r="N729" s="11"/>
      <c r="O729" s="12"/>
    </row>
    <row r="730" spans="1:15" s="1" customFormat="1">
      <c r="A730" s="18"/>
      <c r="B730" s="10"/>
      <c r="C730" s="11"/>
      <c r="D730" s="12"/>
      <c r="E730" s="16"/>
      <c r="F730" s="16"/>
      <c r="J730" s="15"/>
      <c r="K730" s="18"/>
      <c r="L730" s="18"/>
      <c r="M730" s="10"/>
      <c r="N730" s="11"/>
      <c r="O730" s="12"/>
    </row>
    <row r="731" spans="1:15" s="1" customFormat="1">
      <c r="A731" s="18"/>
      <c r="B731" s="10"/>
      <c r="C731" s="11"/>
      <c r="D731" s="12"/>
      <c r="E731" s="16"/>
      <c r="F731" s="16"/>
      <c r="J731" s="15"/>
      <c r="K731" s="18"/>
      <c r="L731" s="18"/>
      <c r="M731" s="10"/>
      <c r="N731" s="11"/>
      <c r="O731" s="12"/>
    </row>
    <row r="732" spans="1:15" s="1" customFormat="1">
      <c r="A732" s="18"/>
      <c r="B732" s="10"/>
      <c r="C732" s="11"/>
      <c r="D732" s="12"/>
      <c r="E732" s="16"/>
      <c r="F732" s="16"/>
      <c r="J732" s="15"/>
      <c r="K732" s="18"/>
      <c r="L732" s="18"/>
      <c r="M732" s="10"/>
      <c r="N732" s="11"/>
      <c r="O732" s="12"/>
    </row>
    <row r="733" spans="1:15" s="1" customFormat="1">
      <c r="A733" s="18"/>
      <c r="B733" s="10"/>
      <c r="C733" s="11"/>
      <c r="D733" s="12"/>
      <c r="E733" s="16"/>
      <c r="F733" s="16"/>
      <c r="J733" s="15"/>
      <c r="K733" s="18"/>
      <c r="L733" s="18"/>
      <c r="M733" s="10"/>
      <c r="N733" s="11"/>
      <c r="O733" s="12"/>
    </row>
    <row r="734" spans="1:15" s="1" customFormat="1">
      <c r="A734" s="18"/>
      <c r="B734" s="10"/>
      <c r="C734" s="11"/>
      <c r="D734" s="12"/>
      <c r="E734" s="16"/>
      <c r="F734" s="16"/>
      <c r="J734" s="15"/>
      <c r="K734" s="18"/>
      <c r="L734" s="18"/>
      <c r="M734" s="10"/>
      <c r="N734" s="11"/>
      <c r="O734" s="12"/>
    </row>
    <row r="735" spans="1:15" s="1" customFormat="1">
      <c r="A735" s="18"/>
      <c r="B735" s="10"/>
      <c r="C735" s="11"/>
      <c r="D735" s="12"/>
      <c r="E735" s="16"/>
      <c r="F735" s="16"/>
      <c r="J735" s="15"/>
      <c r="K735" s="18"/>
      <c r="L735" s="18"/>
      <c r="M735" s="10"/>
      <c r="N735" s="11"/>
      <c r="O735" s="12"/>
    </row>
    <row r="736" spans="1:15" s="1" customFormat="1">
      <c r="A736" s="18"/>
      <c r="B736" s="10"/>
      <c r="C736" s="11"/>
      <c r="D736" s="12"/>
      <c r="E736" s="16"/>
      <c r="F736" s="16"/>
      <c r="J736" s="15"/>
      <c r="K736" s="18"/>
      <c r="L736" s="18"/>
      <c r="M736" s="10"/>
      <c r="N736" s="11"/>
      <c r="O736" s="12"/>
    </row>
    <row r="737" spans="1:15" s="1" customFormat="1">
      <c r="A737" s="18"/>
      <c r="B737" s="10"/>
      <c r="C737" s="11"/>
      <c r="D737" s="12"/>
      <c r="E737" s="16"/>
      <c r="F737" s="16"/>
      <c r="J737" s="15"/>
      <c r="K737" s="18"/>
      <c r="L737" s="18"/>
      <c r="M737" s="10"/>
      <c r="N737" s="11"/>
      <c r="O737" s="12"/>
    </row>
    <row r="738" spans="1:15" s="1" customFormat="1">
      <c r="A738" s="18"/>
      <c r="B738" s="10"/>
      <c r="C738" s="11"/>
      <c r="D738" s="12"/>
      <c r="E738" s="16"/>
      <c r="F738" s="16"/>
      <c r="J738" s="15"/>
      <c r="K738" s="18"/>
      <c r="L738" s="18"/>
      <c r="M738" s="10"/>
      <c r="N738" s="11"/>
      <c r="O738" s="12"/>
    </row>
    <row r="739" spans="1:15" s="1" customFormat="1">
      <c r="A739" s="18"/>
      <c r="B739" s="10"/>
      <c r="C739" s="11"/>
      <c r="D739" s="12"/>
      <c r="E739" s="16"/>
      <c r="F739" s="16"/>
      <c r="J739" s="15"/>
      <c r="K739" s="18"/>
      <c r="L739" s="18"/>
      <c r="M739" s="10"/>
      <c r="N739" s="11"/>
      <c r="O739" s="12"/>
    </row>
    <row r="740" spans="1:15" s="1" customFormat="1">
      <c r="A740" s="18"/>
      <c r="B740" s="10"/>
      <c r="C740" s="11"/>
      <c r="D740" s="12"/>
      <c r="E740" s="16"/>
      <c r="F740" s="16"/>
      <c r="J740" s="15"/>
      <c r="K740" s="18"/>
      <c r="L740" s="18"/>
      <c r="M740" s="10"/>
      <c r="N740" s="11"/>
      <c r="O740" s="12"/>
    </row>
    <row r="741" spans="1:15" s="1" customFormat="1">
      <c r="A741" s="18"/>
      <c r="B741" s="10"/>
      <c r="C741" s="11"/>
      <c r="D741" s="12"/>
      <c r="E741" s="16"/>
      <c r="F741" s="16"/>
      <c r="J741" s="15"/>
      <c r="K741" s="18"/>
      <c r="L741" s="18"/>
      <c r="M741" s="10"/>
      <c r="N741" s="11"/>
      <c r="O741" s="12"/>
    </row>
    <row r="742" spans="1:15" s="1" customFormat="1">
      <c r="A742" s="18"/>
      <c r="B742" s="10"/>
      <c r="C742" s="11"/>
      <c r="D742" s="12"/>
      <c r="E742" s="16"/>
      <c r="F742" s="16"/>
      <c r="J742" s="15"/>
      <c r="K742" s="18"/>
      <c r="L742" s="18"/>
      <c r="M742" s="10"/>
      <c r="N742" s="11"/>
      <c r="O742" s="12"/>
    </row>
    <row r="743" spans="1:15" s="1" customFormat="1">
      <c r="A743" s="18"/>
      <c r="B743" s="10"/>
      <c r="C743" s="11"/>
      <c r="D743" s="12"/>
      <c r="E743" s="16"/>
      <c r="F743" s="16"/>
      <c r="J743" s="15"/>
      <c r="K743" s="18"/>
      <c r="L743" s="18"/>
      <c r="M743" s="10"/>
      <c r="N743" s="11"/>
      <c r="O743" s="12"/>
    </row>
    <row r="744" spans="1:15" s="1" customFormat="1">
      <c r="A744" s="18"/>
      <c r="B744" s="10"/>
      <c r="C744" s="11"/>
      <c r="D744" s="12"/>
      <c r="E744" s="16"/>
      <c r="F744" s="16"/>
      <c r="J744" s="15"/>
      <c r="K744" s="18"/>
      <c r="L744" s="18"/>
      <c r="M744" s="10"/>
      <c r="N744" s="11"/>
      <c r="O744" s="12"/>
    </row>
    <row r="745" spans="1:15" s="1" customFormat="1">
      <c r="A745" s="18"/>
      <c r="B745" s="10"/>
      <c r="C745" s="11"/>
      <c r="D745" s="12"/>
      <c r="E745" s="16"/>
      <c r="F745" s="16"/>
      <c r="J745" s="15"/>
      <c r="K745" s="18"/>
      <c r="L745" s="18"/>
      <c r="M745" s="10"/>
      <c r="N745" s="11"/>
      <c r="O745" s="12"/>
    </row>
    <row r="746" spans="1:15" s="1" customFormat="1">
      <c r="A746" s="18"/>
      <c r="B746" s="10"/>
      <c r="C746" s="11"/>
      <c r="D746" s="12"/>
      <c r="E746" s="16"/>
      <c r="F746" s="16"/>
      <c r="J746" s="15"/>
      <c r="K746" s="18"/>
      <c r="L746" s="18"/>
      <c r="M746" s="10"/>
      <c r="N746" s="11"/>
      <c r="O746" s="12"/>
    </row>
    <row r="747" spans="1:15" s="1" customFormat="1">
      <c r="A747" s="18"/>
      <c r="B747" s="10"/>
      <c r="C747" s="11"/>
      <c r="D747" s="12"/>
      <c r="E747" s="16"/>
      <c r="F747" s="16"/>
      <c r="J747" s="15"/>
      <c r="K747" s="18"/>
      <c r="L747" s="18"/>
      <c r="M747" s="10"/>
      <c r="N747" s="11"/>
      <c r="O747" s="12"/>
    </row>
    <row r="748" spans="1:15" s="1" customFormat="1">
      <c r="A748" s="18"/>
      <c r="B748" s="10"/>
      <c r="C748" s="11"/>
      <c r="D748" s="12"/>
      <c r="E748" s="16"/>
      <c r="F748" s="16"/>
      <c r="J748" s="15"/>
      <c r="K748" s="18"/>
      <c r="L748" s="18"/>
      <c r="M748" s="10"/>
      <c r="N748" s="11"/>
      <c r="O748" s="12"/>
    </row>
    <row r="749" spans="1:15" s="1" customFormat="1">
      <c r="A749" s="18"/>
      <c r="B749" s="10"/>
      <c r="C749" s="11"/>
      <c r="D749" s="12"/>
      <c r="E749" s="16"/>
      <c r="F749" s="16"/>
      <c r="J749" s="15"/>
      <c r="K749" s="18"/>
      <c r="L749" s="18"/>
      <c r="M749" s="10"/>
      <c r="N749" s="11"/>
      <c r="O749" s="12"/>
    </row>
    <row r="750" spans="1:15" s="1" customFormat="1">
      <c r="A750" s="18"/>
      <c r="B750" s="10"/>
      <c r="C750" s="11"/>
      <c r="D750" s="12"/>
      <c r="E750" s="16"/>
      <c r="F750" s="16"/>
      <c r="J750" s="15"/>
      <c r="K750" s="18"/>
      <c r="L750" s="18"/>
      <c r="M750" s="10"/>
      <c r="N750" s="11"/>
      <c r="O750" s="12"/>
    </row>
    <row r="751" spans="1:15" s="1" customFormat="1">
      <c r="A751" s="18"/>
      <c r="B751" s="10"/>
      <c r="C751" s="11"/>
      <c r="D751" s="12"/>
      <c r="E751" s="16"/>
      <c r="F751" s="16"/>
      <c r="J751" s="15"/>
      <c r="K751" s="18"/>
      <c r="L751" s="18"/>
      <c r="M751" s="10"/>
      <c r="N751" s="11"/>
      <c r="O751" s="12"/>
    </row>
    <row r="752" spans="1:15" s="1" customFormat="1">
      <c r="A752" s="18"/>
      <c r="B752" s="10"/>
      <c r="C752" s="11"/>
      <c r="D752" s="12"/>
      <c r="E752" s="16"/>
      <c r="F752" s="16"/>
      <c r="J752" s="15"/>
      <c r="K752" s="18"/>
      <c r="L752" s="18"/>
      <c r="M752" s="10"/>
      <c r="N752" s="11"/>
      <c r="O752" s="12"/>
    </row>
    <row r="753" spans="1:15" s="1" customFormat="1">
      <c r="A753" s="18"/>
      <c r="B753" s="10"/>
      <c r="C753" s="11"/>
      <c r="D753" s="12"/>
      <c r="E753" s="16"/>
      <c r="F753" s="16"/>
      <c r="J753" s="15"/>
      <c r="K753" s="18"/>
      <c r="L753" s="18"/>
      <c r="M753" s="10"/>
      <c r="N753" s="11"/>
      <c r="O753" s="12"/>
    </row>
    <row r="754" spans="1:15" s="1" customFormat="1">
      <c r="A754" s="18"/>
      <c r="B754" s="10"/>
      <c r="C754" s="11"/>
      <c r="D754" s="12"/>
      <c r="E754" s="16"/>
      <c r="F754" s="16"/>
      <c r="J754" s="15"/>
      <c r="K754" s="18"/>
      <c r="L754" s="18"/>
      <c r="M754" s="10"/>
      <c r="N754" s="11"/>
      <c r="O754" s="12"/>
    </row>
    <row r="755" spans="1:15" s="1" customFormat="1">
      <c r="A755" s="18"/>
      <c r="B755" s="10"/>
      <c r="C755" s="11"/>
      <c r="D755" s="12"/>
      <c r="E755" s="16"/>
      <c r="F755" s="16"/>
      <c r="J755" s="15"/>
      <c r="K755" s="18"/>
      <c r="L755" s="18"/>
      <c r="M755" s="10"/>
      <c r="N755" s="11"/>
      <c r="O755" s="12"/>
    </row>
    <row r="756" spans="1:15" s="1" customFormat="1">
      <c r="A756" s="18"/>
      <c r="B756" s="10"/>
      <c r="C756" s="11"/>
      <c r="D756" s="12"/>
      <c r="E756" s="16"/>
      <c r="F756" s="16"/>
      <c r="J756" s="15"/>
      <c r="K756" s="18"/>
      <c r="L756" s="18"/>
      <c r="M756" s="10"/>
      <c r="N756" s="11"/>
      <c r="O756" s="12"/>
    </row>
    <row r="757" spans="1:15" s="1" customFormat="1">
      <c r="A757" s="18"/>
      <c r="B757" s="10"/>
      <c r="C757" s="11"/>
      <c r="D757" s="12"/>
      <c r="E757" s="16"/>
      <c r="F757" s="16"/>
      <c r="J757" s="15"/>
      <c r="K757" s="18"/>
      <c r="L757" s="18"/>
      <c r="M757" s="10"/>
      <c r="N757" s="11"/>
      <c r="O757" s="12"/>
    </row>
    <row r="758" spans="1:15" s="1" customFormat="1">
      <c r="A758" s="18"/>
      <c r="B758" s="10"/>
      <c r="C758" s="11"/>
      <c r="D758" s="12"/>
      <c r="E758" s="16"/>
      <c r="F758" s="16"/>
      <c r="J758" s="15"/>
      <c r="K758" s="18"/>
      <c r="L758" s="18"/>
      <c r="M758" s="10"/>
      <c r="N758" s="11"/>
      <c r="O758" s="12"/>
    </row>
    <row r="759" spans="1:15" s="1" customFormat="1">
      <c r="A759" s="18"/>
      <c r="B759" s="10"/>
      <c r="C759" s="11"/>
      <c r="D759" s="12"/>
      <c r="E759" s="16"/>
      <c r="F759" s="16"/>
      <c r="J759" s="15"/>
      <c r="K759" s="18"/>
      <c r="L759" s="18"/>
      <c r="M759" s="10"/>
      <c r="N759" s="11"/>
      <c r="O759" s="12"/>
    </row>
    <row r="760" spans="1:15" s="1" customFormat="1">
      <c r="A760" s="18"/>
      <c r="B760" s="10"/>
      <c r="C760" s="11"/>
      <c r="D760" s="12"/>
      <c r="E760" s="16"/>
      <c r="F760" s="16"/>
      <c r="J760" s="15"/>
      <c r="K760" s="18"/>
      <c r="L760" s="18"/>
      <c r="M760" s="10"/>
      <c r="N760" s="11"/>
      <c r="O760" s="12"/>
    </row>
    <row r="761" spans="1:15" s="1" customFormat="1">
      <c r="A761" s="18"/>
      <c r="B761" s="10"/>
      <c r="C761" s="11"/>
      <c r="D761" s="12"/>
      <c r="E761" s="16"/>
      <c r="F761" s="16"/>
      <c r="J761" s="15"/>
      <c r="K761" s="18"/>
      <c r="L761" s="18"/>
      <c r="M761" s="10"/>
      <c r="N761" s="11"/>
      <c r="O761" s="12"/>
    </row>
    <row r="762" spans="1:15" s="1" customFormat="1">
      <c r="A762" s="18"/>
      <c r="B762" s="10"/>
      <c r="C762" s="11"/>
      <c r="D762" s="12"/>
      <c r="E762" s="16"/>
      <c r="F762" s="16"/>
      <c r="J762" s="15"/>
      <c r="K762" s="18"/>
      <c r="L762" s="18"/>
      <c r="M762" s="10"/>
      <c r="N762" s="11"/>
      <c r="O762" s="12"/>
    </row>
    <row r="763" spans="1:15" s="1" customFormat="1">
      <c r="A763" s="18"/>
      <c r="B763" s="10"/>
      <c r="C763" s="11"/>
      <c r="D763" s="12"/>
      <c r="E763" s="16"/>
      <c r="F763" s="16"/>
      <c r="J763" s="15"/>
      <c r="K763" s="18"/>
      <c r="L763" s="18"/>
      <c r="M763" s="10"/>
      <c r="N763" s="11"/>
      <c r="O763" s="12"/>
    </row>
    <row r="764" spans="1:15" s="1" customFormat="1">
      <c r="A764" s="18"/>
      <c r="B764" s="10"/>
      <c r="C764" s="11"/>
      <c r="D764" s="12"/>
      <c r="E764" s="16"/>
      <c r="F764" s="16"/>
      <c r="J764" s="15"/>
      <c r="K764" s="18"/>
      <c r="L764" s="18"/>
      <c r="M764" s="10"/>
      <c r="N764" s="11"/>
      <c r="O764" s="12"/>
    </row>
    <row r="765" spans="1:15" s="1" customFormat="1">
      <c r="A765" s="18"/>
      <c r="B765" s="10"/>
      <c r="C765" s="11"/>
      <c r="D765" s="12"/>
      <c r="E765" s="16"/>
      <c r="F765" s="16"/>
      <c r="J765" s="15"/>
      <c r="K765" s="18"/>
      <c r="L765" s="18"/>
      <c r="M765" s="10"/>
      <c r="N765" s="11"/>
      <c r="O765" s="12"/>
    </row>
    <row r="766" spans="1:15" s="1" customFormat="1">
      <c r="A766" s="18"/>
      <c r="B766" s="10"/>
      <c r="C766" s="11"/>
      <c r="D766" s="12"/>
      <c r="E766" s="16"/>
      <c r="F766" s="16"/>
      <c r="J766" s="15"/>
      <c r="K766" s="18"/>
      <c r="L766" s="18"/>
      <c r="M766" s="10"/>
      <c r="N766" s="11"/>
      <c r="O766" s="12"/>
    </row>
    <row r="767" spans="1:15" s="1" customFormat="1">
      <c r="A767" s="18"/>
      <c r="B767" s="10"/>
      <c r="C767" s="11"/>
      <c r="D767" s="12"/>
      <c r="E767" s="16"/>
      <c r="F767" s="16"/>
      <c r="J767" s="15"/>
      <c r="K767" s="18"/>
      <c r="L767" s="18"/>
      <c r="M767" s="10"/>
      <c r="N767" s="11"/>
      <c r="O767" s="12"/>
    </row>
    <row r="768" spans="1:15" s="1" customFormat="1">
      <c r="A768" s="18"/>
      <c r="B768" s="10"/>
      <c r="C768" s="11"/>
      <c r="D768" s="12"/>
      <c r="E768" s="16"/>
      <c r="F768" s="16"/>
      <c r="J768" s="15"/>
      <c r="K768" s="18"/>
      <c r="L768" s="18"/>
      <c r="M768" s="10"/>
      <c r="N768" s="11"/>
      <c r="O768" s="12"/>
    </row>
    <row r="769" spans="1:15" s="1" customFormat="1">
      <c r="A769" s="18"/>
      <c r="B769" s="10"/>
      <c r="C769" s="11"/>
      <c r="D769" s="12"/>
      <c r="E769" s="16"/>
      <c r="F769" s="16"/>
      <c r="J769" s="15"/>
      <c r="K769" s="18"/>
      <c r="L769" s="18"/>
      <c r="M769" s="10"/>
      <c r="N769" s="11"/>
      <c r="O769" s="12"/>
    </row>
    <row r="770" spans="1:15" s="1" customFormat="1">
      <c r="A770" s="18"/>
      <c r="B770" s="10"/>
      <c r="C770" s="11"/>
      <c r="D770" s="12"/>
      <c r="E770" s="16"/>
      <c r="F770" s="16"/>
      <c r="J770" s="15"/>
      <c r="K770" s="18"/>
      <c r="L770" s="18"/>
      <c r="M770" s="10"/>
      <c r="N770" s="11"/>
      <c r="O770" s="12"/>
    </row>
    <row r="771" spans="1:15" s="1" customFormat="1">
      <c r="A771" s="18"/>
      <c r="B771" s="10"/>
      <c r="C771" s="11"/>
      <c r="D771" s="12"/>
      <c r="E771" s="16"/>
      <c r="F771" s="16"/>
      <c r="J771" s="15"/>
      <c r="K771" s="18"/>
      <c r="L771" s="18"/>
      <c r="M771" s="10"/>
      <c r="N771" s="11"/>
      <c r="O771" s="12"/>
    </row>
    <row r="772" spans="1:15" s="1" customFormat="1">
      <c r="A772" s="18"/>
      <c r="B772" s="10"/>
      <c r="C772" s="11"/>
      <c r="D772" s="12"/>
      <c r="E772" s="16"/>
      <c r="F772" s="16"/>
      <c r="J772" s="15"/>
      <c r="K772" s="18"/>
      <c r="L772" s="18"/>
      <c r="M772" s="10"/>
      <c r="N772" s="11"/>
      <c r="O772" s="12"/>
    </row>
    <row r="773" spans="1:15" s="1" customFormat="1">
      <c r="A773" s="18"/>
      <c r="B773" s="10"/>
      <c r="C773" s="11"/>
      <c r="D773" s="12"/>
      <c r="E773" s="16"/>
      <c r="F773" s="16"/>
      <c r="J773" s="15"/>
      <c r="K773" s="18"/>
      <c r="L773" s="18"/>
      <c r="M773" s="10"/>
      <c r="N773" s="11"/>
      <c r="O773" s="12"/>
    </row>
    <row r="774" spans="1:15" s="1" customFormat="1">
      <c r="A774" s="18"/>
      <c r="B774" s="10"/>
      <c r="C774" s="11"/>
      <c r="D774" s="12"/>
      <c r="E774" s="16"/>
      <c r="F774" s="16"/>
      <c r="J774" s="15"/>
      <c r="K774" s="18"/>
      <c r="L774" s="18"/>
      <c r="M774" s="10"/>
      <c r="N774" s="11"/>
      <c r="O774" s="12"/>
    </row>
    <row r="775" spans="1:15" s="1" customFormat="1">
      <c r="A775" s="18"/>
      <c r="B775" s="10"/>
      <c r="C775" s="11"/>
      <c r="D775" s="12"/>
      <c r="E775" s="16"/>
      <c r="F775" s="16"/>
      <c r="J775" s="15"/>
      <c r="K775" s="18"/>
      <c r="L775" s="18"/>
      <c r="M775" s="10"/>
      <c r="N775" s="11"/>
      <c r="O775" s="12"/>
    </row>
    <row r="776" spans="1:15" s="1" customFormat="1">
      <c r="A776" s="18"/>
      <c r="B776" s="10"/>
      <c r="C776" s="11"/>
      <c r="D776" s="12"/>
      <c r="E776" s="16"/>
      <c r="F776" s="16"/>
      <c r="J776" s="15"/>
      <c r="K776" s="18"/>
      <c r="L776" s="18"/>
      <c r="M776" s="10"/>
      <c r="N776" s="11"/>
      <c r="O776" s="12"/>
    </row>
    <row r="777" spans="1:15" s="1" customFormat="1">
      <c r="A777" s="18"/>
      <c r="B777" s="10"/>
      <c r="C777" s="11"/>
      <c r="D777" s="12"/>
      <c r="E777" s="16"/>
      <c r="F777" s="16"/>
      <c r="J777" s="15"/>
      <c r="K777" s="18"/>
      <c r="L777" s="18"/>
      <c r="M777" s="10"/>
      <c r="N777" s="11"/>
      <c r="O777" s="12"/>
    </row>
    <row r="778" spans="1:15" s="1" customFormat="1">
      <c r="A778" s="18"/>
      <c r="B778" s="10"/>
      <c r="C778" s="11"/>
      <c r="D778" s="12"/>
      <c r="E778" s="16"/>
      <c r="F778" s="16"/>
      <c r="J778" s="15"/>
      <c r="K778" s="18"/>
      <c r="L778" s="18"/>
      <c r="M778" s="10"/>
      <c r="N778" s="11"/>
      <c r="O778" s="12"/>
    </row>
    <row r="779" spans="1:15" s="1" customFormat="1">
      <c r="A779" s="18"/>
      <c r="B779" s="10"/>
      <c r="C779" s="11"/>
      <c r="D779" s="12"/>
      <c r="E779" s="16"/>
      <c r="F779" s="16"/>
      <c r="J779" s="15"/>
      <c r="K779" s="18"/>
      <c r="L779" s="18"/>
      <c r="M779" s="10"/>
      <c r="N779" s="11"/>
      <c r="O779" s="12"/>
    </row>
    <row r="780" spans="1:15" s="1" customFormat="1">
      <c r="A780" s="18"/>
      <c r="B780" s="10"/>
      <c r="C780" s="11"/>
      <c r="D780" s="12"/>
      <c r="E780" s="16"/>
      <c r="F780" s="16"/>
      <c r="J780" s="15"/>
      <c r="K780" s="18"/>
      <c r="L780" s="18"/>
      <c r="M780" s="10"/>
      <c r="N780" s="11"/>
      <c r="O780" s="12"/>
    </row>
    <row r="781" spans="1:15" s="1" customFormat="1">
      <c r="A781" s="18"/>
      <c r="B781" s="10"/>
      <c r="C781" s="11"/>
      <c r="D781" s="12"/>
      <c r="E781" s="16"/>
      <c r="F781" s="16"/>
      <c r="J781" s="15"/>
      <c r="K781" s="18"/>
      <c r="L781" s="18"/>
      <c r="M781" s="10"/>
      <c r="N781" s="11"/>
      <c r="O781" s="12"/>
    </row>
    <row r="782" spans="1:15" s="1" customFormat="1">
      <c r="A782" s="18"/>
      <c r="B782" s="10"/>
      <c r="C782" s="11"/>
      <c r="D782" s="12"/>
      <c r="E782" s="16"/>
      <c r="F782" s="16"/>
      <c r="J782" s="15"/>
      <c r="K782" s="18"/>
      <c r="L782" s="18"/>
      <c r="M782" s="10"/>
      <c r="N782" s="11"/>
      <c r="O782" s="12"/>
    </row>
    <row r="783" spans="1:15" s="1" customFormat="1">
      <c r="A783" s="18"/>
      <c r="B783" s="10"/>
      <c r="C783" s="11"/>
      <c r="D783" s="12"/>
      <c r="E783" s="16"/>
      <c r="F783" s="16"/>
      <c r="J783" s="15"/>
      <c r="K783" s="18"/>
      <c r="L783" s="18"/>
      <c r="M783" s="10"/>
      <c r="N783" s="11"/>
      <c r="O783" s="12"/>
    </row>
    <row r="784" spans="1:15" s="1" customFormat="1">
      <c r="A784" s="18"/>
      <c r="B784" s="10"/>
      <c r="C784" s="11"/>
      <c r="D784" s="12"/>
      <c r="E784" s="16"/>
      <c r="F784" s="16"/>
      <c r="J784" s="15"/>
      <c r="K784" s="18"/>
      <c r="L784" s="18"/>
      <c r="M784" s="10"/>
      <c r="N784" s="11"/>
      <c r="O784" s="12"/>
    </row>
    <row r="785" spans="1:15" s="1" customFormat="1">
      <c r="A785" s="18"/>
      <c r="B785" s="10"/>
      <c r="C785" s="11"/>
      <c r="D785" s="12"/>
      <c r="E785" s="16"/>
      <c r="F785" s="16"/>
      <c r="J785" s="15"/>
      <c r="K785" s="18"/>
      <c r="L785" s="18"/>
      <c r="M785" s="10"/>
      <c r="N785" s="11"/>
      <c r="O785" s="12"/>
    </row>
    <row r="786" spans="1:15" s="1" customFormat="1">
      <c r="A786" s="18"/>
      <c r="B786" s="10"/>
      <c r="C786" s="11"/>
      <c r="D786" s="12"/>
      <c r="E786" s="16"/>
      <c r="F786" s="16"/>
      <c r="J786" s="15"/>
      <c r="K786" s="18"/>
      <c r="L786" s="18"/>
      <c r="M786" s="10"/>
      <c r="N786" s="11"/>
      <c r="O786" s="12"/>
    </row>
    <row r="787" spans="1:15" s="1" customFormat="1">
      <c r="A787" s="18"/>
      <c r="B787" s="10"/>
      <c r="C787" s="11"/>
      <c r="D787" s="12"/>
      <c r="E787" s="16"/>
      <c r="F787" s="16"/>
      <c r="J787" s="15"/>
      <c r="K787" s="18"/>
      <c r="L787" s="18"/>
      <c r="M787" s="10"/>
      <c r="N787" s="11"/>
      <c r="O787" s="12"/>
    </row>
    <row r="788" spans="1:15" s="1" customFormat="1">
      <c r="A788" s="18"/>
      <c r="B788" s="10"/>
      <c r="C788" s="11"/>
      <c r="D788" s="12"/>
      <c r="E788" s="16"/>
      <c r="F788" s="16"/>
      <c r="J788" s="15"/>
      <c r="K788" s="18"/>
      <c r="L788" s="18"/>
      <c r="M788" s="10"/>
      <c r="N788" s="11"/>
      <c r="O788" s="12"/>
    </row>
    <row r="789" spans="1:15" s="1" customFormat="1">
      <c r="A789" s="18"/>
      <c r="B789" s="10"/>
      <c r="C789" s="11"/>
      <c r="D789" s="12"/>
      <c r="E789" s="16"/>
      <c r="F789" s="16"/>
      <c r="J789" s="15"/>
      <c r="K789" s="18"/>
      <c r="L789" s="18"/>
      <c r="M789" s="10"/>
      <c r="N789" s="11"/>
      <c r="O789" s="12"/>
    </row>
    <row r="790" spans="1:15" s="1" customFormat="1">
      <c r="A790" s="18"/>
      <c r="B790" s="10"/>
      <c r="C790" s="11"/>
      <c r="D790" s="12"/>
      <c r="E790" s="16"/>
      <c r="F790" s="16"/>
      <c r="J790" s="15"/>
      <c r="K790" s="18"/>
      <c r="L790" s="18"/>
      <c r="M790" s="10"/>
      <c r="N790" s="11"/>
      <c r="O790" s="12"/>
    </row>
    <row r="791" spans="1:15" s="1" customFormat="1">
      <c r="A791" s="18"/>
      <c r="B791" s="10"/>
      <c r="C791" s="11"/>
      <c r="D791" s="12"/>
      <c r="E791" s="16"/>
      <c r="F791" s="16"/>
      <c r="J791" s="15"/>
      <c r="K791" s="18"/>
      <c r="L791" s="18"/>
      <c r="M791" s="10"/>
      <c r="N791" s="11"/>
      <c r="O791" s="12"/>
    </row>
    <row r="792" spans="1:15" s="1" customFormat="1">
      <c r="A792" s="18"/>
      <c r="B792" s="10"/>
      <c r="C792" s="11"/>
      <c r="D792" s="12"/>
      <c r="E792" s="16"/>
      <c r="F792" s="16"/>
      <c r="J792" s="15"/>
      <c r="K792" s="18"/>
      <c r="L792" s="18"/>
      <c r="M792" s="10"/>
      <c r="N792" s="11"/>
      <c r="O792" s="12"/>
    </row>
    <row r="793" spans="1:15" s="1" customFormat="1">
      <c r="A793" s="18"/>
      <c r="B793" s="10"/>
      <c r="C793" s="11"/>
      <c r="D793" s="12"/>
      <c r="E793" s="16"/>
      <c r="F793" s="16"/>
      <c r="J793" s="15"/>
      <c r="K793" s="18"/>
      <c r="L793" s="18"/>
      <c r="M793" s="10"/>
      <c r="N793" s="11"/>
      <c r="O793" s="12"/>
    </row>
    <row r="794" spans="1:15" s="1" customFormat="1">
      <c r="A794" s="18"/>
      <c r="B794" s="10"/>
      <c r="C794" s="11"/>
      <c r="D794" s="12"/>
      <c r="E794" s="16"/>
      <c r="F794" s="16"/>
      <c r="J794" s="15"/>
      <c r="K794" s="18"/>
      <c r="L794" s="18"/>
      <c r="M794" s="10"/>
      <c r="N794" s="11"/>
      <c r="O794" s="12"/>
    </row>
    <row r="795" spans="1:15" s="1" customFormat="1">
      <c r="A795" s="18"/>
      <c r="B795" s="10"/>
      <c r="C795" s="11"/>
      <c r="D795" s="12"/>
      <c r="E795" s="16"/>
      <c r="F795" s="16"/>
      <c r="J795" s="15"/>
      <c r="K795" s="18"/>
      <c r="L795" s="18"/>
      <c r="M795" s="10"/>
      <c r="N795" s="11"/>
      <c r="O795" s="12"/>
    </row>
    <row r="796" spans="1:15" s="1" customFormat="1">
      <c r="A796" s="18"/>
      <c r="B796" s="10"/>
      <c r="C796" s="11"/>
      <c r="D796" s="12"/>
      <c r="E796" s="16"/>
      <c r="F796" s="16"/>
      <c r="J796" s="15"/>
      <c r="K796" s="18"/>
      <c r="L796" s="18"/>
      <c r="M796" s="10"/>
      <c r="N796" s="11"/>
      <c r="O796" s="12"/>
    </row>
    <row r="797" spans="1:15" s="1" customFormat="1">
      <c r="A797" s="18"/>
      <c r="B797" s="10"/>
      <c r="C797" s="11"/>
      <c r="D797" s="12"/>
      <c r="E797" s="16"/>
      <c r="F797" s="16"/>
      <c r="J797" s="15"/>
      <c r="K797" s="18"/>
      <c r="L797" s="18"/>
      <c r="M797" s="10"/>
      <c r="N797" s="11"/>
      <c r="O797" s="12"/>
    </row>
    <row r="798" spans="1:15" s="1" customFormat="1">
      <c r="A798" s="18"/>
      <c r="B798" s="10"/>
      <c r="C798" s="11"/>
      <c r="D798" s="12"/>
      <c r="E798" s="16"/>
      <c r="F798" s="16"/>
      <c r="J798" s="15"/>
      <c r="K798" s="18"/>
      <c r="L798" s="18"/>
      <c r="M798" s="10"/>
      <c r="N798" s="11"/>
      <c r="O798" s="12"/>
    </row>
    <row r="799" spans="1:15" s="1" customFormat="1">
      <c r="A799" s="18"/>
      <c r="B799" s="10"/>
      <c r="C799" s="11"/>
      <c r="D799" s="12"/>
      <c r="E799" s="16"/>
      <c r="F799" s="16"/>
      <c r="J799" s="15"/>
      <c r="K799" s="18"/>
      <c r="L799" s="18"/>
      <c r="M799" s="10"/>
      <c r="N799" s="11"/>
      <c r="O799" s="12"/>
    </row>
    <row r="800" spans="1:15" s="1" customFormat="1">
      <c r="A800" s="18"/>
      <c r="B800" s="10"/>
      <c r="C800" s="11"/>
      <c r="D800" s="12"/>
      <c r="E800" s="16"/>
      <c r="F800" s="16"/>
      <c r="J800" s="15"/>
      <c r="K800" s="18"/>
      <c r="L800" s="18"/>
      <c r="M800" s="10"/>
      <c r="N800" s="11"/>
      <c r="O800" s="12"/>
    </row>
    <row r="801" spans="1:15" s="1" customFormat="1">
      <c r="A801" s="18"/>
      <c r="B801" s="10"/>
      <c r="C801" s="11"/>
      <c r="D801" s="12"/>
      <c r="E801" s="16"/>
      <c r="F801" s="16"/>
      <c r="J801" s="15"/>
      <c r="K801" s="18"/>
      <c r="L801" s="18"/>
      <c r="M801" s="10"/>
      <c r="N801" s="11"/>
      <c r="O801" s="12"/>
    </row>
    <row r="802" spans="1:15" s="1" customFormat="1">
      <c r="A802" s="18"/>
      <c r="B802" s="10"/>
      <c r="C802" s="11"/>
      <c r="D802" s="12"/>
      <c r="E802" s="16"/>
      <c r="F802" s="16"/>
      <c r="J802" s="15"/>
      <c r="K802" s="18"/>
      <c r="L802" s="18"/>
      <c r="M802" s="10"/>
      <c r="N802" s="11"/>
      <c r="O802" s="12"/>
    </row>
    <row r="803" spans="1:15" s="1" customFormat="1">
      <c r="A803" s="18"/>
      <c r="B803" s="10"/>
      <c r="C803" s="11"/>
      <c r="D803" s="12"/>
      <c r="E803" s="16"/>
      <c r="F803" s="16"/>
      <c r="J803" s="15"/>
      <c r="K803" s="18"/>
      <c r="L803" s="18"/>
      <c r="M803" s="10"/>
      <c r="N803" s="11"/>
      <c r="O803" s="12"/>
    </row>
    <row r="804" spans="1:15" s="1" customFormat="1">
      <c r="A804" s="18"/>
      <c r="B804" s="10"/>
      <c r="C804" s="11"/>
      <c r="D804" s="12"/>
      <c r="E804" s="16"/>
      <c r="F804" s="16"/>
      <c r="J804" s="15"/>
      <c r="K804" s="18"/>
      <c r="L804" s="18"/>
      <c r="M804" s="10"/>
      <c r="N804" s="11"/>
      <c r="O804" s="12"/>
    </row>
    <row r="805" spans="1:15" s="1" customFormat="1">
      <c r="A805" s="18"/>
      <c r="B805" s="10"/>
      <c r="C805" s="11"/>
      <c r="D805" s="12"/>
      <c r="E805" s="16"/>
      <c r="F805" s="16"/>
      <c r="J805" s="15"/>
      <c r="K805" s="18"/>
      <c r="L805" s="18"/>
      <c r="M805" s="10"/>
      <c r="N805" s="11"/>
      <c r="O805" s="12"/>
    </row>
    <row r="806" spans="1:15" s="1" customFormat="1">
      <c r="A806" s="18"/>
      <c r="B806" s="10"/>
      <c r="C806" s="11"/>
      <c r="D806" s="12"/>
      <c r="E806" s="16"/>
      <c r="F806" s="16"/>
      <c r="J806" s="15"/>
      <c r="K806" s="18"/>
      <c r="L806" s="18"/>
      <c r="M806" s="10"/>
      <c r="N806" s="11"/>
      <c r="O806" s="12"/>
    </row>
    <row r="807" spans="1:15" s="1" customFormat="1">
      <c r="A807" s="18"/>
      <c r="B807" s="10"/>
      <c r="C807" s="11"/>
      <c r="D807" s="12"/>
      <c r="E807" s="16"/>
      <c r="F807" s="16"/>
      <c r="J807" s="15"/>
      <c r="K807" s="18"/>
      <c r="L807" s="18"/>
      <c r="M807" s="10"/>
      <c r="N807" s="11"/>
      <c r="O807" s="12"/>
    </row>
    <row r="808" spans="1:15" s="1" customFormat="1">
      <c r="A808" s="18"/>
      <c r="B808" s="10"/>
      <c r="C808" s="11"/>
      <c r="D808" s="12"/>
      <c r="E808" s="16"/>
      <c r="F808" s="16"/>
      <c r="J808" s="15"/>
      <c r="K808" s="18"/>
      <c r="L808" s="18"/>
      <c r="M808" s="10"/>
      <c r="N808" s="11"/>
      <c r="O808" s="12"/>
    </row>
    <row r="809" spans="1:15" s="1" customFormat="1">
      <c r="A809" s="18"/>
      <c r="B809" s="10"/>
      <c r="C809" s="11"/>
      <c r="D809" s="12"/>
      <c r="E809" s="16"/>
      <c r="F809" s="16"/>
      <c r="J809" s="15"/>
      <c r="K809" s="18"/>
      <c r="L809" s="18"/>
      <c r="M809" s="10"/>
      <c r="N809" s="11"/>
      <c r="O809" s="12"/>
    </row>
    <row r="810" spans="1:15" s="1" customFormat="1">
      <c r="A810" s="18"/>
      <c r="B810" s="10"/>
      <c r="C810" s="11"/>
      <c r="D810" s="12"/>
      <c r="E810" s="16"/>
      <c r="F810" s="16"/>
      <c r="J810" s="15"/>
      <c r="K810" s="18"/>
      <c r="L810" s="18"/>
      <c r="M810" s="10"/>
      <c r="N810" s="11"/>
      <c r="O810" s="12"/>
    </row>
    <row r="811" spans="1:15" s="1" customFormat="1">
      <c r="A811" s="18"/>
      <c r="B811" s="10"/>
      <c r="C811" s="11"/>
      <c r="D811" s="12"/>
      <c r="E811" s="16"/>
      <c r="F811" s="16"/>
      <c r="J811" s="15"/>
      <c r="K811" s="18"/>
      <c r="L811" s="18"/>
      <c r="M811" s="10"/>
      <c r="N811" s="11"/>
      <c r="O811" s="12"/>
    </row>
    <row r="812" spans="1:15" s="1" customFormat="1">
      <c r="A812" s="18"/>
      <c r="B812" s="10"/>
      <c r="C812" s="11"/>
      <c r="D812" s="12"/>
      <c r="E812" s="16"/>
      <c r="F812" s="16"/>
      <c r="J812" s="15"/>
      <c r="K812" s="18"/>
      <c r="L812" s="18"/>
      <c r="M812" s="10"/>
      <c r="N812" s="11"/>
      <c r="O812" s="12"/>
    </row>
    <row r="813" spans="1:15" s="1" customFormat="1">
      <c r="A813" s="18"/>
      <c r="B813" s="10"/>
      <c r="C813" s="11"/>
      <c r="D813" s="12"/>
      <c r="E813" s="16"/>
      <c r="F813" s="16"/>
      <c r="J813" s="15"/>
      <c r="K813" s="18"/>
      <c r="L813" s="18"/>
      <c r="M813" s="10"/>
      <c r="N813" s="11"/>
      <c r="O813" s="12"/>
    </row>
    <row r="814" spans="1:15" s="1" customFormat="1">
      <c r="A814" s="18"/>
      <c r="B814" s="10"/>
      <c r="C814" s="11"/>
      <c r="D814" s="12"/>
      <c r="E814" s="16"/>
      <c r="F814" s="16"/>
      <c r="J814" s="15"/>
      <c r="K814" s="18"/>
      <c r="L814" s="18"/>
      <c r="M814" s="10"/>
      <c r="N814" s="11"/>
      <c r="O814" s="12"/>
    </row>
    <row r="815" spans="1:15" s="1" customFormat="1">
      <c r="A815" s="18"/>
      <c r="B815" s="10"/>
      <c r="C815" s="11"/>
      <c r="D815" s="12"/>
      <c r="E815" s="16"/>
      <c r="F815" s="16"/>
      <c r="J815" s="15"/>
      <c r="K815" s="18"/>
      <c r="L815" s="18"/>
      <c r="M815" s="10"/>
      <c r="N815" s="11"/>
      <c r="O815" s="12"/>
    </row>
    <row r="816" spans="1:15" s="1" customFormat="1">
      <c r="A816" s="18"/>
      <c r="B816" s="10"/>
      <c r="C816" s="11"/>
      <c r="D816" s="12"/>
      <c r="E816" s="16"/>
      <c r="F816" s="16"/>
      <c r="J816" s="15"/>
      <c r="K816" s="18"/>
      <c r="L816" s="18"/>
      <c r="M816" s="10"/>
      <c r="N816" s="11"/>
      <c r="O816" s="12"/>
    </row>
    <row r="817" spans="1:15" s="1" customFormat="1">
      <c r="A817" s="18"/>
      <c r="B817" s="10"/>
      <c r="C817" s="11"/>
      <c r="D817" s="12"/>
      <c r="E817" s="16"/>
      <c r="F817" s="16"/>
      <c r="J817" s="15"/>
      <c r="K817" s="18"/>
      <c r="L817" s="18"/>
      <c r="M817" s="10"/>
      <c r="N817" s="11"/>
      <c r="O817" s="12"/>
    </row>
    <row r="818" spans="1:15" s="1" customFormat="1">
      <c r="A818" s="18"/>
      <c r="B818" s="10"/>
      <c r="C818" s="11"/>
      <c r="D818" s="12"/>
      <c r="E818" s="16"/>
      <c r="F818" s="16"/>
      <c r="J818" s="15"/>
      <c r="K818" s="18"/>
      <c r="L818" s="18"/>
      <c r="M818" s="10"/>
      <c r="N818" s="11"/>
      <c r="O818" s="12"/>
    </row>
    <row r="819" spans="1:15" s="1" customFormat="1">
      <c r="A819" s="18"/>
      <c r="B819" s="10"/>
      <c r="C819" s="11"/>
      <c r="D819" s="12"/>
      <c r="E819" s="16"/>
      <c r="F819" s="16"/>
      <c r="J819" s="15"/>
      <c r="K819" s="18"/>
      <c r="L819" s="18"/>
      <c r="M819" s="10"/>
      <c r="N819" s="11"/>
      <c r="O819" s="12"/>
    </row>
    <row r="820" spans="1:15" s="1" customFormat="1">
      <c r="A820" s="18"/>
      <c r="B820" s="10"/>
      <c r="C820" s="11"/>
      <c r="D820" s="12"/>
      <c r="E820" s="16"/>
      <c r="F820" s="16"/>
      <c r="J820" s="15"/>
      <c r="K820" s="18"/>
      <c r="L820" s="18"/>
      <c r="M820" s="10"/>
      <c r="N820" s="11"/>
      <c r="O820" s="12"/>
    </row>
    <row r="821" spans="1:15" s="1" customFormat="1">
      <c r="A821" s="18"/>
      <c r="B821" s="10"/>
      <c r="C821" s="11"/>
      <c r="D821" s="12"/>
      <c r="E821" s="16"/>
      <c r="F821" s="16"/>
      <c r="J821" s="15"/>
      <c r="K821" s="18"/>
      <c r="L821" s="18"/>
      <c r="M821" s="10"/>
      <c r="N821" s="11"/>
      <c r="O821" s="12"/>
    </row>
    <row r="822" spans="1:15" s="1" customFormat="1">
      <c r="A822" s="18"/>
      <c r="B822" s="10"/>
      <c r="C822" s="11"/>
      <c r="D822" s="12"/>
      <c r="E822" s="16"/>
      <c r="F822" s="16"/>
      <c r="J822" s="15"/>
      <c r="K822" s="18"/>
      <c r="L822" s="18"/>
      <c r="M822" s="10"/>
      <c r="N822" s="11"/>
      <c r="O822" s="12"/>
    </row>
    <row r="823" spans="1:15" s="1" customFormat="1">
      <c r="A823" s="18"/>
      <c r="B823" s="10"/>
      <c r="C823" s="11"/>
      <c r="D823" s="12"/>
      <c r="E823" s="16"/>
      <c r="F823" s="16"/>
      <c r="J823" s="15"/>
      <c r="K823" s="18"/>
      <c r="L823" s="18"/>
      <c r="M823" s="10"/>
      <c r="N823" s="11"/>
      <c r="O823" s="12"/>
    </row>
    <row r="824" spans="1:15" s="1" customFormat="1">
      <c r="A824" s="18"/>
      <c r="B824" s="10"/>
      <c r="C824" s="11"/>
      <c r="D824" s="12"/>
      <c r="E824" s="16"/>
      <c r="F824" s="16"/>
      <c r="J824" s="15"/>
      <c r="K824" s="18"/>
      <c r="L824" s="18"/>
      <c r="M824" s="10"/>
      <c r="N824" s="11"/>
      <c r="O824" s="12"/>
    </row>
    <row r="825" spans="1:15" s="1" customFormat="1">
      <c r="A825" s="18"/>
      <c r="B825" s="10"/>
      <c r="C825" s="11"/>
      <c r="D825" s="12"/>
      <c r="E825" s="16"/>
      <c r="F825" s="16"/>
      <c r="J825" s="15"/>
      <c r="K825" s="18"/>
      <c r="L825" s="18"/>
      <c r="M825" s="10"/>
      <c r="N825" s="11"/>
      <c r="O825" s="12"/>
    </row>
    <row r="826" spans="1:15" s="1" customFormat="1">
      <c r="A826" s="18"/>
      <c r="B826" s="10"/>
      <c r="C826" s="11"/>
      <c r="D826" s="12"/>
      <c r="E826" s="16"/>
      <c r="F826" s="16"/>
      <c r="J826" s="15"/>
      <c r="K826" s="18"/>
      <c r="L826" s="18"/>
      <c r="M826" s="10"/>
      <c r="N826" s="11"/>
      <c r="O826" s="12"/>
    </row>
    <row r="827" spans="1:15" s="1" customFormat="1">
      <c r="A827" s="18"/>
      <c r="B827" s="10"/>
      <c r="C827" s="11"/>
      <c r="D827" s="12"/>
      <c r="E827" s="16"/>
      <c r="F827" s="16"/>
      <c r="J827" s="15"/>
      <c r="K827" s="18"/>
      <c r="L827" s="18"/>
      <c r="M827" s="10"/>
      <c r="N827" s="11"/>
      <c r="O827" s="12"/>
    </row>
    <row r="828" spans="1:15" s="1" customFormat="1">
      <c r="A828" s="18"/>
      <c r="B828" s="10"/>
      <c r="C828" s="11"/>
      <c r="D828" s="12"/>
      <c r="E828" s="16"/>
      <c r="F828" s="16"/>
      <c r="J828" s="15"/>
      <c r="K828" s="18"/>
      <c r="L828" s="18"/>
      <c r="M828" s="10"/>
      <c r="N828" s="11"/>
      <c r="O828" s="12"/>
    </row>
    <row r="829" spans="1:15" s="1" customFormat="1">
      <c r="A829" s="18"/>
      <c r="B829" s="10"/>
      <c r="C829" s="11"/>
      <c r="D829" s="12"/>
      <c r="E829" s="16"/>
      <c r="F829" s="16"/>
      <c r="J829" s="15"/>
      <c r="K829" s="18"/>
      <c r="L829" s="18"/>
      <c r="M829" s="10"/>
      <c r="N829" s="11"/>
      <c r="O829" s="12"/>
    </row>
    <row r="830" spans="1:15" s="1" customFormat="1">
      <c r="A830" s="18"/>
      <c r="B830" s="10"/>
      <c r="C830" s="11"/>
      <c r="D830" s="12"/>
      <c r="E830" s="16"/>
      <c r="F830" s="16"/>
      <c r="J830" s="15"/>
      <c r="K830" s="18"/>
      <c r="L830" s="18"/>
      <c r="M830" s="10"/>
      <c r="N830" s="11"/>
      <c r="O830" s="12"/>
    </row>
    <row r="831" spans="1:15" s="1" customFormat="1">
      <c r="A831" s="18"/>
      <c r="B831" s="10"/>
      <c r="C831" s="11"/>
      <c r="D831" s="12"/>
      <c r="E831" s="16"/>
      <c r="F831" s="16"/>
      <c r="J831" s="15"/>
      <c r="K831" s="18"/>
      <c r="L831" s="18"/>
      <c r="M831" s="10"/>
      <c r="N831" s="11"/>
      <c r="O831" s="12"/>
    </row>
    <row r="832" spans="1:15" s="1" customFormat="1">
      <c r="A832" s="18"/>
      <c r="B832" s="10"/>
      <c r="C832" s="11"/>
      <c r="D832" s="12"/>
      <c r="E832" s="16"/>
      <c r="F832" s="16"/>
      <c r="J832" s="15"/>
      <c r="K832" s="18"/>
      <c r="L832" s="18"/>
      <c r="M832" s="10"/>
      <c r="N832" s="11"/>
      <c r="O832" s="12"/>
    </row>
    <row r="833" spans="1:15" s="1" customFormat="1">
      <c r="A833" s="18"/>
      <c r="B833" s="10"/>
      <c r="C833" s="11"/>
      <c r="D833" s="12"/>
      <c r="E833" s="16"/>
      <c r="F833" s="16"/>
      <c r="J833" s="15"/>
      <c r="K833" s="18"/>
      <c r="L833" s="18"/>
      <c r="M833" s="10"/>
      <c r="N833" s="11"/>
      <c r="O833" s="12"/>
    </row>
    <row r="834" spans="1:15" s="1" customFormat="1">
      <c r="A834" s="18"/>
      <c r="B834" s="10"/>
      <c r="C834" s="11"/>
      <c r="D834" s="12"/>
      <c r="E834" s="16"/>
      <c r="F834" s="16"/>
      <c r="J834" s="15"/>
      <c r="K834" s="18"/>
      <c r="L834" s="18"/>
      <c r="M834" s="10"/>
      <c r="N834" s="11"/>
      <c r="O834" s="12"/>
    </row>
    <row r="835" spans="1:15" s="1" customFormat="1">
      <c r="A835" s="18"/>
      <c r="B835" s="10"/>
      <c r="C835" s="11"/>
      <c r="D835" s="12"/>
      <c r="E835" s="16"/>
      <c r="F835" s="16"/>
      <c r="J835" s="15"/>
      <c r="K835" s="18"/>
      <c r="L835" s="18"/>
      <c r="M835" s="10"/>
      <c r="N835" s="11"/>
      <c r="O835" s="12"/>
    </row>
    <row r="836" spans="1:15" s="1" customFormat="1">
      <c r="A836" s="18"/>
      <c r="B836" s="10"/>
      <c r="C836" s="11"/>
      <c r="D836" s="12"/>
      <c r="E836" s="16"/>
      <c r="F836" s="16"/>
      <c r="J836" s="15"/>
      <c r="K836" s="18"/>
      <c r="L836" s="18"/>
      <c r="M836" s="10"/>
      <c r="N836" s="11"/>
      <c r="O836" s="12"/>
    </row>
    <row r="837" spans="1:15" s="1" customFormat="1">
      <c r="A837" s="18"/>
      <c r="B837" s="10"/>
      <c r="C837" s="11"/>
      <c r="D837" s="12"/>
      <c r="E837" s="16"/>
      <c r="F837" s="16"/>
      <c r="J837" s="15"/>
      <c r="K837" s="18"/>
      <c r="L837" s="18"/>
      <c r="M837" s="10"/>
      <c r="N837" s="11"/>
      <c r="O837" s="12"/>
    </row>
    <row r="838" spans="1:15" s="1" customFormat="1">
      <c r="A838" s="18"/>
      <c r="B838" s="10"/>
      <c r="C838" s="11"/>
      <c r="D838" s="12"/>
      <c r="E838" s="16"/>
      <c r="F838" s="16"/>
      <c r="J838" s="15"/>
      <c r="K838" s="18"/>
      <c r="L838" s="18"/>
      <c r="M838" s="10"/>
      <c r="N838" s="11"/>
      <c r="O838" s="12"/>
    </row>
    <row r="839" spans="1:15" s="1" customFormat="1">
      <c r="A839" s="18"/>
      <c r="B839" s="10"/>
      <c r="C839" s="11"/>
      <c r="D839" s="12"/>
      <c r="E839" s="16"/>
      <c r="F839" s="16"/>
      <c r="G839" s="2"/>
      <c r="J839" s="15"/>
      <c r="K839" s="18"/>
      <c r="L839" s="18"/>
      <c r="M839" s="10"/>
      <c r="N839" s="11"/>
      <c r="O839" s="12"/>
    </row>
    <row r="840" spans="1:15" s="1" customFormat="1">
      <c r="A840" s="18"/>
      <c r="B840" s="10"/>
      <c r="C840" s="11"/>
      <c r="D840" s="12"/>
      <c r="E840" s="16"/>
      <c r="F840" s="16"/>
      <c r="G840" s="2"/>
      <c r="J840" s="15"/>
      <c r="K840" s="18"/>
      <c r="L840" s="18"/>
      <c r="M840" s="10"/>
      <c r="N840" s="11"/>
      <c r="O840" s="12"/>
    </row>
    <row r="841" spans="1:15" s="1" customFormat="1">
      <c r="A841" s="18"/>
      <c r="B841" s="10"/>
      <c r="C841" s="11"/>
      <c r="D841" s="12"/>
      <c r="E841" s="16"/>
      <c r="F841" s="16"/>
      <c r="G841" s="4"/>
      <c r="J841" s="15"/>
      <c r="K841" s="18"/>
      <c r="L841" s="18"/>
      <c r="M841" s="10"/>
      <c r="N841" s="11"/>
      <c r="O841" s="12"/>
    </row>
    <row r="842" spans="1:15" s="1" customFormat="1">
      <c r="A842" s="18"/>
      <c r="B842" s="10"/>
      <c r="C842" s="11"/>
      <c r="D842" s="12"/>
      <c r="E842" s="16"/>
      <c r="F842" s="16"/>
      <c r="G842" s="4"/>
      <c r="J842" s="15"/>
      <c r="K842" s="18"/>
      <c r="L842" s="18"/>
      <c r="M842" s="10"/>
      <c r="N842" s="11"/>
      <c r="O842" s="12"/>
    </row>
    <row r="843" spans="1:15" s="1" customFormat="1">
      <c r="A843" s="18"/>
      <c r="B843" s="10"/>
      <c r="C843" s="11"/>
      <c r="D843" s="12"/>
      <c r="E843" s="16"/>
      <c r="F843" s="16"/>
      <c r="G843" s="2"/>
      <c r="J843" s="15"/>
      <c r="K843" s="18"/>
      <c r="L843" s="18"/>
      <c r="M843" s="10"/>
      <c r="N843" s="11"/>
      <c r="O843" s="12"/>
    </row>
    <row r="844" spans="1:15" s="1" customFormat="1">
      <c r="A844" s="18"/>
      <c r="B844" s="10"/>
      <c r="C844" s="11"/>
      <c r="D844" s="12"/>
      <c r="E844" s="16"/>
      <c r="F844" s="16"/>
      <c r="G844" s="2"/>
      <c r="J844" s="15"/>
      <c r="K844" s="18"/>
      <c r="L844" s="18"/>
      <c r="M844" s="10"/>
      <c r="N844" s="11"/>
      <c r="O844" s="12"/>
    </row>
    <row r="845" spans="1:15" s="1" customFormat="1">
      <c r="A845" s="18"/>
      <c r="B845" s="10"/>
      <c r="C845" s="11"/>
      <c r="D845" s="12"/>
      <c r="E845" s="16"/>
      <c r="F845" s="16"/>
      <c r="J845" s="15"/>
      <c r="K845" s="18"/>
      <c r="L845" s="18"/>
      <c r="M845" s="10"/>
      <c r="N845" s="11"/>
      <c r="O845" s="12"/>
    </row>
    <row r="846" spans="1:15" s="1" customFormat="1">
      <c r="A846" s="18"/>
      <c r="B846" s="10"/>
      <c r="C846" s="11"/>
      <c r="D846" s="12"/>
      <c r="E846" s="16"/>
      <c r="F846" s="16"/>
      <c r="J846" s="15"/>
      <c r="K846" s="18"/>
      <c r="L846" s="18"/>
      <c r="M846" s="10"/>
      <c r="N846" s="11"/>
      <c r="O846" s="12"/>
    </row>
    <row r="847" spans="1:15" s="1" customFormat="1">
      <c r="A847" s="18"/>
      <c r="B847" s="10"/>
      <c r="C847" s="11"/>
      <c r="D847" s="12"/>
      <c r="E847" s="16"/>
      <c r="F847" s="16"/>
      <c r="J847" s="15"/>
      <c r="K847" s="18"/>
      <c r="L847" s="18"/>
      <c r="M847" s="10"/>
      <c r="N847" s="11"/>
      <c r="O847" s="12"/>
    </row>
    <row r="848" spans="1:15" s="1" customFormat="1">
      <c r="A848" s="18"/>
      <c r="B848" s="10"/>
      <c r="C848" s="11"/>
      <c r="D848" s="12"/>
      <c r="E848" s="16"/>
      <c r="F848" s="16"/>
      <c r="J848" s="15"/>
      <c r="K848" s="18"/>
      <c r="L848" s="18"/>
      <c r="M848" s="10"/>
      <c r="N848" s="11"/>
      <c r="O848" s="12"/>
    </row>
    <row r="849" spans="1:15" s="1" customFormat="1">
      <c r="A849" s="18"/>
      <c r="B849" s="10"/>
      <c r="C849" s="11"/>
      <c r="D849" s="12"/>
      <c r="E849" s="16"/>
      <c r="F849" s="16"/>
      <c r="J849" s="15"/>
      <c r="K849" s="18"/>
      <c r="L849" s="18"/>
      <c r="M849" s="10"/>
      <c r="N849" s="11"/>
      <c r="O849" s="12"/>
    </row>
    <row r="850" spans="1:15" s="1" customFormat="1">
      <c r="A850" s="18"/>
      <c r="B850" s="10"/>
      <c r="C850" s="11"/>
      <c r="D850" s="12"/>
      <c r="E850" s="16"/>
      <c r="F850" s="16"/>
      <c r="J850" s="15"/>
      <c r="K850" s="18"/>
      <c r="L850" s="18"/>
      <c r="M850" s="10"/>
      <c r="N850" s="11"/>
      <c r="O850" s="12"/>
    </row>
    <row r="851" spans="1:15" s="1" customFormat="1">
      <c r="A851" s="18"/>
      <c r="B851" s="10"/>
      <c r="C851" s="11"/>
      <c r="D851" s="12"/>
      <c r="E851" s="16"/>
      <c r="F851" s="16"/>
      <c r="J851" s="15"/>
      <c r="K851" s="18"/>
      <c r="L851" s="18"/>
      <c r="M851" s="10"/>
      <c r="N851" s="11"/>
      <c r="O851" s="12"/>
    </row>
    <row r="852" spans="1:15" s="1" customFormat="1">
      <c r="A852" s="18"/>
      <c r="B852" s="10"/>
      <c r="C852" s="11"/>
      <c r="D852" s="12"/>
      <c r="E852" s="16"/>
      <c r="F852" s="16"/>
      <c r="J852" s="15"/>
      <c r="K852" s="18"/>
      <c r="L852" s="18"/>
      <c r="M852" s="10"/>
      <c r="N852" s="11"/>
      <c r="O852" s="12"/>
    </row>
    <row r="853" spans="1:15" s="1" customFormat="1">
      <c r="A853" s="18"/>
      <c r="B853" s="10"/>
      <c r="C853" s="11"/>
      <c r="D853" s="12"/>
      <c r="E853" s="16"/>
      <c r="F853" s="16"/>
      <c r="J853" s="15"/>
      <c r="K853" s="18"/>
      <c r="L853" s="18"/>
      <c r="M853" s="10"/>
      <c r="N853" s="11"/>
      <c r="O853" s="12"/>
    </row>
    <row r="854" spans="1:15" s="1" customFormat="1">
      <c r="A854" s="18"/>
      <c r="B854" s="10"/>
      <c r="C854" s="11"/>
      <c r="D854" s="12"/>
      <c r="E854" s="16"/>
      <c r="F854" s="16"/>
      <c r="J854" s="15"/>
      <c r="K854" s="18"/>
      <c r="L854" s="18"/>
      <c r="M854" s="10"/>
      <c r="N854" s="11"/>
      <c r="O854" s="12"/>
    </row>
    <row r="855" spans="1:15" s="1" customFormat="1">
      <c r="A855" s="18"/>
      <c r="B855" s="10"/>
      <c r="C855" s="11"/>
      <c r="D855" s="12"/>
      <c r="E855" s="16"/>
      <c r="F855" s="16"/>
      <c r="J855" s="15"/>
      <c r="K855" s="18"/>
      <c r="L855" s="18"/>
      <c r="M855" s="10"/>
      <c r="N855" s="11"/>
      <c r="O855" s="12"/>
    </row>
    <row r="856" spans="1:15" s="1" customFormat="1">
      <c r="A856" s="18"/>
      <c r="B856" s="10"/>
      <c r="C856" s="11"/>
      <c r="D856" s="12"/>
      <c r="E856" s="16"/>
      <c r="F856" s="16"/>
      <c r="J856" s="15"/>
      <c r="K856" s="18"/>
      <c r="L856" s="18"/>
      <c r="M856" s="10"/>
      <c r="N856" s="11"/>
      <c r="O856" s="12"/>
    </row>
    <row r="857" spans="1:15" s="1" customFormat="1">
      <c r="A857" s="18"/>
      <c r="B857" s="10"/>
      <c r="C857" s="11"/>
      <c r="D857" s="12"/>
      <c r="E857" s="16"/>
      <c r="F857" s="16"/>
      <c r="J857" s="15"/>
      <c r="K857" s="18"/>
      <c r="L857" s="18"/>
      <c r="M857" s="10"/>
      <c r="N857" s="11"/>
      <c r="O857" s="12"/>
    </row>
    <row r="858" spans="1:15" s="1" customFormat="1">
      <c r="A858" s="18"/>
      <c r="B858" s="10"/>
      <c r="C858" s="11"/>
      <c r="D858" s="12"/>
      <c r="E858" s="16"/>
      <c r="F858" s="16"/>
      <c r="J858" s="15"/>
      <c r="K858" s="18"/>
      <c r="L858" s="18"/>
      <c r="M858" s="10"/>
      <c r="N858" s="11"/>
      <c r="O858" s="12"/>
    </row>
    <row r="859" spans="1:15" s="1" customFormat="1">
      <c r="A859" s="18"/>
      <c r="B859" s="10"/>
      <c r="C859" s="11"/>
      <c r="D859" s="12"/>
      <c r="E859" s="16"/>
      <c r="F859" s="16"/>
      <c r="J859" s="15"/>
      <c r="K859" s="18"/>
      <c r="L859" s="18"/>
      <c r="M859" s="10"/>
      <c r="N859" s="11"/>
      <c r="O859" s="12"/>
    </row>
    <row r="860" spans="1:15" s="1" customFormat="1">
      <c r="A860" s="18"/>
      <c r="B860" s="10"/>
      <c r="C860" s="11"/>
      <c r="D860" s="12"/>
      <c r="E860" s="16"/>
      <c r="F860" s="16"/>
      <c r="J860" s="15"/>
      <c r="K860" s="18"/>
      <c r="L860" s="18"/>
      <c r="M860" s="10"/>
      <c r="N860" s="11"/>
      <c r="O860" s="12"/>
    </row>
    <row r="861" spans="1:15" s="1" customFormat="1">
      <c r="A861" s="18"/>
      <c r="B861" s="10"/>
      <c r="C861" s="11"/>
      <c r="D861" s="12"/>
      <c r="E861" s="16"/>
      <c r="F861" s="16"/>
      <c r="J861" s="15"/>
      <c r="K861" s="18"/>
      <c r="L861" s="18"/>
      <c r="M861" s="10"/>
      <c r="N861" s="11"/>
      <c r="O861" s="12"/>
    </row>
    <row r="862" spans="1:15" s="1" customFormat="1">
      <c r="A862" s="18"/>
      <c r="B862" s="10"/>
      <c r="C862" s="11"/>
      <c r="D862" s="12"/>
      <c r="E862" s="16"/>
      <c r="F862" s="16"/>
      <c r="J862" s="15"/>
      <c r="K862" s="18"/>
      <c r="L862" s="18"/>
      <c r="M862" s="10"/>
      <c r="N862" s="11"/>
      <c r="O862" s="12"/>
    </row>
    <row r="863" spans="1:15" s="1" customFormat="1">
      <c r="A863" s="18"/>
      <c r="B863" s="10"/>
      <c r="C863" s="11"/>
      <c r="D863" s="12"/>
      <c r="E863" s="16"/>
      <c r="F863" s="16"/>
      <c r="J863" s="15"/>
      <c r="K863" s="18"/>
      <c r="L863" s="18"/>
      <c r="M863" s="10"/>
      <c r="N863" s="11"/>
      <c r="O863" s="12"/>
    </row>
    <row r="864" spans="1:15" s="1" customFormat="1">
      <c r="A864" s="18"/>
      <c r="B864" s="10"/>
      <c r="C864" s="11"/>
      <c r="D864" s="12"/>
      <c r="E864" s="16"/>
      <c r="F864" s="16"/>
      <c r="J864" s="15"/>
      <c r="K864" s="18"/>
      <c r="L864" s="18"/>
      <c r="M864" s="10"/>
      <c r="N864" s="11"/>
      <c r="O864" s="12"/>
    </row>
    <row r="865" spans="1:15" s="1" customFormat="1">
      <c r="A865" s="18"/>
      <c r="B865" s="10"/>
      <c r="C865" s="11"/>
      <c r="D865" s="12"/>
      <c r="E865" s="16"/>
      <c r="F865" s="16"/>
      <c r="J865" s="15"/>
      <c r="K865" s="18"/>
      <c r="L865" s="18"/>
      <c r="M865" s="10"/>
      <c r="N865" s="11"/>
      <c r="O865" s="12"/>
    </row>
    <row r="866" spans="1:15" s="1" customFormat="1">
      <c r="A866" s="18"/>
      <c r="B866" s="10"/>
      <c r="C866" s="11"/>
      <c r="D866" s="12"/>
      <c r="E866" s="16"/>
      <c r="F866" s="16"/>
      <c r="J866" s="15"/>
      <c r="K866" s="18"/>
      <c r="L866" s="18"/>
      <c r="M866" s="10"/>
      <c r="N866" s="11"/>
      <c r="O866" s="12"/>
    </row>
    <row r="867" spans="1:15" s="1" customFormat="1">
      <c r="A867" s="18"/>
      <c r="B867" s="10"/>
      <c r="C867" s="11"/>
      <c r="D867" s="12"/>
      <c r="E867" s="16"/>
      <c r="F867" s="16"/>
      <c r="J867" s="15"/>
      <c r="K867" s="18"/>
      <c r="L867" s="18"/>
      <c r="M867" s="10"/>
      <c r="N867" s="11"/>
      <c r="O867" s="12"/>
    </row>
    <row r="868" spans="1:15" s="1" customFormat="1">
      <c r="A868" s="18"/>
      <c r="B868" s="10"/>
      <c r="C868" s="11"/>
      <c r="D868" s="12"/>
      <c r="E868" s="16"/>
      <c r="F868" s="16"/>
      <c r="J868" s="15"/>
      <c r="K868" s="18"/>
      <c r="L868" s="18"/>
      <c r="M868" s="10"/>
      <c r="N868" s="11"/>
      <c r="O868" s="12"/>
    </row>
    <row r="869" spans="1:15" s="1" customFormat="1">
      <c r="A869" s="18"/>
      <c r="B869" s="10"/>
      <c r="C869" s="11"/>
      <c r="D869" s="12"/>
      <c r="E869" s="16"/>
      <c r="F869" s="16"/>
      <c r="J869" s="15"/>
      <c r="K869" s="18"/>
      <c r="L869" s="18"/>
      <c r="M869" s="10"/>
      <c r="N869" s="11"/>
      <c r="O869" s="12"/>
    </row>
    <row r="870" spans="1:15" s="1" customFormat="1">
      <c r="A870" s="18"/>
      <c r="B870" s="10"/>
      <c r="C870" s="11"/>
      <c r="D870" s="12"/>
      <c r="E870" s="16"/>
      <c r="F870" s="16"/>
      <c r="J870" s="15"/>
      <c r="K870" s="18"/>
      <c r="L870" s="18"/>
      <c r="M870" s="10"/>
      <c r="N870" s="11"/>
      <c r="O870" s="12"/>
    </row>
    <row r="871" spans="1:15" s="1" customFormat="1">
      <c r="A871" s="18"/>
      <c r="B871" s="10"/>
      <c r="C871" s="11"/>
      <c r="D871" s="12"/>
      <c r="E871" s="16"/>
      <c r="F871" s="16"/>
      <c r="J871" s="15"/>
      <c r="K871" s="18"/>
      <c r="L871" s="18"/>
      <c r="M871" s="10"/>
      <c r="N871" s="11"/>
      <c r="O871" s="12"/>
    </row>
    <row r="872" spans="1:15" s="1" customFormat="1">
      <c r="A872" s="18"/>
      <c r="B872" s="10"/>
      <c r="C872" s="11"/>
      <c r="D872" s="12"/>
      <c r="E872" s="16"/>
      <c r="F872" s="16"/>
      <c r="J872" s="15"/>
      <c r="K872" s="18"/>
      <c r="L872" s="18"/>
      <c r="M872" s="10"/>
      <c r="N872" s="11"/>
      <c r="O872" s="12"/>
    </row>
    <row r="873" spans="1:15" s="1" customFormat="1">
      <c r="A873" s="18"/>
      <c r="B873" s="10"/>
      <c r="C873" s="11"/>
      <c r="D873" s="12"/>
      <c r="E873" s="16"/>
      <c r="F873" s="16"/>
      <c r="J873" s="15"/>
      <c r="K873" s="18"/>
      <c r="L873" s="18"/>
      <c r="M873" s="10"/>
      <c r="N873" s="11"/>
      <c r="O873" s="12"/>
    </row>
    <row r="874" spans="1:15" s="1" customFormat="1">
      <c r="A874" s="18"/>
      <c r="B874" s="10"/>
      <c r="C874" s="11"/>
      <c r="D874" s="12"/>
      <c r="E874" s="16"/>
      <c r="F874" s="16"/>
      <c r="J874" s="15"/>
      <c r="K874" s="18"/>
      <c r="L874" s="18"/>
      <c r="M874" s="10"/>
      <c r="N874" s="11"/>
      <c r="O874" s="12"/>
    </row>
    <row r="875" spans="1:15" s="1" customFormat="1">
      <c r="A875" s="18"/>
      <c r="B875" s="10"/>
      <c r="C875" s="11"/>
      <c r="D875" s="12"/>
      <c r="E875" s="16"/>
      <c r="F875" s="16"/>
      <c r="J875" s="15"/>
      <c r="K875" s="18"/>
      <c r="L875" s="18"/>
      <c r="M875" s="10"/>
      <c r="N875" s="11"/>
      <c r="O875" s="12"/>
    </row>
    <row r="876" spans="1:15" s="1" customFormat="1">
      <c r="A876" s="18"/>
      <c r="B876" s="10"/>
      <c r="C876" s="11"/>
      <c r="D876" s="12"/>
      <c r="E876" s="16"/>
      <c r="F876" s="16"/>
      <c r="J876" s="15"/>
      <c r="K876" s="18"/>
      <c r="L876" s="18"/>
      <c r="M876" s="10"/>
      <c r="N876" s="11"/>
      <c r="O876" s="12"/>
    </row>
    <row r="877" spans="1:15" s="1" customFormat="1">
      <c r="A877" s="18"/>
      <c r="B877" s="10"/>
      <c r="C877" s="11"/>
      <c r="D877" s="12"/>
      <c r="E877" s="16"/>
      <c r="F877" s="16"/>
      <c r="J877" s="15"/>
      <c r="K877" s="18"/>
      <c r="L877" s="18"/>
      <c r="M877" s="10"/>
      <c r="N877" s="11"/>
      <c r="O877" s="12"/>
    </row>
    <row r="878" spans="1:15" s="1" customFormat="1">
      <c r="A878" s="18"/>
      <c r="B878" s="10"/>
      <c r="C878" s="11"/>
      <c r="D878" s="12"/>
      <c r="E878" s="16"/>
      <c r="F878" s="16"/>
      <c r="J878" s="15"/>
      <c r="K878" s="18"/>
      <c r="L878" s="18"/>
      <c r="M878" s="10"/>
      <c r="N878" s="11"/>
      <c r="O878" s="12"/>
    </row>
    <row r="879" spans="1:15" s="1" customFormat="1">
      <c r="A879" s="18"/>
      <c r="B879" s="10"/>
      <c r="C879" s="11"/>
      <c r="D879" s="12"/>
      <c r="E879" s="16"/>
      <c r="F879" s="16"/>
      <c r="J879" s="15"/>
      <c r="K879" s="18"/>
      <c r="L879" s="18"/>
      <c r="M879" s="10"/>
      <c r="N879" s="11"/>
      <c r="O879" s="12"/>
    </row>
    <row r="880" spans="1:15" s="1" customFormat="1">
      <c r="A880" s="18"/>
      <c r="B880" s="10"/>
      <c r="C880" s="11"/>
      <c r="D880" s="12"/>
      <c r="E880" s="16"/>
      <c r="F880" s="16"/>
      <c r="J880" s="15"/>
      <c r="K880" s="18"/>
      <c r="L880" s="18"/>
      <c r="M880" s="10"/>
      <c r="N880" s="11"/>
      <c r="O880" s="12"/>
    </row>
    <row r="881" spans="1:15" s="1" customFormat="1">
      <c r="A881" s="18"/>
      <c r="B881" s="10"/>
      <c r="C881" s="11"/>
      <c r="D881" s="12"/>
      <c r="E881" s="16"/>
      <c r="F881" s="16"/>
      <c r="J881" s="15"/>
      <c r="K881" s="18"/>
      <c r="L881" s="18"/>
      <c r="M881" s="10"/>
      <c r="N881" s="11"/>
      <c r="O881" s="12"/>
    </row>
    <row r="882" spans="1:15" s="1" customFormat="1">
      <c r="A882" s="18"/>
      <c r="B882" s="10"/>
      <c r="C882" s="11"/>
      <c r="D882" s="12"/>
      <c r="E882" s="16"/>
      <c r="F882" s="16"/>
      <c r="J882" s="15"/>
      <c r="K882" s="18"/>
      <c r="L882" s="18"/>
      <c r="M882" s="10"/>
      <c r="N882" s="11"/>
      <c r="O882" s="12"/>
    </row>
    <row r="883" spans="1:15" s="1" customFormat="1">
      <c r="A883" s="18"/>
      <c r="B883" s="10"/>
      <c r="C883" s="11"/>
      <c r="D883" s="12"/>
      <c r="E883" s="16"/>
      <c r="F883" s="16"/>
      <c r="J883" s="15"/>
      <c r="K883" s="18"/>
      <c r="L883" s="18"/>
      <c r="M883" s="10"/>
      <c r="N883" s="11"/>
      <c r="O883" s="12"/>
    </row>
    <row r="884" spans="1:15" s="1" customFormat="1">
      <c r="A884" s="18"/>
      <c r="B884" s="10"/>
      <c r="C884" s="11"/>
      <c r="D884" s="12"/>
      <c r="E884" s="16"/>
      <c r="F884" s="16"/>
      <c r="J884" s="15"/>
      <c r="K884" s="18"/>
      <c r="L884" s="18"/>
      <c r="M884" s="10"/>
      <c r="N884" s="11"/>
      <c r="O884" s="12"/>
    </row>
    <row r="885" spans="1:15" s="1" customFormat="1">
      <c r="A885" s="18"/>
      <c r="B885" s="10"/>
      <c r="C885" s="11"/>
      <c r="D885" s="12"/>
      <c r="E885" s="16"/>
      <c r="F885" s="16"/>
      <c r="J885" s="15"/>
      <c r="K885" s="18"/>
      <c r="L885" s="18"/>
      <c r="M885" s="10"/>
      <c r="N885" s="11"/>
      <c r="O885" s="12"/>
    </row>
    <row r="886" spans="1:15" s="1" customFormat="1">
      <c r="A886" s="18"/>
      <c r="B886" s="10"/>
      <c r="C886" s="11"/>
      <c r="D886" s="12"/>
      <c r="E886" s="16"/>
      <c r="F886" s="16"/>
      <c r="J886" s="15"/>
      <c r="K886" s="18"/>
      <c r="L886" s="18"/>
      <c r="M886" s="10"/>
      <c r="N886" s="11"/>
      <c r="O886" s="12"/>
    </row>
    <row r="887" spans="1:15" s="1" customFormat="1">
      <c r="A887" s="18"/>
      <c r="B887" s="10"/>
      <c r="C887" s="11"/>
      <c r="D887" s="12"/>
      <c r="E887" s="16"/>
      <c r="F887" s="16"/>
      <c r="J887" s="15"/>
      <c r="K887" s="18"/>
      <c r="L887" s="18"/>
      <c r="M887" s="10"/>
      <c r="N887" s="11"/>
      <c r="O887" s="12"/>
    </row>
    <row r="888" spans="1:15" s="1" customFormat="1">
      <c r="A888" s="18"/>
      <c r="B888" s="10"/>
      <c r="C888" s="11"/>
      <c r="D888" s="12"/>
      <c r="E888" s="16"/>
      <c r="F888" s="16"/>
      <c r="J888" s="15"/>
      <c r="K888" s="18"/>
      <c r="L888" s="18"/>
      <c r="M888" s="10"/>
      <c r="N888" s="11"/>
      <c r="O888" s="12"/>
    </row>
    <row r="889" spans="1:15" s="1" customFormat="1">
      <c r="A889" s="18"/>
      <c r="B889" s="10"/>
      <c r="C889" s="11"/>
      <c r="D889" s="12"/>
      <c r="E889" s="16"/>
      <c r="F889" s="16"/>
      <c r="J889" s="15"/>
      <c r="K889" s="18"/>
      <c r="L889" s="18"/>
      <c r="M889" s="10"/>
      <c r="N889" s="11"/>
      <c r="O889" s="12"/>
    </row>
    <row r="890" spans="1:15" s="1" customFormat="1">
      <c r="A890" s="18"/>
      <c r="B890" s="10"/>
      <c r="C890" s="11"/>
      <c r="D890" s="12"/>
      <c r="E890" s="16"/>
      <c r="F890" s="16"/>
      <c r="J890" s="15"/>
      <c r="K890" s="18"/>
      <c r="L890" s="18"/>
      <c r="M890" s="10"/>
      <c r="N890" s="11"/>
      <c r="O890" s="12"/>
    </row>
    <row r="891" spans="1:15" s="1" customFormat="1">
      <c r="A891" s="18"/>
      <c r="B891" s="10"/>
      <c r="C891" s="11"/>
      <c r="D891" s="12"/>
      <c r="E891" s="16"/>
      <c r="F891" s="16"/>
      <c r="J891" s="15"/>
      <c r="K891" s="18"/>
      <c r="L891" s="18"/>
      <c r="M891" s="10"/>
      <c r="N891" s="11"/>
      <c r="O891" s="12"/>
    </row>
    <row r="892" spans="1:15" s="1" customFormat="1">
      <c r="A892" s="18"/>
      <c r="B892" s="10"/>
      <c r="C892" s="11"/>
      <c r="D892" s="12"/>
      <c r="E892" s="16"/>
      <c r="F892" s="16"/>
      <c r="J892" s="15"/>
      <c r="K892" s="18"/>
      <c r="L892" s="18"/>
      <c r="M892" s="10"/>
      <c r="N892" s="11"/>
      <c r="O892" s="12"/>
    </row>
    <row r="893" spans="1:15" s="1" customFormat="1">
      <c r="A893" s="18"/>
      <c r="B893" s="10"/>
      <c r="C893" s="11"/>
      <c r="D893" s="12"/>
      <c r="E893" s="16"/>
      <c r="F893" s="16"/>
      <c r="J893" s="15"/>
      <c r="K893" s="18"/>
      <c r="L893" s="18"/>
      <c r="M893" s="10"/>
      <c r="N893" s="11"/>
      <c r="O893" s="12"/>
    </row>
    <row r="894" spans="1:15" s="1" customFormat="1">
      <c r="A894" s="18"/>
      <c r="B894" s="10"/>
      <c r="C894" s="11"/>
      <c r="D894" s="12"/>
      <c r="E894" s="16"/>
      <c r="F894" s="16"/>
      <c r="J894" s="15"/>
      <c r="K894" s="18"/>
      <c r="L894" s="18"/>
      <c r="M894" s="10"/>
      <c r="N894" s="11"/>
      <c r="O894" s="12"/>
    </row>
    <row r="895" spans="1:15" s="1" customFormat="1">
      <c r="A895" s="18"/>
      <c r="B895" s="10"/>
      <c r="C895" s="11"/>
      <c r="D895" s="12"/>
      <c r="E895" s="16"/>
      <c r="F895" s="16"/>
      <c r="J895" s="15"/>
      <c r="K895" s="18"/>
      <c r="L895" s="18"/>
      <c r="M895" s="10"/>
      <c r="N895" s="11"/>
      <c r="O895" s="12"/>
    </row>
    <row r="896" spans="1:15" s="1" customFormat="1">
      <c r="A896" s="18"/>
      <c r="B896" s="10"/>
      <c r="C896" s="11"/>
      <c r="D896" s="12"/>
      <c r="E896" s="16"/>
      <c r="F896" s="16"/>
      <c r="J896" s="15"/>
      <c r="K896" s="18"/>
      <c r="L896" s="18"/>
      <c r="M896" s="10"/>
      <c r="N896" s="11"/>
      <c r="O896" s="12"/>
    </row>
    <row r="897" spans="1:15" s="1" customFormat="1">
      <c r="A897" s="18"/>
      <c r="B897" s="10"/>
      <c r="C897" s="11"/>
      <c r="D897" s="12"/>
      <c r="E897" s="16"/>
      <c r="F897" s="16"/>
      <c r="J897" s="15"/>
      <c r="K897" s="18"/>
      <c r="L897" s="18"/>
      <c r="M897" s="10"/>
      <c r="N897" s="11"/>
      <c r="O897" s="12"/>
    </row>
    <row r="898" spans="1:15" s="1" customFormat="1">
      <c r="A898" s="18"/>
      <c r="B898" s="10"/>
      <c r="C898" s="11"/>
      <c r="D898" s="12"/>
      <c r="E898" s="16"/>
      <c r="F898" s="16"/>
      <c r="J898" s="15"/>
      <c r="K898" s="18"/>
      <c r="L898" s="18"/>
      <c r="M898" s="10"/>
      <c r="N898" s="11"/>
      <c r="O898" s="12"/>
    </row>
    <row r="899" spans="1:15" s="1" customFormat="1">
      <c r="A899" s="18"/>
      <c r="B899" s="10"/>
      <c r="C899" s="11"/>
      <c r="D899" s="12"/>
      <c r="E899" s="16"/>
      <c r="F899" s="16"/>
      <c r="J899" s="15"/>
      <c r="K899" s="18"/>
      <c r="L899" s="18"/>
      <c r="M899" s="10"/>
      <c r="N899" s="11"/>
      <c r="O899" s="12"/>
    </row>
    <row r="900" spans="1:15" s="1" customFormat="1">
      <c r="A900" s="18"/>
      <c r="B900" s="10"/>
      <c r="C900" s="11"/>
      <c r="D900" s="12"/>
      <c r="E900" s="16"/>
      <c r="F900" s="16"/>
      <c r="J900" s="15"/>
      <c r="K900" s="18"/>
      <c r="L900" s="18"/>
      <c r="M900" s="10"/>
      <c r="N900" s="11"/>
      <c r="O900" s="12"/>
    </row>
    <row r="901" spans="1:15" s="1" customFormat="1">
      <c r="A901" s="18"/>
      <c r="B901" s="10"/>
      <c r="C901" s="11"/>
      <c r="D901" s="12"/>
      <c r="E901" s="16"/>
      <c r="F901" s="16"/>
      <c r="J901" s="15"/>
      <c r="K901" s="18"/>
      <c r="L901" s="18"/>
      <c r="M901" s="10"/>
      <c r="N901" s="11"/>
      <c r="O901" s="12"/>
    </row>
    <row r="902" spans="1:15" s="1" customFormat="1">
      <c r="A902" s="18"/>
      <c r="B902" s="10"/>
      <c r="C902" s="11"/>
      <c r="D902" s="12"/>
      <c r="E902" s="16"/>
      <c r="F902" s="16"/>
      <c r="J902" s="15"/>
      <c r="K902" s="18"/>
      <c r="L902" s="18"/>
      <c r="M902" s="10"/>
      <c r="N902" s="11"/>
      <c r="O902" s="12"/>
    </row>
    <row r="903" spans="1:15" s="1" customFormat="1">
      <c r="A903" s="18"/>
      <c r="B903" s="10"/>
      <c r="C903" s="11"/>
      <c r="D903" s="12"/>
      <c r="E903" s="16"/>
      <c r="F903" s="16"/>
      <c r="J903" s="15"/>
      <c r="K903" s="18"/>
      <c r="L903" s="18"/>
      <c r="M903" s="10"/>
      <c r="N903" s="11"/>
      <c r="O903" s="12"/>
    </row>
    <row r="904" spans="1:15" s="1" customFormat="1">
      <c r="A904" s="18"/>
      <c r="B904" s="10"/>
      <c r="C904" s="11"/>
      <c r="D904" s="12"/>
      <c r="E904" s="16"/>
      <c r="F904" s="16"/>
      <c r="J904" s="15"/>
      <c r="K904" s="18"/>
      <c r="L904" s="18"/>
      <c r="M904" s="10"/>
      <c r="N904" s="11"/>
      <c r="O904" s="12"/>
    </row>
    <row r="905" spans="1:15" s="1" customFormat="1">
      <c r="A905" s="18"/>
      <c r="B905" s="10"/>
      <c r="C905" s="11"/>
      <c r="D905" s="12"/>
      <c r="E905" s="16"/>
      <c r="F905" s="16"/>
      <c r="J905" s="15"/>
      <c r="K905" s="18"/>
      <c r="L905" s="18"/>
      <c r="M905" s="10"/>
      <c r="N905" s="11"/>
      <c r="O905" s="12"/>
    </row>
    <row r="906" spans="1:15" s="1" customFormat="1">
      <c r="A906" s="18"/>
      <c r="B906" s="10"/>
      <c r="C906" s="11"/>
      <c r="D906" s="12"/>
      <c r="E906" s="16"/>
      <c r="F906" s="16"/>
      <c r="J906" s="15"/>
      <c r="K906" s="18"/>
      <c r="L906" s="18"/>
      <c r="M906" s="10"/>
      <c r="N906" s="11"/>
      <c r="O906" s="12"/>
    </row>
    <row r="907" spans="1:15" s="1" customFormat="1">
      <c r="A907" s="18"/>
      <c r="B907" s="10"/>
      <c r="C907" s="11"/>
      <c r="D907" s="12"/>
      <c r="E907" s="16"/>
      <c r="F907" s="16"/>
      <c r="J907" s="15"/>
      <c r="K907" s="18"/>
      <c r="L907" s="18"/>
      <c r="M907" s="10"/>
      <c r="N907" s="11"/>
      <c r="O907" s="12"/>
    </row>
    <row r="908" spans="1:15" s="1" customFormat="1">
      <c r="A908" s="18"/>
      <c r="B908" s="10"/>
      <c r="C908" s="11"/>
      <c r="D908" s="12"/>
      <c r="E908" s="16"/>
      <c r="F908" s="16"/>
      <c r="J908" s="15"/>
      <c r="K908" s="18"/>
      <c r="L908" s="18"/>
      <c r="M908" s="10"/>
      <c r="N908" s="11"/>
      <c r="O908" s="12"/>
    </row>
    <row r="909" spans="1:15" s="1" customFormat="1">
      <c r="A909" s="18"/>
      <c r="B909" s="10"/>
      <c r="C909" s="11"/>
      <c r="D909" s="12"/>
      <c r="E909" s="16"/>
      <c r="F909" s="16"/>
      <c r="G909" s="2"/>
      <c r="J909" s="15"/>
      <c r="K909" s="18"/>
      <c r="L909" s="18"/>
      <c r="M909" s="10"/>
      <c r="N909" s="11"/>
      <c r="O909" s="12"/>
    </row>
    <row r="910" spans="1:15" s="1" customFormat="1">
      <c r="A910" s="18"/>
      <c r="B910" s="10"/>
      <c r="C910" s="11"/>
      <c r="D910" s="12"/>
      <c r="E910" s="16"/>
      <c r="F910" s="16"/>
      <c r="G910" s="2"/>
      <c r="J910" s="15"/>
      <c r="K910" s="18"/>
      <c r="L910" s="18"/>
      <c r="M910" s="10"/>
      <c r="N910" s="11"/>
      <c r="O910" s="12"/>
    </row>
    <row r="911" spans="1:15" s="1" customFormat="1">
      <c r="A911" s="18"/>
      <c r="B911" s="10"/>
      <c r="C911" s="11"/>
      <c r="D911" s="12"/>
      <c r="E911" s="16"/>
      <c r="F911" s="16"/>
      <c r="G911" s="4"/>
      <c r="J911" s="15"/>
      <c r="K911" s="18"/>
      <c r="L911" s="18"/>
      <c r="M911" s="10"/>
      <c r="N911" s="11"/>
      <c r="O911" s="12"/>
    </row>
    <row r="912" spans="1:15" s="1" customFormat="1">
      <c r="A912" s="18"/>
      <c r="B912" s="10"/>
      <c r="C912" s="11"/>
      <c r="D912" s="12"/>
      <c r="E912" s="16"/>
      <c r="F912" s="16"/>
      <c r="G912" s="4"/>
      <c r="J912" s="15"/>
      <c r="K912" s="18"/>
      <c r="L912" s="18"/>
      <c r="M912" s="10"/>
      <c r="N912" s="11"/>
      <c r="O912" s="12"/>
    </row>
    <row r="913" spans="1:15" s="1" customFormat="1">
      <c r="A913" s="18"/>
      <c r="B913" s="10"/>
      <c r="C913" s="11"/>
      <c r="D913" s="12"/>
      <c r="E913" s="16"/>
      <c r="F913" s="16"/>
      <c r="G913" s="4"/>
      <c r="J913" s="15"/>
      <c r="K913" s="18"/>
      <c r="L913" s="18"/>
      <c r="M913" s="10"/>
      <c r="N913" s="11"/>
      <c r="O913" s="12"/>
    </row>
    <row r="914" spans="1:15" s="1" customFormat="1">
      <c r="A914" s="18"/>
      <c r="B914" s="10"/>
      <c r="C914" s="11"/>
      <c r="D914" s="12"/>
      <c r="E914" s="16"/>
      <c r="F914" s="16"/>
      <c r="G914" s="4"/>
      <c r="J914" s="15"/>
      <c r="K914" s="18"/>
      <c r="L914" s="18"/>
      <c r="M914" s="10"/>
      <c r="N914" s="11"/>
      <c r="O914" s="12"/>
    </row>
    <row r="915" spans="1:15" s="1" customFormat="1">
      <c r="A915" s="18"/>
      <c r="B915" s="10"/>
      <c r="C915" s="11"/>
      <c r="D915" s="12"/>
      <c r="E915" s="16"/>
      <c r="F915" s="16"/>
      <c r="G915" s="4"/>
      <c r="J915" s="15"/>
      <c r="K915" s="18"/>
      <c r="L915" s="18"/>
      <c r="M915" s="10"/>
      <c r="N915" s="11"/>
      <c r="O915" s="12"/>
    </row>
    <row r="916" spans="1:15" s="1" customFormat="1">
      <c r="A916" s="18"/>
      <c r="B916" s="10"/>
      <c r="C916" s="11"/>
      <c r="D916" s="12"/>
      <c r="E916" s="16"/>
      <c r="F916" s="16"/>
      <c r="G916" s="4"/>
      <c r="J916" s="15"/>
      <c r="K916" s="18"/>
      <c r="L916" s="18"/>
      <c r="M916" s="10"/>
      <c r="N916" s="11"/>
      <c r="O916" s="12"/>
    </row>
    <row r="917" spans="1:15" s="1" customFormat="1">
      <c r="A917" s="18"/>
      <c r="B917" s="10"/>
      <c r="C917" s="11"/>
      <c r="D917" s="12"/>
      <c r="E917" s="16"/>
      <c r="F917" s="16"/>
      <c r="G917" s="4"/>
      <c r="J917" s="15"/>
      <c r="K917" s="18"/>
      <c r="L917" s="18"/>
      <c r="M917" s="10"/>
      <c r="N917" s="11"/>
      <c r="O917" s="12"/>
    </row>
    <row r="918" spans="1:15" s="1" customFormat="1">
      <c r="A918" s="18"/>
      <c r="B918" s="10"/>
      <c r="C918" s="11"/>
      <c r="D918" s="12"/>
      <c r="E918" s="16"/>
      <c r="F918" s="16"/>
      <c r="J918" s="15"/>
      <c r="K918" s="18"/>
      <c r="L918" s="18"/>
      <c r="M918" s="10"/>
      <c r="N918" s="11"/>
      <c r="O918" s="12"/>
    </row>
    <row r="919" spans="1:15" s="1" customFormat="1">
      <c r="A919" s="18"/>
      <c r="B919" s="10"/>
      <c r="C919" s="11"/>
      <c r="D919" s="12"/>
      <c r="E919" s="16"/>
      <c r="F919" s="16"/>
      <c r="J919" s="15"/>
      <c r="K919" s="18"/>
      <c r="L919" s="18"/>
      <c r="M919" s="10"/>
      <c r="N919" s="11"/>
      <c r="O919" s="12"/>
    </row>
    <row r="920" spans="1:15" s="1" customFormat="1">
      <c r="A920" s="18"/>
      <c r="B920" s="10"/>
      <c r="C920" s="11"/>
      <c r="D920" s="12"/>
      <c r="E920" s="16"/>
      <c r="F920" s="16"/>
      <c r="J920" s="15"/>
      <c r="K920" s="18"/>
      <c r="L920" s="18"/>
      <c r="M920" s="10"/>
      <c r="N920" s="11"/>
      <c r="O920" s="12"/>
    </row>
    <row r="921" spans="1:15" s="1" customFormat="1">
      <c r="A921" s="18"/>
      <c r="B921" s="10"/>
      <c r="C921" s="11"/>
      <c r="D921" s="12"/>
      <c r="E921" s="16"/>
      <c r="F921" s="16"/>
      <c r="J921" s="15"/>
      <c r="K921" s="18"/>
      <c r="L921" s="18"/>
      <c r="M921" s="10"/>
      <c r="N921" s="11"/>
      <c r="O921" s="12"/>
    </row>
    <row r="922" spans="1:15" s="1" customFormat="1">
      <c r="A922" s="18"/>
      <c r="B922" s="10"/>
      <c r="C922" s="11"/>
      <c r="D922" s="12"/>
      <c r="E922" s="16"/>
      <c r="F922" s="16"/>
      <c r="J922" s="15"/>
      <c r="K922" s="18"/>
      <c r="L922" s="18"/>
      <c r="M922" s="10"/>
      <c r="N922" s="11"/>
      <c r="O922" s="12"/>
    </row>
    <row r="923" spans="1:15" s="1" customFormat="1">
      <c r="A923" s="18"/>
      <c r="B923" s="10"/>
      <c r="C923" s="11"/>
      <c r="D923" s="12"/>
      <c r="E923" s="16"/>
      <c r="F923" s="16"/>
      <c r="J923" s="15"/>
      <c r="K923" s="18"/>
      <c r="L923" s="18"/>
      <c r="M923" s="10"/>
      <c r="N923" s="11"/>
      <c r="O923" s="12"/>
    </row>
    <row r="924" spans="1:15" s="1" customFormat="1">
      <c r="A924" s="18"/>
      <c r="B924" s="10"/>
      <c r="C924" s="11"/>
      <c r="D924" s="12"/>
      <c r="E924" s="16"/>
      <c r="F924" s="16"/>
      <c r="J924" s="15"/>
      <c r="K924" s="18"/>
      <c r="L924" s="18"/>
      <c r="M924" s="10"/>
      <c r="N924" s="11"/>
      <c r="O924" s="12"/>
    </row>
    <row r="925" spans="1:15" s="1" customFormat="1">
      <c r="A925" s="18"/>
      <c r="B925" s="10"/>
      <c r="C925" s="11"/>
      <c r="D925" s="12"/>
      <c r="E925" s="16"/>
      <c r="F925" s="16"/>
      <c r="J925" s="15"/>
      <c r="K925" s="18"/>
      <c r="L925" s="18"/>
      <c r="M925" s="10"/>
      <c r="N925" s="11"/>
      <c r="O925" s="12"/>
    </row>
    <row r="926" spans="1:15" s="1" customFormat="1">
      <c r="A926" s="18"/>
      <c r="B926" s="10"/>
      <c r="C926" s="11"/>
      <c r="D926" s="12"/>
      <c r="E926" s="16"/>
      <c r="F926" s="16"/>
      <c r="J926" s="15"/>
      <c r="K926" s="18"/>
      <c r="L926" s="18"/>
      <c r="M926" s="10"/>
      <c r="N926" s="11"/>
      <c r="O926" s="12"/>
    </row>
    <row r="927" spans="1:15" s="1" customFormat="1">
      <c r="A927" s="18"/>
      <c r="B927" s="10"/>
      <c r="C927" s="11"/>
      <c r="D927" s="12"/>
      <c r="E927" s="16"/>
      <c r="F927" s="16"/>
      <c r="J927" s="15"/>
      <c r="K927" s="18"/>
      <c r="L927" s="18"/>
      <c r="M927" s="10"/>
      <c r="N927" s="11"/>
      <c r="O927" s="12"/>
    </row>
    <row r="928" spans="1:15" s="1" customFormat="1">
      <c r="A928" s="18"/>
      <c r="B928" s="10"/>
      <c r="C928" s="11"/>
      <c r="D928" s="12"/>
      <c r="E928" s="16"/>
      <c r="F928" s="16"/>
      <c r="J928" s="15"/>
      <c r="K928" s="18"/>
      <c r="L928" s="18"/>
      <c r="M928" s="10"/>
      <c r="N928" s="11"/>
      <c r="O928" s="12"/>
    </row>
    <row r="929" spans="1:15" s="1" customFormat="1">
      <c r="A929" s="18"/>
      <c r="B929" s="10"/>
      <c r="C929" s="11"/>
      <c r="D929" s="12"/>
      <c r="E929" s="16"/>
      <c r="F929" s="16"/>
      <c r="J929" s="15"/>
      <c r="K929" s="18"/>
      <c r="L929" s="18"/>
      <c r="M929" s="10"/>
      <c r="N929" s="11"/>
      <c r="O929" s="12"/>
    </row>
    <row r="930" spans="1:15" s="1" customFormat="1">
      <c r="A930" s="18"/>
      <c r="B930" s="10"/>
      <c r="C930" s="11"/>
      <c r="D930" s="12"/>
      <c r="E930" s="16"/>
      <c r="F930" s="16"/>
      <c r="J930" s="15"/>
      <c r="K930" s="18"/>
      <c r="L930" s="18"/>
      <c r="M930" s="10"/>
      <c r="N930" s="11"/>
      <c r="O930" s="12"/>
    </row>
    <row r="931" spans="1:15" s="1" customFormat="1">
      <c r="A931" s="18"/>
      <c r="B931" s="10"/>
      <c r="C931" s="11"/>
      <c r="D931" s="12"/>
      <c r="E931" s="16"/>
      <c r="F931" s="16"/>
      <c r="J931" s="15"/>
      <c r="K931" s="18"/>
      <c r="L931" s="18"/>
      <c r="M931" s="10"/>
      <c r="N931" s="11"/>
      <c r="O931" s="12"/>
    </row>
    <row r="932" spans="1:15" s="1" customFormat="1">
      <c r="A932" s="18"/>
      <c r="B932" s="10"/>
      <c r="C932" s="11"/>
      <c r="D932" s="12"/>
      <c r="E932" s="16"/>
      <c r="F932" s="16"/>
      <c r="J932" s="15"/>
      <c r="K932" s="18"/>
      <c r="L932" s="18"/>
      <c r="M932" s="10"/>
      <c r="N932" s="11"/>
      <c r="O932" s="12"/>
    </row>
    <row r="933" spans="1:15" s="1" customFormat="1">
      <c r="A933" s="18"/>
      <c r="B933" s="10"/>
      <c r="C933" s="11"/>
      <c r="D933" s="12"/>
      <c r="E933" s="16"/>
      <c r="F933" s="16"/>
      <c r="J933" s="15"/>
      <c r="K933" s="18"/>
      <c r="L933" s="18"/>
      <c r="M933" s="10"/>
      <c r="N933" s="11"/>
      <c r="O933" s="12"/>
    </row>
    <row r="934" spans="1:15" s="1" customFormat="1">
      <c r="A934" s="18"/>
      <c r="B934" s="10"/>
      <c r="C934" s="11"/>
      <c r="D934" s="12"/>
      <c r="E934" s="16"/>
      <c r="F934" s="16"/>
      <c r="J934" s="15"/>
      <c r="K934" s="18"/>
      <c r="L934" s="18"/>
      <c r="M934" s="10"/>
      <c r="N934" s="11"/>
      <c r="O934" s="12"/>
    </row>
    <row r="935" spans="1:15" s="1" customFormat="1">
      <c r="A935" s="18"/>
      <c r="B935" s="10"/>
      <c r="C935" s="11"/>
      <c r="D935" s="12"/>
      <c r="E935" s="16"/>
      <c r="F935" s="16"/>
      <c r="J935" s="15"/>
      <c r="K935" s="18"/>
      <c r="L935" s="18"/>
      <c r="M935" s="10"/>
      <c r="N935" s="11"/>
      <c r="O935" s="12"/>
    </row>
    <row r="936" spans="1:15" s="1" customFormat="1">
      <c r="A936" s="18"/>
      <c r="B936" s="10"/>
      <c r="C936" s="11"/>
      <c r="D936" s="12"/>
      <c r="E936" s="16"/>
      <c r="F936" s="16"/>
      <c r="J936" s="15"/>
      <c r="K936" s="18"/>
      <c r="L936" s="18"/>
      <c r="M936" s="10"/>
      <c r="N936" s="11"/>
      <c r="O936" s="12"/>
    </row>
    <row r="937" spans="1:15" s="1" customFormat="1">
      <c r="A937" s="18"/>
      <c r="B937" s="10"/>
      <c r="C937" s="11"/>
      <c r="D937" s="12"/>
      <c r="E937" s="16"/>
      <c r="F937" s="16"/>
      <c r="J937" s="15"/>
      <c r="K937" s="18"/>
      <c r="L937" s="18"/>
      <c r="M937" s="10"/>
      <c r="N937" s="11"/>
      <c r="O937" s="12"/>
    </row>
    <row r="938" spans="1:15" s="1" customFormat="1">
      <c r="A938" s="18"/>
      <c r="B938" s="10"/>
      <c r="C938" s="11"/>
      <c r="D938" s="12"/>
      <c r="E938" s="16"/>
      <c r="F938" s="16"/>
      <c r="J938" s="15"/>
      <c r="K938" s="18"/>
      <c r="L938" s="18"/>
      <c r="M938" s="10"/>
      <c r="N938" s="11"/>
      <c r="O938" s="12"/>
    </row>
    <row r="939" spans="1:15" s="1" customFormat="1">
      <c r="A939" s="18"/>
      <c r="B939" s="10"/>
      <c r="C939" s="11"/>
      <c r="D939" s="12"/>
      <c r="E939" s="16"/>
      <c r="F939" s="16"/>
      <c r="J939" s="15"/>
      <c r="K939" s="18"/>
      <c r="L939" s="18"/>
      <c r="M939" s="10"/>
      <c r="N939" s="11"/>
      <c r="O939" s="12"/>
    </row>
    <row r="940" spans="1:15" s="1" customFormat="1">
      <c r="A940" s="18"/>
      <c r="B940" s="10"/>
      <c r="C940" s="11"/>
      <c r="D940" s="12"/>
      <c r="E940" s="16"/>
      <c r="F940" s="16"/>
      <c r="J940" s="15"/>
      <c r="K940" s="18"/>
      <c r="L940" s="18"/>
      <c r="M940" s="10"/>
      <c r="N940" s="11"/>
      <c r="O940" s="12"/>
    </row>
    <row r="941" spans="1:15" s="1" customFormat="1">
      <c r="A941" s="18"/>
      <c r="B941" s="10"/>
      <c r="C941" s="11"/>
      <c r="D941" s="12"/>
      <c r="E941" s="16"/>
      <c r="F941" s="16"/>
      <c r="J941" s="15"/>
      <c r="K941" s="18"/>
      <c r="L941" s="18"/>
      <c r="M941" s="10"/>
      <c r="N941" s="11"/>
      <c r="O941" s="12"/>
    </row>
    <row r="942" spans="1:15" s="1" customFormat="1">
      <c r="A942" s="18"/>
      <c r="B942" s="10"/>
      <c r="C942" s="11"/>
      <c r="D942" s="12"/>
      <c r="E942" s="16"/>
      <c r="F942" s="16"/>
      <c r="J942" s="15"/>
      <c r="K942" s="18"/>
      <c r="L942" s="18"/>
      <c r="M942" s="10"/>
      <c r="N942" s="11"/>
      <c r="O942" s="12"/>
    </row>
    <row r="943" spans="1:15" s="1" customFormat="1">
      <c r="A943" s="18"/>
      <c r="B943" s="10"/>
      <c r="C943" s="11"/>
      <c r="D943" s="12"/>
      <c r="E943" s="16"/>
      <c r="F943" s="16"/>
      <c r="J943" s="15"/>
      <c r="K943" s="18"/>
      <c r="L943" s="18"/>
      <c r="M943" s="10"/>
      <c r="N943" s="11"/>
      <c r="O943" s="12"/>
    </row>
    <row r="944" spans="1:15" s="1" customFormat="1">
      <c r="A944" s="18"/>
      <c r="B944" s="10"/>
      <c r="C944" s="11"/>
      <c r="D944" s="12"/>
      <c r="E944" s="16"/>
      <c r="F944" s="16"/>
      <c r="J944" s="15"/>
      <c r="K944" s="18"/>
      <c r="L944" s="18"/>
      <c r="M944" s="10"/>
      <c r="N944" s="11"/>
      <c r="O944" s="12"/>
    </row>
    <row r="945" spans="1:15" s="1" customFormat="1">
      <c r="A945" s="18"/>
      <c r="B945" s="10"/>
      <c r="C945" s="11"/>
      <c r="D945" s="12"/>
      <c r="E945" s="16"/>
      <c r="F945" s="16"/>
      <c r="J945" s="15"/>
      <c r="K945" s="18"/>
      <c r="L945" s="18"/>
      <c r="M945" s="10"/>
      <c r="N945" s="11"/>
      <c r="O945" s="12"/>
    </row>
    <row r="946" spans="1:15" s="1" customFormat="1">
      <c r="A946" s="18"/>
      <c r="B946" s="10"/>
      <c r="C946" s="11"/>
      <c r="D946" s="12"/>
      <c r="E946" s="16"/>
      <c r="F946" s="16"/>
      <c r="J946" s="15"/>
      <c r="K946" s="18"/>
      <c r="L946" s="18"/>
      <c r="M946" s="10"/>
      <c r="N946" s="11"/>
      <c r="O946" s="12"/>
    </row>
    <row r="947" spans="1:15" s="1" customFormat="1">
      <c r="A947" s="18"/>
      <c r="B947" s="10"/>
      <c r="C947" s="11"/>
      <c r="D947" s="12"/>
      <c r="E947" s="16"/>
      <c r="F947" s="16"/>
      <c r="J947" s="15"/>
      <c r="K947" s="18"/>
      <c r="L947" s="18"/>
      <c r="M947" s="10"/>
      <c r="N947" s="11"/>
      <c r="O947" s="12"/>
    </row>
    <row r="948" spans="1:15" s="1" customFormat="1">
      <c r="A948" s="18"/>
      <c r="B948" s="10"/>
      <c r="C948" s="11"/>
      <c r="D948" s="12"/>
      <c r="E948" s="16"/>
      <c r="F948" s="16"/>
      <c r="J948" s="15"/>
      <c r="K948" s="18"/>
      <c r="L948" s="18"/>
      <c r="M948" s="10"/>
      <c r="N948" s="11"/>
      <c r="O948" s="12"/>
    </row>
    <row r="949" spans="1:15" s="1" customFormat="1">
      <c r="A949" s="18"/>
      <c r="B949" s="10"/>
      <c r="C949" s="11"/>
      <c r="D949" s="12"/>
      <c r="E949" s="16"/>
      <c r="F949" s="16"/>
      <c r="J949" s="15"/>
      <c r="K949" s="18"/>
      <c r="L949" s="18"/>
      <c r="M949" s="10"/>
      <c r="N949" s="11"/>
      <c r="O949" s="12"/>
    </row>
    <row r="950" spans="1:15" s="1" customFormat="1">
      <c r="A950" s="18"/>
      <c r="B950" s="10"/>
      <c r="C950" s="11"/>
      <c r="D950" s="12"/>
      <c r="E950" s="16"/>
      <c r="F950" s="16"/>
      <c r="J950" s="15"/>
      <c r="K950" s="18"/>
      <c r="L950" s="18"/>
      <c r="M950" s="10"/>
      <c r="N950" s="11"/>
      <c r="O950" s="12"/>
    </row>
    <row r="951" spans="1:15" s="1" customFormat="1">
      <c r="A951" s="18"/>
      <c r="B951" s="10"/>
      <c r="C951" s="11"/>
      <c r="D951" s="12"/>
      <c r="E951" s="16"/>
      <c r="F951" s="16"/>
      <c r="J951" s="15"/>
      <c r="K951" s="18"/>
      <c r="L951" s="18"/>
      <c r="M951" s="10"/>
      <c r="N951" s="11"/>
      <c r="O951" s="12"/>
    </row>
    <row r="952" spans="1:15" s="1" customFormat="1">
      <c r="A952" s="18"/>
      <c r="B952" s="10"/>
      <c r="C952" s="11"/>
      <c r="D952" s="12"/>
      <c r="E952" s="16"/>
      <c r="F952" s="16"/>
      <c r="J952" s="15"/>
      <c r="K952" s="18"/>
      <c r="L952" s="18"/>
      <c r="M952" s="10"/>
      <c r="N952" s="11"/>
      <c r="O952" s="12"/>
    </row>
    <row r="953" spans="1:15" s="1" customFormat="1">
      <c r="A953" s="18"/>
      <c r="B953" s="10"/>
      <c r="C953" s="11"/>
      <c r="D953" s="12"/>
      <c r="E953" s="16"/>
      <c r="F953" s="16"/>
      <c r="J953" s="15"/>
      <c r="K953" s="18"/>
      <c r="L953" s="18"/>
      <c r="M953" s="10"/>
      <c r="N953" s="11"/>
      <c r="O953" s="12"/>
    </row>
    <row r="954" spans="1:15" s="1" customFormat="1">
      <c r="A954" s="18"/>
      <c r="B954" s="10"/>
      <c r="C954" s="11"/>
      <c r="D954" s="12"/>
      <c r="E954" s="16"/>
      <c r="F954" s="16"/>
      <c r="J954" s="15"/>
      <c r="K954" s="18"/>
      <c r="L954" s="18"/>
      <c r="M954" s="10"/>
      <c r="N954" s="11"/>
      <c r="O954" s="12"/>
    </row>
    <row r="955" spans="1:15" s="1" customFormat="1">
      <c r="A955" s="18"/>
      <c r="B955" s="10"/>
      <c r="C955" s="11"/>
      <c r="D955" s="12"/>
      <c r="E955" s="16"/>
      <c r="F955" s="16"/>
      <c r="J955" s="15"/>
      <c r="K955" s="18"/>
      <c r="L955" s="18"/>
      <c r="M955" s="10"/>
      <c r="N955" s="11"/>
      <c r="O955" s="12"/>
    </row>
    <row r="956" spans="1:15" s="1" customFormat="1">
      <c r="A956" s="18"/>
      <c r="B956" s="10"/>
      <c r="C956" s="11"/>
      <c r="D956" s="12"/>
      <c r="E956" s="16"/>
      <c r="F956" s="16"/>
      <c r="J956" s="15"/>
      <c r="K956" s="18"/>
      <c r="L956" s="18"/>
      <c r="M956" s="10"/>
      <c r="N956" s="11"/>
      <c r="O956" s="12"/>
    </row>
    <row r="957" spans="1:15" s="1" customFormat="1">
      <c r="A957" s="18"/>
      <c r="B957" s="10"/>
      <c r="C957" s="11"/>
      <c r="D957" s="12"/>
      <c r="E957" s="16"/>
      <c r="F957" s="16"/>
      <c r="J957" s="15"/>
      <c r="K957" s="18"/>
      <c r="L957" s="18"/>
      <c r="M957" s="10"/>
      <c r="N957" s="11"/>
      <c r="O957" s="12"/>
    </row>
    <row r="958" spans="1:15" s="1" customFormat="1">
      <c r="A958" s="18"/>
      <c r="B958" s="10"/>
      <c r="C958" s="11"/>
      <c r="D958" s="12"/>
      <c r="E958" s="16"/>
      <c r="F958" s="16"/>
      <c r="J958" s="15"/>
      <c r="K958" s="18"/>
      <c r="L958" s="18"/>
      <c r="M958" s="10"/>
      <c r="N958" s="11"/>
      <c r="O958" s="12"/>
    </row>
    <row r="959" spans="1:15" s="1" customFormat="1">
      <c r="A959" s="18"/>
      <c r="B959" s="10"/>
      <c r="C959" s="11"/>
      <c r="D959" s="12"/>
      <c r="E959" s="16"/>
      <c r="F959" s="16"/>
      <c r="J959" s="15"/>
      <c r="K959" s="18"/>
      <c r="L959" s="18"/>
      <c r="M959" s="10"/>
      <c r="N959" s="11"/>
      <c r="O959" s="12"/>
    </row>
    <row r="960" spans="1:15" s="1" customFormat="1">
      <c r="A960" s="18"/>
      <c r="B960" s="10"/>
      <c r="C960" s="11"/>
      <c r="D960" s="12"/>
      <c r="E960" s="16"/>
      <c r="F960" s="16"/>
      <c r="J960" s="15"/>
      <c r="K960" s="18"/>
      <c r="L960" s="18"/>
      <c r="M960" s="10"/>
      <c r="N960" s="11"/>
      <c r="O960" s="12"/>
    </row>
    <row r="961" spans="1:15" s="1" customFormat="1">
      <c r="A961" s="18"/>
      <c r="B961" s="10"/>
      <c r="C961" s="11"/>
      <c r="D961" s="12"/>
      <c r="E961" s="16"/>
      <c r="F961" s="16"/>
      <c r="J961" s="15"/>
      <c r="K961" s="18"/>
      <c r="L961" s="18"/>
      <c r="M961" s="10"/>
      <c r="N961" s="11"/>
      <c r="O961" s="12"/>
    </row>
    <row r="962" spans="1:15" s="1" customFormat="1">
      <c r="A962" s="18"/>
      <c r="B962" s="10"/>
      <c r="C962" s="11"/>
      <c r="D962" s="12"/>
      <c r="E962" s="16"/>
      <c r="F962" s="16"/>
      <c r="J962" s="15"/>
      <c r="K962" s="18"/>
      <c r="L962" s="18"/>
      <c r="M962" s="10"/>
      <c r="N962" s="11"/>
      <c r="O962" s="12"/>
    </row>
    <row r="963" spans="1:15" s="1" customFormat="1">
      <c r="A963" s="18"/>
      <c r="B963" s="10"/>
      <c r="C963" s="11"/>
      <c r="D963" s="12"/>
      <c r="E963" s="16"/>
      <c r="F963" s="16"/>
      <c r="J963" s="15"/>
      <c r="K963" s="18"/>
      <c r="L963" s="18"/>
      <c r="M963" s="10"/>
      <c r="N963" s="11"/>
      <c r="O963" s="12"/>
    </row>
    <row r="964" spans="1:15" s="1" customFormat="1">
      <c r="A964" s="18"/>
      <c r="B964" s="10"/>
      <c r="C964" s="11"/>
      <c r="D964" s="12"/>
      <c r="E964" s="16"/>
      <c r="F964" s="16"/>
      <c r="J964" s="15"/>
      <c r="K964" s="18"/>
      <c r="L964" s="18"/>
      <c r="M964" s="10"/>
      <c r="N964" s="11"/>
      <c r="O964" s="12"/>
    </row>
    <row r="965" spans="1:15" s="1" customFormat="1">
      <c r="A965" s="18"/>
      <c r="B965" s="10"/>
      <c r="C965" s="11"/>
      <c r="D965" s="12"/>
      <c r="E965" s="16"/>
      <c r="F965" s="16"/>
      <c r="J965" s="15"/>
      <c r="K965" s="18"/>
      <c r="L965" s="18"/>
      <c r="M965" s="10"/>
      <c r="N965" s="11"/>
      <c r="O965" s="12"/>
    </row>
    <row r="966" spans="1:15" s="1" customFormat="1">
      <c r="A966" s="18"/>
      <c r="B966" s="10"/>
      <c r="C966" s="11"/>
      <c r="D966" s="12"/>
      <c r="E966" s="16"/>
      <c r="F966" s="16"/>
      <c r="J966" s="15"/>
      <c r="K966" s="18"/>
      <c r="L966" s="18"/>
      <c r="M966" s="10"/>
      <c r="N966" s="11"/>
      <c r="O966" s="12"/>
    </row>
    <row r="967" spans="1:15" s="1" customFormat="1">
      <c r="A967" s="18"/>
      <c r="B967" s="10"/>
      <c r="C967" s="11"/>
      <c r="D967" s="12"/>
      <c r="E967" s="16"/>
      <c r="F967" s="16"/>
      <c r="J967" s="15"/>
      <c r="K967" s="18"/>
      <c r="L967" s="18"/>
      <c r="M967" s="10"/>
      <c r="N967" s="11"/>
      <c r="O967" s="12"/>
    </row>
    <row r="968" spans="1:15" s="1" customFormat="1">
      <c r="A968" s="18"/>
      <c r="B968" s="10"/>
      <c r="C968" s="11"/>
      <c r="D968" s="12"/>
      <c r="E968" s="16"/>
      <c r="F968" s="16"/>
      <c r="J968" s="15"/>
      <c r="K968" s="18"/>
      <c r="L968" s="18"/>
      <c r="M968" s="10"/>
      <c r="N968" s="11"/>
      <c r="O968" s="12"/>
    </row>
    <row r="969" spans="1:15" s="1" customFormat="1">
      <c r="A969" s="18"/>
      <c r="B969" s="10"/>
      <c r="C969" s="11"/>
      <c r="D969" s="12"/>
      <c r="E969" s="16"/>
      <c r="F969" s="16"/>
      <c r="J969" s="15"/>
      <c r="K969" s="18"/>
      <c r="L969" s="18"/>
      <c r="M969" s="10"/>
      <c r="N969" s="11"/>
      <c r="O969" s="12"/>
    </row>
    <row r="970" spans="1:15" s="1" customFormat="1">
      <c r="A970" s="18"/>
      <c r="B970" s="10"/>
      <c r="C970" s="11"/>
      <c r="D970" s="12"/>
      <c r="E970" s="16"/>
      <c r="F970" s="16"/>
      <c r="J970" s="15"/>
      <c r="K970" s="18"/>
      <c r="L970" s="18"/>
      <c r="M970" s="10"/>
      <c r="N970" s="11"/>
      <c r="O970" s="12"/>
    </row>
    <row r="971" spans="1:15" s="1" customFormat="1">
      <c r="A971" s="18"/>
      <c r="B971" s="10"/>
      <c r="C971" s="11"/>
      <c r="D971" s="12"/>
      <c r="E971" s="16"/>
      <c r="F971" s="16"/>
      <c r="J971" s="15"/>
      <c r="K971" s="18"/>
      <c r="L971" s="18"/>
      <c r="M971" s="10"/>
      <c r="N971" s="11"/>
      <c r="O971" s="12"/>
    </row>
    <row r="972" spans="1:15" s="1" customFormat="1">
      <c r="A972" s="18"/>
      <c r="B972" s="10"/>
      <c r="C972" s="11"/>
      <c r="D972" s="12"/>
      <c r="E972" s="16"/>
      <c r="F972" s="16"/>
      <c r="J972" s="15"/>
      <c r="K972" s="18"/>
      <c r="L972" s="18"/>
      <c r="M972" s="10"/>
      <c r="N972" s="11"/>
      <c r="O972" s="12"/>
    </row>
    <row r="973" spans="1:15" s="1" customFormat="1">
      <c r="A973" s="18"/>
      <c r="B973" s="10"/>
      <c r="C973" s="11"/>
      <c r="D973" s="12"/>
      <c r="E973" s="16"/>
      <c r="F973" s="16"/>
      <c r="J973" s="15"/>
      <c r="K973" s="18"/>
      <c r="L973" s="18"/>
      <c r="M973" s="10"/>
      <c r="N973" s="11"/>
      <c r="O973" s="12"/>
    </row>
    <row r="974" spans="1:15" s="1" customFormat="1">
      <c r="A974" s="18"/>
      <c r="B974" s="10"/>
      <c r="C974" s="11"/>
      <c r="D974" s="12"/>
      <c r="E974" s="16"/>
      <c r="F974" s="16"/>
      <c r="J974" s="15"/>
      <c r="K974" s="18"/>
      <c r="L974" s="18"/>
      <c r="M974" s="10"/>
      <c r="N974" s="11"/>
      <c r="O974" s="12"/>
    </row>
    <row r="975" spans="1:15" s="1" customFormat="1">
      <c r="A975" s="18"/>
      <c r="B975" s="10"/>
      <c r="C975" s="11"/>
      <c r="D975" s="12"/>
      <c r="E975" s="16"/>
      <c r="F975" s="16"/>
      <c r="J975" s="15"/>
      <c r="K975" s="18"/>
      <c r="L975" s="18"/>
      <c r="M975" s="10"/>
      <c r="N975" s="11"/>
      <c r="O975" s="12"/>
    </row>
    <row r="976" spans="1:15" s="1" customFormat="1">
      <c r="A976" s="18"/>
      <c r="B976" s="10"/>
      <c r="C976" s="11"/>
      <c r="D976" s="12"/>
      <c r="E976" s="16"/>
      <c r="F976" s="16"/>
      <c r="J976" s="15"/>
      <c r="K976" s="18"/>
      <c r="L976" s="18"/>
      <c r="M976" s="10"/>
      <c r="N976" s="11"/>
      <c r="O976" s="12"/>
    </row>
    <row r="977" spans="1:15" s="1" customFormat="1">
      <c r="A977" s="18"/>
      <c r="B977" s="10"/>
      <c r="C977" s="11"/>
      <c r="D977" s="12"/>
      <c r="E977" s="16"/>
      <c r="F977" s="16"/>
      <c r="J977" s="15"/>
      <c r="K977" s="18"/>
      <c r="L977" s="18"/>
      <c r="M977" s="10"/>
      <c r="N977" s="11"/>
      <c r="O977" s="12"/>
    </row>
    <row r="978" spans="1:15" s="1" customFormat="1">
      <c r="A978" s="18"/>
      <c r="B978" s="10"/>
      <c r="C978" s="11"/>
      <c r="D978" s="12"/>
      <c r="E978" s="16"/>
      <c r="F978" s="16"/>
      <c r="J978" s="15"/>
      <c r="K978" s="18"/>
      <c r="L978" s="18"/>
      <c r="M978" s="10"/>
      <c r="N978" s="11"/>
      <c r="O978" s="12"/>
    </row>
    <row r="979" spans="1:15" s="1" customFormat="1">
      <c r="A979" s="18"/>
      <c r="B979" s="10"/>
      <c r="C979" s="11"/>
      <c r="D979" s="12"/>
      <c r="E979" s="16"/>
      <c r="F979" s="16"/>
      <c r="J979" s="15"/>
      <c r="K979" s="18"/>
      <c r="L979" s="18"/>
      <c r="M979" s="10"/>
      <c r="N979" s="11"/>
      <c r="O979" s="12"/>
    </row>
    <row r="980" spans="1:15" s="1" customFormat="1">
      <c r="A980" s="18"/>
      <c r="B980" s="10"/>
      <c r="C980" s="11"/>
      <c r="D980" s="12"/>
      <c r="E980" s="16"/>
      <c r="F980" s="16"/>
      <c r="J980" s="15"/>
      <c r="K980" s="18"/>
      <c r="L980" s="18"/>
      <c r="M980" s="10"/>
      <c r="N980" s="11"/>
      <c r="O980" s="12"/>
    </row>
    <row r="981" spans="1:15" s="1" customFormat="1">
      <c r="A981" s="18"/>
      <c r="B981" s="10"/>
      <c r="C981" s="11"/>
      <c r="D981" s="12"/>
      <c r="E981" s="16"/>
      <c r="F981" s="16"/>
      <c r="J981" s="15"/>
      <c r="K981" s="18"/>
      <c r="L981" s="18"/>
      <c r="M981" s="10"/>
      <c r="N981" s="11"/>
      <c r="O981" s="12"/>
    </row>
    <row r="982" spans="1:15" s="1" customFormat="1">
      <c r="A982" s="18"/>
      <c r="B982" s="10"/>
      <c r="C982" s="11"/>
      <c r="D982" s="12"/>
      <c r="E982" s="16"/>
      <c r="F982" s="16"/>
      <c r="J982" s="15"/>
      <c r="K982" s="18"/>
      <c r="L982" s="18"/>
      <c r="M982" s="10"/>
      <c r="N982" s="11"/>
      <c r="O982" s="12"/>
    </row>
    <row r="983" spans="1:15" s="1" customFormat="1">
      <c r="A983" s="18"/>
      <c r="B983" s="10"/>
      <c r="C983" s="11"/>
      <c r="D983" s="12"/>
      <c r="E983" s="16"/>
      <c r="F983" s="16"/>
      <c r="J983" s="15"/>
      <c r="K983" s="18"/>
      <c r="L983" s="18"/>
      <c r="M983" s="10"/>
      <c r="N983" s="11"/>
      <c r="O983" s="12"/>
    </row>
    <row r="984" spans="1:15" s="1" customFormat="1">
      <c r="A984" s="18"/>
      <c r="B984" s="10"/>
      <c r="C984" s="11"/>
      <c r="D984" s="12"/>
      <c r="E984" s="16"/>
      <c r="F984" s="16"/>
      <c r="J984" s="15"/>
      <c r="K984" s="18"/>
      <c r="L984" s="18"/>
      <c r="M984" s="10"/>
      <c r="N984" s="11"/>
      <c r="O984" s="12"/>
    </row>
    <row r="985" spans="1:15" s="1" customFormat="1">
      <c r="A985" s="18"/>
      <c r="B985" s="10"/>
      <c r="C985" s="11"/>
      <c r="D985" s="12"/>
      <c r="E985" s="16"/>
      <c r="F985" s="16"/>
      <c r="J985" s="15"/>
      <c r="K985" s="18"/>
      <c r="L985" s="18"/>
      <c r="M985" s="10"/>
      <c r="N985" s="11"/>
      <c r="O985" s="12"/>
    </row>
    <row r="986" spans="1:15" s="1" customFormat="1">
      <c r="A986" s="18"/>
      <c r="B986" s="10"/>
      <c r="C986" s="11"/>
      <c r="D986" s="12"/>
      <c r="E986" s="16"/>
      <c r="F986" s="16"/>
      <c r="J986" s="15"/>
      <c r="K986" s="18"/>
      <c r="L986" s="18"/>
      <c r="M986" s="10"/>
      <c r="N986" s="11"/>
      <c r="O986" s="12"/>
    </row>
    <row r="987" spans="1:15" s="1" customFormat="1">
      <c r="A987" s="18"/>
      <c r="B987" s="10"/>
      <c r="C987" s="11"/>
      <c r="D987" s="12"/>
      <c r="E987" s="16"/>
      <c r="F987" s="16"/>
      <c r="J987" s="15"/>
      <c r="K987" s="18"/>
      <c r="L987" s="18"/>
      <c r="M987" s="10"/>
      <c r="N987" s="11"/>
      <c r="O987" s="12"/>
    </row>
    <row r="988" spans="1:15" s="1" customFormat="1">
      <c r="A988" s="18"/>
      <c r="B988" s="10"/>
      <c r="C988" s="11"/>
      <c r="D988" s="12"/>
      <c r="E988" s="16"/>
      <c r="F988" s="16"/>
      <c r="J988" s="15"/>
      <c r="K988" s="18"/>
      <c r="L988" s="18"/>
      <c r="M988" s="10"/>
      <c r="N988" s="11"/>
      <c r="O988" s="12"/>
    </row>
    <row r="989" spans="1:15" s="1" customFormat="1">
      <c r="A989" s="18"/>
      <c r="B989" s="10"/>
      <c r="C989" s="11"/>
      <c r="D989" s="12"/>
      <c r="E989" s="16"/>
      <c r="F989" s="16"/>
      <c r="J989" s="15"/>
      <c r="K989" s="18"/>
      <c r="L989" s="18"/>
      <c r="M989" s="10"/>
      <c r="N989" s="11"/>
      <c r="O989" s="12"/>
    </row>
    <row r="990" spans="1:15" s="1" customFormat="1">
      <c r="A990" s="18"/>
      <c r="B990" s="10"/>
      <c r="C990" s="11"/>
      <c r="D990" s="12"/>
      <c r="E990" s="16"/>
      <c r="F990" s="16"/>
      <c r="J990" s="15"/>
      <c r="K990" s="18"/>
      <c r="L990" s="18"/>
      <c r="M990" s="10"/>
      <c r="N990" s="11"/>
      <c r="O990" s="12"/>
    </row>
    <row r="991" spans="1:15" s="1" customFormat="1">
      <c r="A991" s="18"/>
      <c r="B991" s="10"/>
      <c r="C991" s="11"/>
      <c r="D991" s="12"/>
      <c r="E991" s="16"/>
      <c r="F991" s="16"/>
      <c r="J991" s="15"/>
      <c r="K991" s="18"/>
      <c r="L991" s="18"/>
      <c r="M991" s="10"/>
      <c r="N991" s="11"/>
      <c r="O991" s="12"/>
    </row>
    <row r="992" spans="1:15" s="1" customFormat="1">
      <c r="A992" s="18"/>
      <c r="B992" s="10"/>
      <c r="C992" s="11"/>
      <c r="D992" s="12"/>
      <c r="E992" s="16"/>
      <c r="F992" s="16"/>
      <c r="J992" s="15"/>
      <c r="K992" s="18"/>
      <c r="L992" s="18"/>
      <c r="M992" s="10"/>
      <c r="N992" s="11"/>
      <c r="O992" s="12"/>
    </row>
    <row r="993" spans="1:15" s="1" customFormat="1">
      <c r="A993" s="18"/>
      <c r="B993" s="10"/>
      <c r="C993" s="11"/>
      <c r="D993" s="12"/>
      <c r="E993" s="16"/>
      <c r="F993" s="16"/>
      <c r="J993" s="15"/>
      <c r="K993" s="18"/>
      <c r="L993" s="18"/>
      <c r="M993" s="10"/>
      <c r="N993" s="11"/>
      <c r="O993" s="12"/>
    </row>
    <row r="994" spans="1:15" s="1" customFormat="1">
      <c r="A994" s="18"/>
      <c r="B994" s="10"/>
      <c r="C994" s="11"/>
      <c r="D994" s="12"/>
      <c r="E994" s="16"/>
      <c r="F994" s="16"/>
      <c r="J994" s="15"/>
      <c r="K994" s="18"/>
      <c r="L994" s="18"/>
      <c r="M994" s="10"/>
      <c r="N994" s="11"/>
      <c r="O994" s="12"/>
    </row>
    <row r="995" spans="1:15" s="1" customFormat="1">
      <c r="A995" s="18"/>
      <c r="B995" s="10"/>
      <c r="C995" s="11"/>
      <c r="D995" s="12"/>
      <c r="E995" s="16"/>
      <c r="F995" s="16"/>
      <c r="J995" s="15"/>
      <c r="K995" s="18"/>
      <c r="L995" s="18"/>
      <c r="M995" s="10"/>
      <c r="N995" s="11"/>
      <c r="O995" s="12"/>
    </row>
    <row r="996" spans="1:15" s="1" customFormat="1">
      <c r="A996" s="18"/>
      <c r="B996" s="10"/>
      <c r="C996" s="11"/>
      <c r="D996" s="12"/>
      <c r="E996" s="16"/>
      <c r="F996" s="16"/>
      <c r="J996" s="15"/>
      <c r="K996" s="18"/>
      <c r="L996" s="18"/>
      <c r="M996" s="10"/>
      <c r="N996" s="11"/>
      <c r="O996" s="12"/>
    </row>
    <row r="997" spans="1:15" s="1" customFormat="1">
      <c r="A997" s="18"/>
      <c r="B997" s="10"/>
      <c r="C997" s="11"/>
      <c r="D997" s="12"/>
      <c r="E997" s="16"/>
      <c r="F997" s="16"/>
      <c r="J997" s="15"/>
      <c r="K997" s="18"/>
      <c r="L997" s="18"/>
      <c r="M997" s="10"/>
      <c r="N997" s="11"/>
      <c r="O997" s="12"/>
    </row>
    <row r="998" spans="1:15" s="1" customFormat="1">
      <c r="A998" s="18"/>
      <c r="B998" s="10"/>
      <c r="C998" s="11"/>
      <c r="D998" s="12"/>
      <c r="E998" s="16"/>
      <c r="F998" s="16"/>
      <c r="J998" s="15"/>
      <c r="K998" s="18"/>
      <c r="L998" s="18"/>
      <c r="M998" s="10"/>
      <c r="N998" s="11"/>
      <c r="O998" s="12"/>
    </row>
    <row r="999" spans="1:15" s="1" customFormat="1">
      <c r="A999" s="18"/>
      <c r="B999" s="10"/>
      <c r="C999" s="11"/>
      <c r="D999" s="12"/>
      <c r="E999" s="16"/>
      <c r="F999" s="16"/>
      <c r="J999" s="15"/>
      <c r="K999" s="18"/>
      <c r="L999" s="18"/>
      <c r="M999" s="10"/>
      <c r="N999" s="11"/>
      <c r="O999" s="12"/>
    </row>
    <row r="1000" spans="1:15" s="1" customFormat="1">
      <c r="A1000" s="18"/>
      <c r="B1000" s="10"/>
      <c r="C1000" s="11"/>
      <c r="D1000" s="12"/>
      <c r="E1000" s="16"/>
      <c r="F1000" s="16"/>
      <c r="J1000" s="15"/>
      <c r="K1000" s="18"/>
      <c r="L1000" s="18"/>
      <c r="M1000" s="10"/>
      <c r="N1000" s="11"/>
      <c r="O1000" s="12"/>
    </row>
    <row r="1001" spans="1:15" s="1" customFormat="1">
      <c r="A1001" s="18"/>
      <c r="B1001" s="10"/>
      <c r="C1001" s="11"/>
      <c r="D1001" s="12"/>
      <c r="E1001" s="16"/>
      <c r="F1001" s="16"/>
      <c r="J1001" s="15"/>
      <c r="K1001" s="18"/>
      <c r="L1001" s="18"/>
      <c r="M1001" s="10"/>
      <c r="N1001" s="11"/>
      <c r="O1001" s="12"/>
    </row>
    <row r="1002" spans="1:15" s="1" customFormat="1">
      <c r="A1002" s="18"/>
      <c r="B1002" s="10"/>
      <c r="C1002" s="11"/>
      <c r="D1002" s="12"/>
      <c r="E1002" s="16"/>
      <c r="F1002" s="16"/>
      <c r="J1002" s="15"/>
      <c r="K1002" s="18"/>
      <c r="L1002" s="18"/>
      <c r="M1002" s="10"/>
      <c r="N1002" s="11"/>
      <c r="O1002" s="12"/>
    </row>
    <row r="1003" spans="1:15" s="1" customFormat="1">
      <c r="A1003" s="18"/>
      <c r="B1003" s="10"/>
      <c r="C1003" s="11"/>
      <c r="D1003" s="12"/>
      <c r="E1003" s="16"/>
      <c r="F1003" s="16"/>
      <c r="J1003" s="15"/>
      <c r="K1003" s="18"/>
      <c r="L1003" s="18"/>
      <c r="M1003" s="10"/>
      <c r="N1003" s="11"/>
      <c r="O1003" s="12"/>
    </row>
    <row r="1004" spans="1:15" s="1" customFormat="1">
      <c r="A1004" s="18"/>
      <c r="B1004" s="10"/>
      <c r="C1004" s="11"/>
      <c r="D1004" s="12"/>
      <c r="E1004" s="16"/>
      <c r="F1004" s="16"/>
      <c r="J1004" s="15"/>
      <c r="K1004" s="18"/>
      <c r="L1004" s="18"/>
      <c r="M1004" s="10"/>
      <c r="N1004" s="11"/>
      <c r="O1004" s="12"/>
    </row>
    <row r="1005" spans="1:15" s="1" customFormat="1">
      <c r="A1005" s="18"/>
      <c r="B1005" s="10"/>
      <c r="C1005" s="11"/>
      <c r="D1005" s="12"/>
      <c r="E1005" s="16"/>
      <c r="F1005" s="16"/>
      <c r="J1005" s="15"/>
      <c r="K1005" s="18"/>
      <c r="L1005" s="18"/>
      <c r="M1005" s="10"/>
      <c r="N1005" s="11"/>
      <c r="O1005" s="12"/>
    </row>
    <row r="1006" spans="1:15" s="1" customFormat="1">
      <c r="A1006" s="18"/>
      <c r="B1006" s="10"/>
      <c r="C1006" s="11"/>
      <c r="D1006" s="12"/>
      <c r="E1006" s="16"/>
      <c r="F1006" s="16"/>
      <c r="J1006" s="15"/>
      <c r="K1006" s="18"/>
      <c r="L1006" s="18"/>
      <c r="M1006" s="10"/>
      <c r="N1006" s="11"/>
      <c r="O1006" s="12"/>
    </row>
    <row r="1007" spans="1:15" s="1" customFormat="1">
      <c r="A1007" s="18"/>
      <c r="B1007" s="10"/>
      <c r="C1007" s="11"/>
      <c r="D1007" s="12"/>
      <c r="E1007" s="16"/>
      <c r="F1007" s="16"/>
      <c r="J1007" s="15"/>
      <c r="K1007" s="18"/>
      <c r="L1007" s="18"/>
      <c r="M1007" s="10"/>
      <c r="N1007" s="11"/>
      <c r="O1007" s="12"/>
    </row>
    <row r="1008" spans="1:15" s="1" customFormat="1">
      <c r="A1008" s="18"/>
      <c r="B1008" s="10"/>
      <c r="C1008" s="11"/>
      <c r="D1008" s="12"/>
      <c r="E1008" s="16"/>
      <c r="F1008" s="16"/>
      <c r="J1008" s="15"/>
      <c r="K1008" s="18"/>
      <c r="L1008" s="18"/>
      <c r="M1008" s="10"/>
      <c r="N1008" s="11"/>
      <c r="O1008" s="12"/>
    </row>
    <row r="1009" spans="1:15" s="1" customFormat="1">
      <c r="A1009" s="18"/>
      <c r="B1009" s="10"/>
      <c r="C1009" s="11"/>
      <c r="D1009" s="12"/>
      <c r="E1009" s="16"/>
      <c r="F1009" s="16"/>
      <c r="J1009" s="15"/>
      <c r="K1009" s="18"/>
      <c r="L1009" s="18"/>
      <c r="M1009" s="10"/>
      <c r="N1009" s="11"/>
      <c r="O1009" s="12"/>
    </row>
    <row r="1010" spans="1:15" s="1" customFormat="1">
      <c r="A1010" s="18"/>
      <c r="B1010" s="10"/>
      <c r="C1010" s="11"/>
      <c r="D1010" s="12"/>
      <c r="E1010" s="16"/>
      <c r="F1010" s="16"/>
      <c r="J1010" s="15"/>
      <c r="K1010" s="18"/>
      <c r="L1010" s="18"/>
      <c r="M1010" s="10"/>
      <c r="N1010" s="11"/>
      <c r="O1010" s="12"/>
    </row>
    <row r="1011" spans="1:15" s="1" customFormat="1">
      <c r="A1011" s="18"/>
      <c r="B1011" s="10"/>
      <c r="C1011" s="11"/>
      <c r="D1011" s="12"/>
      <c r="E1011" s="16"/>
      <c r="F1011" s="16"/>
      <c r="J1011" s="15"/>
      <c r="K1011" s="18"/>
      <c r="L1011" s="18"/>
      <c r="M1011" s="10"/>
      <c r="N1011" s="11"/>
      <c r="O1011" s="12"/>
    </row>
    <row r="1012" spans="1:15" s="1" customFormat="1">
      <c r="A1012" s="18"/>
      <c r="B1012" s="10"/>
      <c r="C1012" s="11"/>
      <c r="D1012" s="12"/>
      <c r="E1012" s="16"/>
      <c r="F1012" s="16"/>
      <c r="J1012" s="15"/>
      <c r="K1012" s="18"/>
      <c r="L1012" s="18"/>
      <c r="M1012" s="10"/>
      <c r="N1012" s="11"/>
      <c r="O1012" s="12"/>
    </row>
    <row r="1013" spans="1:15" s="1" customFormat="1">
      <c r="A1013" s="18"/>
      <c r="B1013" s="10"/>
      <c r="C1013" s="11"/>
      <c r="D1013" s="12"/>
      <c r="E1013" s="16"/>
      <c r="F1013" s="16"/>
      <c r="J1013" s="15"/>
      <c r="K1013" s="18"/>
      <c r="L1013" s="18"/>
      <c r="M1013" s="10"/>
      <c r="N1013" s="11"/>
      <c r="O1013" s="12"/>
    </row>
    <row r="1014" spans="1:15" s="1" customFormat="1">
      <c r="A1014" s="18"/>
      <c r="B1014" s="10"/>
      <c r="C1014" s="11"/>
      <c r="D1014" s="12"/>
      <c r="E1014" s="16"/>
      <c r="F1014" s="16"/>
      <c r="J1014" s="15"/>
      <c r="K1014" s="18"/>
      <c r="L1014" s="18"/>
      <c r="M1014" s="10"/>
      <c r="N1014" s="11"/>
      <c r="O1014" s="12"/>
    </row>
    <row r="1015" spans="1:15" s="1" customFormat="1">
      <c r="A1015" s="18"/>
      <c r="B1015" s="10"/>
      <c r="C1015" s="11"/>
      <c r="D1015" s="12"/>
      <c r="E1015" s="16"/>
      <c r="F1015" s="16"/>
      <c r="J1015" s="15"/>
      <c r="K1015" s="18"/>
      <c r="L1015" s="18"/>
      <c r="M1015" s="10"/>
      <c r="N1015" s="11"/>
      <c r="O1015" s="12"/>
    </row>
    <row r="1016" spans="1:15" s="1" customFormat="1">
      <c r="A1016" s="18"/>
      <c r="B1016" s="10"/>
      <c r="C1016" s="11"/>
      <c r="D1016" s="12"/>
      <c r="E1016" s="16"/>
      <c r="F1016" s="16"/>
      <c r="J1016" s="15"/>
      <c r="K1016" s="18"/>
      <c r="L1016" s="18"/>
      <c r="M1016" s="10"/>
      <c r="N1016" s="11"/>
      <c r="O1016" s="12"/>
    </row>
    <row r="1017" spans="1:15" s="1" customFormat="1">
      <c r="A1017" s="18"/>
      <c r="B1017" s="10"/>
      <c r="C1017" s="11"/>
      <c r="D1017" s="12"/>
      <c r="E1017" s="16"/>
      <c r="F1017" s="16"/>
      <c r="G1017" s="2"/>
      <c r="J1017" s="15"/>
      <c r="K1017" s="18"/>
      <c r="L1017" s="18"/>
      <c r="M1017" s="10"/>
      <c r="N1017" s="11"/>
      <c r="O1017" s="12"/>
    </row>
    <row r="1018" spans="1:15" s="1" customFormat="1">
      <c r="A1018" s="18"/>
      <c r="B1018" s="10"/>
      <c r="C1018" s="11"/>
      <c r="D1018" s="12"/>
      <c r="E1018" s="16"/>
      <c r="F1018" s="16"/>
      <c r="G1018" s="2"/>
      <c r="J1018" s="15"/>
      <c r="K1018" s="18"/>
      <c r="L1018" s="18"/>
      <c r="M1018" s="10"/>
      <c r="N1018" s="11"/>
      <c r="O1018" s="12"/>
    </row>
    <row r="1019" spans="1:15" s="1" customFormat="1">
      <c r="A1019" s="18"/>
      <c r="B1019" s="10"/>
      <c r="C1019" s="11"/>
      <c r="D1019" s="12"/>
      <c r="E1019" s="16"/>
      <c r="F1019" s="16"/>
      <c r="G1019" s="4"/>
      <c r="J1019" s="15"/>
      <c r="K1019" s="18"/>
      <c r="L1019" s="18"/>
      <c r="M1019" s="10"/>
      <c r="N1019" s="11"/>
      <c r="O1019" s="12"/>
    </row>
    <row r="1020" spans="1:15" s="1" customFormat="1">
      <c r="A1020" s="18"/>
      <c r="B1020" s="10"/>
      <c r="C1020" s="11"/>
      <c r="D1020" s="12"/>
      <c r="E1020" s="16"/>
      <c r="F1020" s="16"/>
      <c r="G1020" s="4"/>
      <c r="J1020" s="15"/>
      <c r="K1020" s="18"/>
      <c r="L1020" s="18"/>
      <c r="M1020" s="10"/>
      <c r="N1020" s="11"/>
      <c r="O1020" s="12"/>
    </row>
    <row r="1021" spans="1:15" s="1" customFormat="1">
      <c r="A1021" s="18"/>
      <c r="B1021" s="10"/>
      <c r="C1021" s="11"/>
      <c r="D1021" s="12"/>
      <c r="E1021" s="16"/>
      <c r="F1021" s="16"/>
      <c r="G1021" s="2"/>
      <c r="J1021" s="15"/>
      <c r="K1021" s="18"/>
      <c r="L1021" s="18"/>
      <c r="M1021" s="10"/>
      <c r="N1021" s="11"/>
      <c r="O1021" s="12"/>
    </row>
    <row r="1022" spans="1:15" s="1" customFormat="1">
      <c r="A1022" s="18"/>
      <c r="B1022" s="10"/>
      <c r="C1022" s="11"/>
      <c r="D1022" s="12"/>
      <c r="E1022" s="16"/>
      <c r="F1022" s="16"/>
      <c r="G1022" s="2"/>
      <c r="J1022" s="15"/>
      <c r="K1022" s="18"/>
      <c r="L1022" s="18"/>
      <c r="M1022" s="10"/>
      <c r="N1022" s="11"/>
      <c r="O1022" s="12"/>
    </row>
    <row r="1023" spans="1:15" s="1" customFormat="1">
      <c r="A1023" s="18"/>
      <c r="B1023" s="10"/>
      <c r="C1023" s="11"/>
      <c r="D1023" s="12"/>
      <c r="E1023" s="16"/>
      <c r="F1023" s="16"/>
      <c r="J1023" s="15"/>
      <c r="K1023" s="18"/>
      <c r="L1023" s="18"/>
      <c r="M1023" s="10"/>
      <c r="N1023" s="11"/>
      <c r="O1023" s="12"/>
    </row>
    <row r="1024" spans="1:15" s="1" customFormat="1">
      <c r="A1024" s="18"/>
      <c r="B1024" s="10"/>
      <c r="C1024" s="11"/>
      <c r="D1024" s="12"/>
      <c r="E1024" s="16"/>
      <c r="F1024" s="16"/>
      <c r="J1024" s="15"/>
      <c r="K1024" s="18"/>
      <c r="L1024" s="18"/>
      <c r="M1024" s="10"/>
      <c r="N1024" s="11"/>
      <c r="O1024" s="12"/>
    </row>
    <row r="1025" spans="1:15" s="1" customFormat="1">
      <c r="A1025" s="18"/>
      <c r="B1025" s="10"/>
      <c r="C1025" s="11"/>
      <c r="D1025" s="12"/>
      <c r="E1025" s="16"/>
      <c r="F1025" s="16"/>
      <c r="J1025" s="15"/>
      <c r="K1025" s="18"/>
      <c r="L1025" s="18"/>
      <c r="M1025" s="10"/>
      <c r="N1025" s="11"/>
      <c r="O1025" s="12"/>
    </row>
    <row r="1026" spans="1:15" s="1" customFormat="1">
      <c r="A1026" s="18"/>
      <c r="B1026" s="10"/>
      <c r="C1026" s="11"/>
      <c r="D1026" s="12"/>
      <c r="E1026" s="16"/>
      <c r="F1026" s="16"/>
      <c r="J1026" s="15"/>
      <c r="K1026" s="18"/>
      <c r="L1026" s="18"/>
      <c r="M1026" s="10"/>
      <c r="N1026" s="11"/>
      <c r="O1026" s="12"/>
    </row>
    <row r="1027" spans="1:15" s="1" customFormat="1">
      <c r="A1027" s="18"/>
      <c r="B1027" s="10"/>
      <c r="C1027" s="11"/>
      <c r="D1027" s="12"/>
      <c r="E1027" s="16"/>
      <c r="F1027" s="16"/>
      <c r="J1027" s="15"/>
      <c r="K1027" s="18"/>
      <c r="L1027" s="18"/>
      <c r="M1027" s="10"/>
      <c r="N1027" s="11"/>
      <c r="O1027" s="12"/>
    </row>
    <row r="1028" spans="1:15" s="1" customFormat="1">
      <c r="A1028" s="18"/>
      <c r="B1028" s="10"/>
      <c r="C1028" s="11"/>
      <c r="D1028" s="12"/>
      <c r="E1028" s="16"/>
      <c r="F1028" s="16"/>
      <c r="J1028" s="15"/>
      <c r="K1028" s="18"/>
      <c r="L1028" s="18"/>
      <c r="M1028" s="10"/>
      <c r="N1028" s="11"/>
      <c r="O1028" s="12"/>
    </row>
    <row r="1029" spans="1:15" s="1" customFormat="1">
      <c r="A1029" s="18"/>
      <c r="B1029" s="10"/>
      <c r="C1029" s="11"/>
      <c r="D1029" s="12"/>
      <c r="E1029" s="16"/>
      <c r="F1029" s="16"/>
      <c r="J1029" s="15"/>
      <c r="K1029" s="18"/>
      <c r="L1029" s="18"/>
      <c r="M1029" s="10"/>
      <c r="N1029" s="11"/>
      <c r="O1029" s="12"/>
    </row>
    <row r="1030" spans="1:15" s="1" customFormat="1">
      <c r="A1030" s="18"/>
      <c r="B1030" s="10"/>
      <c r="C1030" s="11"/>
      <c r="D1030" s="12"/>
      <c r="E1030" s="16"/>
      <c r="F1030" s="16"/>
      <c r="J1030" s="15"/>
      <c r="K1030" s="18"/>
      <c r="L1030" s="18"/>
      <c r="M1030" s="10"/>
      <c r="N1030" s="11"/>
      <c r="O1030" s="12"/>
    </row>
    <row r="1031" spans="1:15" s="1" customFormat="1">
      <c r="A1031" s="18"/>
      <c r="B1031" s="10"/>
      <c r="C1031" s="11"/>
      <c r="D1031" s="12"/>
      <c r="E1031" s="16"/>
      <c r="F1031" s="16"/>
      <c r="J1031" s="15"/>
      <c r="K1031" s="18"/>
      <c r="L1031" s="18"/>
      <c r="M1031" s="10"/>
      <c r="N1031" s="11"/>
      <c r="O1031" s="12"/>
    </row>
    <row r="1032" spans="1:15" s="1" customFormat="1">
      <c r="A1032" s="18"/>
      <c r="B1032" s="10"/>
      <c r="C1032" s="11"/>
      <c r="D1032" s="12"/>
      <c r="E1032" s="16"/>
      <c r="F1032" s="16"/>
      <c r="J1032" s="15"/>
      <c r="K1032" s="18"/>
      <c r="L1032" s="18"/>
      <c r="M1032" s="10"/>
      <c r="N1032" s="11"/>
      <c r="O1032" s="12"/>
    </row>
    <row r="1033" spans="1:15" s="1" customFormat="1">
      <c r="A1033" s="18"/>
      <c r="B1033" s="10"/>
      <c r="C1033" s="11"/>
      <c r="D1033" s="12"/>
      <c r="E1033" s="16"/>
      <c r="F1033" s="16"/>
      <c r="J1033" s="15"/>
      <c r="K1033" s="18"/>
      <c r="L1033" s="18"/>
      <c r="M1033" s="10"/>
      <c r="N1033" s="11"/>
      <c r="O1033" s="12"/>
    </row>
    <row r="1034" spans="1:15" s="1" customFormat="1">
      <c r="A1034" s="18"/>
      <c r="B1034" s="10"/>
      <c r="C1034" s="11"/>
      <c r="D1034" s="12"/>
      <c r="E1034" s="16"/>
      <c r="F1034" s="16"/>
      <c r="J1034" s="15"/>
      <c r="K1034" s="18"/>
      <c r="L1034" s="18"/>
      <c r="M1034" s="10"/>
      <c r="N1034" s="11"/>
      <c r="O1034" s="12"/>
    </row>
    <row r="1035" spans="1:15" s="1" customFormat="1">
      <c r="A1035" s="18"/>
      <c r="B1035" s="10"/>
      <c r="C1035" s="11"/>
      <c r="D1035" s="12"/>
      <c r="E1035" s="16"/>
      <c r="F1035" s="16"/>
      <c r="J1035" s="15"/>
      <c r="K1035" s="18"/>
      <c r="L1035" s="18"/>
      <c r="M1035" s="10"/>
      <c r="N1035" s="11"/>
      <c r="O1035" s="12"/>
    </row>
    <row r="1036" spans="1:15" s="1" customFormat="1">
      <c r="A1036" s="18"/>
      <c r="B1036" s="10"/>
      <c r="C1036" s="11"/>
      <c r="D1036" s="12"/>
      <c r="E1036" s="16"/>
      <c r="F1036" s="16"/>
      <c r="J1036" s="15"/>
      <c r="K1036" s="18"/>
      <c r="L1036" s="18"/>
      <c r="M1036" s="10"/>
      <c r="N1036" s="11"/>
      <c r="O1036" s="12"/>
    </row>
    <row r="1037" spans="1:15" s="1" customFormat="1">
      <c r="A1037" s="18"/>
      <c r="B1037" s="10"/>
      <c r="C1037" s="11"/>
      <c r="D1037" s="12"/>
      <c r="E1037" s="16"/>
      <c r="F1037" s="16"/>
      <c r="J1037" s="15"/>
      <c r="K1037" s="18"/>
      <c r="L1037" s="18"/>
      <c r="M1037" s="10"/>
      <c r="N1037" s="11"/>
      <c r="O1037" s="12"/>
    </row>
    <row r="1038" spans="1:15" s="1" customFormat="1">
      <c r="A1038" s="18"/>
      <c r="B1038" s="10"/>
      <c r="C1038" s="11"/>
      <c r="D1038" s="12"/>
      <c r="E1038" s="16"/>
      <c r="F1038" s="16"/>
      <c r="J1038" s="15"/>
      <c r="K1038" s="18"/>
      <c r="L1038" s="18"/>
      <c r="M1038" s="10"/>
      <c r="N1038" s="11"/>
      <c r="O1038" s="12"/>
    </row>
    <row r="1039" spans="1:15" s="1" customFormat="1">
      <c r="A1039" s="18"/>
      <c r="B1039" s="10"/>
      <c r="C1039" s="11"/>
      <c r="D1039" s="12"/>
      <c r="E1039" s="16"/>
      <c r="F1039" s="16"/>
      <c r="J1039" s="15"/>
      <c r="K1039" s="18"/>
      <c r="L1039" s="18"/>
      <c r="M1039" s="10"/>
      <c r="N1039" s="11"/>
      <c r="O1039" s="12"/>
    </row>
    <row r="1040" spans="1:15" s="1" customFormat="1">
      <c r="A1040" s="18"/>
      <c r="B1040" s="10"/>
      <c r="C1040" s="11"/>
      <c r="D1040" s="12"/>
      <c r="E1040" s="16"/>
      <c r="F1040" s="16"/>
      <c r="J1040" s="15"/>
      <c r="K1040" s="18"/>
      <c r="L1040" s="18"/>
      <c r="M1040" s="10"/>
      <c r="N1040" s="11"/>
      <c r="O1040" s="12"/>
    </row>
    <row r="1041" spans="1:15" s="1" customFormat="1">
      <c r="A1041" s="18"/>
      <c r="B1041" s="10"/>
      <c r="C1041" s="11"/>
      <c r="D1041" s="12"/>
      <c r="E1041" s="16"/>
      <c r="F1041" s="16"/>
      <c r="J1041" s="15"/>
      <c r="K1041" s="18"/>
      <c r="L1041" s="18"/>
      <c r="M1041" s="10"/>
      <c r="N1041" s="11"/>
      <c r="O1041" s="12"/>
    </row>
    <row r="1042" spans="1:15" s="1" customFormat="1">
      <c r="A1042" s="18"/>
      <c r="B1042" s="10"/>
      <c r="C1042" s="11"/>
      <c r="D1042" s="12"/>
      <c r="E1042" s="16"/>
      <c r="F1042" s="16"/>
      <c r="J1042" s="15"/>
      <c r="K1042" s="18"/>
      <c r="L1042" s="18"/>
      <c r="M1042" s="10"/>
      <c r="N1042" s="11"/>
      <c r="O1042" s="12"/>
    </row>
    <row r="1043" spans="1:15" s="1" customFormat="1">
      <c r="A1043" s="18"/>
      <c r="B1043" s="10"/>
      <c r="C1043" s="11"/>
      <c r="D1043" s="12"/>
      <c r="E1043" s="16"/>
      <c r="F1043" s="16"/>
      <c r="J1043" s="15"/>
      <c r="K1043" s="18"/>
      <c r="L1043" s="18"/>
      <c r="M1043" s="10"/>
      <c r="N1043" s="11"/>
      <c r="O1043" s="12"/>
    </row>
    <row r="1044" spans="1:15" s="1" customFormat="1">
      <c r="A1044" s="18"/>
      <c r="B1044" s="10"/>
      <c r="C1044" s="11"/>
      <c r="D1044" s="12"/>
      <c r="E1044" s="16"/>
      <c r="F1044" s="16"/>
      <c r="J1044" s="15"/>
      <c r="K1044" s="18"/>
      <c r="L1044" s="18"/>
      <c r="M1044" s="10"/>
      <c r="N1044" s="11"/>
      <c r="O1044" s="12"/>
    </row>
    <row r="1045" spans="1:15" s="1" customFormat="1">
      <c r="A1045" s="18"/>
      <c r="B1045" s="10"/>
      <c r="C1045" s="11"/>
      <c r="D1045" s="12"/>
      <c r="E1045" s="16"/>
      <c r="F1045" s="16"/>
      <c r="J1045" s="15"/>
      <c r="K1045" s="18"/>
      <c r="L1045" s="18"/>
      <c r="M1045" s="10"/>
      <c r="N1045" s="11"/>
      <c r="O1045" s="12"/>
    </row>
    <row r="1046" spans="1:15" s="1" customFormat="1">
      <c r="A1046" s="18"/>
      <c r="B1046" s="10"/>
      <c r="C1046" s="11"/>
      <c r="D1046" s="12"/>
      <c r="E1046" s="16"/>
      <c r="F1046" s="16"/>
      <c r="J1046" s="15"/>
      <c r="K1046" s="18"/>
      <c r="L1046" s="18"/>
      <c r="M1046" s="10"/>
      <c r="N1046" s="11"/>
      <c r="O1046" s="12"/>
    </row>
    <row r="1047" spans="1:15" s="1" customFormat="1">
      <c r="A1047" s="18"/>
      <c r="B1047" s="10"/>
      <c r="C1047" s="11"/>
      <c r="D1047" s="12"/>
      <c r="E1047" s="16"/>
      <c r="F1047" s="16"/>
      <c r="J1047" s="15"/>
      <c r="K1047" s="18"/>
      <c r="L1047" s="18"/>
      <c r="M1047" s="10"/>
      <c r="N1047" s="11"/>
      <c r="O1047" s="12"/>
    </row>
    <row r="1048" spans="1:15" s="1" customFormat="1">
      <c r="A1048" s="18"/>
      <c r="B1048" s="10"/>
      <c r="C1048" s="11"/>
      <c r="D1048" s="12"/>
      <c r="E1048" s="16"/>
      <c r="F1048" s="16"/>
      <c r="J1048" s="15"/>
      <c r="K1048" s="18"/>
      <c r="L1048" s="18"/>
      <c r="M1048" s="10"/>
      <c r="N1048" s="11"/>
      <c r="O1048" s="12"/>
    </row>
    <row r="1049" spans="1:15" s="1" customFormat="1">
      <c r="A1049" s="18"/>
      <c r="B1049" s="10"/>
      <c r="C1049" s="11"/>
      <c r="D1049" s="12"/>
      <c r="E1049" s="16"/>
      <c r="F1049" s="16"/>
      <c r="J1049" s="15"/>
      <c r="K1049" s="18"/>
      <c r="L1049" s="18"/>
      <c r="M1049" s="10"/>
      <c r="N1049" s="11"/>
      <c r="O1049" s="12"/>
    </row>
    <row r="1050" spans="1:15" s="1" customFormat="1">
      <c r="A1050" s="18"/>
      <c r="B1050" s="10"/>
      <c r="C1050" s="11"/>
      <c r="D1050" s="12"/>
      <c r="E1050" s="16"/>
      <c r="F1050" s="16"/>
      <c r="J1050" s="15"/>
      <c r="K1050" s="18"/>
      <c r="L1050" s="18"/>
      <c r="M1050" s="10"/>
      <c r="N1050" s="11"/>
      <c r="O1050" s="12"/>
    </row>
    <row r="1051" spans="1:15" s="1" customFormat="1">
      <c r="A1051" s="18"/>
      <c r="B1051" s="10"/>
      <c r="C1051" s="11"/>
      <c r="D1051" s="12"/>
      <c r="E1051" s="16"/>
      <c r="F1051" s="16"/>
      <c r="J1051" s="15"/>
      <c r="K1051" s="18"/>
      <c r="L1051" s="18"/>
      <c r="M1051" s="10"/>
      <c r="N1051" s="11"/>
      <c r="O1051" s="12"/>
    </row>
    <row r="1052" spans="1:15" s="1" customFormat="1">
      <c r="A1052" s="18"/>
      <c r="B1052" s="10"/>
      <c r="C1052" s="11"/>
      <c r="D1052" s="12"/>
      <c r="E1052" s="16"/>
      <c r="F1052" s="16"/>
      <c r="J1052" s="15"/>
      <c r="K1052" s="18"/>
      <c r="L1052" s="18"/>
      <c r="M1052" s="10"/>
      <c r="N1052" s="11"/>
      <c r="O1052" s="12"/>
    </row>
    <row r="1053" spans="1:15" s="1" customFormat="1">
      <c r="A1053" s="18"/>
      <c r="B1053" s="10"/>
      <c r="C1053" s="11"/>
      <c r="D1053" s="12"/>
      <c r="E1053" s="16"/>
      <c r="F1053" s="16"/>
      <c r="J1053" s="15"/>
      <c r="K1053" s="18"/>
      <c r="L1053" s="18"/>
      <c r="M1053" s="10"/>
      <c r="N1053" s="11"/>
      <c r="O1053" s="12"/>
    </row>
    <row r="1054" spans="1:15" s="1" customFormat="1">
      <c r="A1054" s="18"/>
      <c r="B1054" s="10"/>
      <c r="C1054" s="11"/>
      <c r="D1054" s="12"/>
      <c r="E1054" s="16"/>
      <c r="F1054" s="16"/>
      <c r="J1054" s="15"/>
      <c r="K1054" s="18"/>
      <c r="L1054" s="18"/>
      <c r="M1054" s="10"/>
      <c r="N1054" s="11"/>
      <c r="O1054" s="12"/>
    </row>
    <row r="1055" spans="1:15" s="1" customFormat="1">
      <c r="A1055" s="18"/>
      <c r="B1055" s="10"/>
      <c r="C1055" s="11"/>
      <c r="D1055" s="12"/>
      <c r="E1055" s="16"/>
      <c r="F1055" s="16"/>
      <c r="J1055" s="15"/>
      <c r="K1055" s="18"/>
      <c r="L1055" s="18"/>
      <c r="M1055" s="10"/>
      <c r="N1055" s="11"/>
      <c r="O1055" s="12"/>
    </row>
    <row r="1056" spans="1:15" s="1" customFormat="1">
      <c r="A1056" s="18"/>
      <c r="B1056" s="10"/>
      <c r="C1056" s="11"/>
      <c r="D1056" s="12"/>
      <c r="E1056" s="16"/>
      <c r="F1056" s="16"/>
      <c r="J1056" s="15"/>
      <c r="K1056" s="18"/>
      <c r="L1056" s="18"/>
      <c r="M1056" s="10"/>
      <c r="N1056" s="11"/>
      <c r="O1056" s="12"/>
    </row>
    <row r="1057" spans="1:15" s="1" customFormat="1">
      <c r="A1057" s="18"/>
      <c r="B1057" s="10"/>
      <c r="C1057" s="11"/>
      <c r="D1057" s="12"/>
      <c r="E1057" s="16"/>
      <c r="F1057" s="16"/>
      <c r="J1057" s="15"/>
      <c r="K1057" s="18"/>
      <c r="L1057" s="18"/>
      <c r="M1057" s="10"/>
      <c r="N1057" s="11"/>
      <c r="O1057" s="12"/>
    </row>
    <row r="1058" spans="1:15" s="1" customFormat="1">
      <c r="A1058" s="18"/>
      <c r="B1058" s="10"/>
      <c r="C1058" s="11"/>
      <c r="D1058" s="12"/>
      <c r="E1058" s="16"/>
      <c r="F1058" s="16"/>
      <c r="J1058" s="15"/>
      <c r="K1058" s="18"/>
      <c r="L1058" s="18"/>
      <c r="M1058" s="10"/>
      <c r="N1058" s="11"/>
      <c r="O1058" s="12"/>
    </row>
    <row r="1059" spans="1:15" s="1" customFormat="1">
      <c r="A1059" s="18"/>
      <c r="B1059" s="10"/>
      <c r="C1059" s="11"/>
      <c r="D1059" s="12"/>
      <c r="E1059" s="16"/>
      <c r="F1059" s="16"/>
      <c r="J1059" s="15"/>
      <c r="K1059" s="18"/>
      <c r="L1059" s="18"/>
      <c r="M1059" s="10"/>
      <c r="N1059" s="11"/>
      <c r="O1059" s="12"/>
    </row>
    <row r="1060" spans="1:15" s="1" customFormat="1">
      <c r="A1060" s="18"/>
      <c r="B1060" s="10"/>
      <c r="C1060" s="11"/>
      <c r="D1060" s="12"/>
      <c r="E1060" s="16"/>
      <c r="F1060" s="16"/>
      <c r="J1060" s="15"/>
      <c r="K1060" s="18"/>
      <c r="L1060" s="18"/>
      <c r="M1060" s="10"/>
      <c r="N1060" s="11"/>
      <c r="O1060" s="12"/>
    </row>
    <row r="1061" spans="1:15" s="1" customFormat="1">
      <c r="A1061" s="18"/>
      <c r="B1061" s="10"/>
      <c r="C1061" s="11"/>
      <c r="D1061" s="12"/>
      <c r="E1061" s="16"/>
      <c r="F1061" s="16"/>
      <c r="J1061" s="15"/>
      <c r="K1061" s="18"/>
      <c r="L1061" s="18"/>
      <c r="M1061" s="10"/>
      <c r="N1061" s="11"/>
      <c r="O1061" s="12"/>
    </row>
    <row r="1062" spans="1:15" s="1" customFormat="1">
      <c r="A1062" s="18"/>
      <c r="B1062" s="10"/>
      <c r="C1062" s="11"/>
      <c r="D1062" s="12"/>
      <c r="E1062" s="16"/>
      <c r="F1062" s="16"/>
      <c r="J1062" s="15"/>
      <c r="K1062" s="18"/>
      <c r="L1062" s="18"/>
      <c r="M1062" s="10"/>
      <c r="N1062" s="11"/>
      <c r="O1062" s="12"/>
    </row>
    <row r="1063" spans="1:15" s="1" customFormat="1">
      <c r="A1063" s="18"/>
      <c r="B1063" s="10"/>
      <c r="C1063" s="11"/>
      <c r="D1063" s="12"/>
      <c r="E1063" s="16"/>
      <c r="F1063" s="16"/>
      <c r="J1063" s="15"/>
      <c r="K1063" s="18"/>
      <c r="L1063" s="18"/>
      <c r="M1063" s="10"/>
      <c r="N1063" s="11"/>
      <c r="O1063" s="12"/>
    </row>
    <row r="1064" spans="1:15" s="1" customFormat="1">
      <c r="A1064" s="18"/>
      <c r="B1064" s="10"/>
      <c r="C1064" s="11"/>
      <c r="D1064" s="12"/>
      <c r="E1064" s="16"/>
      <c r="F1064" s="16"/>
      <c r="J1064" s="15"/>
      <c r="K1064" s="18"/>
      <c r="L1064" s="18"/>
      <c r="M1064" s="10"/>
      <c r="N1064" s="11"/>
      <c r="O1064" s="12"/>
    </row>
    <row r="1065" spans="1:15" s="1" customFormat="1">
      <c r="A1065" s="18"/>
      <c r="B1065" s="10"/>
      <c r="C1065" s="11"/>
      <c r="D1065" s="12"/>
      <c r="E1065" s="16"/>
      <c r="F1065" s="16"/>
      <c r="J1065" s="15"/>
      <c r="K1065" s="18"/>
      <c r="L1065" s="18"/>
      <c r="M1065" s="10"/>
      <c r="N1065" s="11"/>
      <c r="O1065" s="12"/>
    </row>
    <row r="1066" spans="1:15" s="1" customFormat="1">
      <c r="A1066" s="18"/>
      <c r="B1066" s="10"/>
      <c r="C1066" s="11"/>
      <c r="D1066" s="12"/>
      <c r="E1066" s="16"/>
      <c r="F1066" s="16"/>
      <c r="J1066" s="15"/>
      <c r="K1066" s="18"/>
      <c r="L1066" s="18"/>
      <c r="M1066" s="10"/>
      <c r="N1066" s="11"/>
      <c r="O1066" s="12"/>
    </row>
    <row r="1067" spans="1:15" s="1" customFormat="1">
      <c r="A1067" s="18"/>
      <c r="B1067" s="10"/>
      <c r="C1067" s="11"/>
      <c r="D1067" s="12"/>
      <c r="E1067" s="16"/>
      <c r="F1067" s="16"/>
      <c r="J1067" s="15"/>
      <c r="K1067" s="18"/>
      <c r="L1067" s="18"/>
      <c r="M1067" s="10"/>
      <c r="N1067" s="11"/>
      <c r="O1067" s="12"/>
    </row>
    <row r="1068" spans="1:15" s="1" customFormat="1">
      <c r="A1068" s="18"/>
      <c r="B1068" s="10"/>
      <c r="C1068" s="11"/>
      <c r="D1068" s="12"/>
      <c r="E1068" s="16"/>
      <c r="F1068" s="16"/>
      <c r="J1068" s="15"/>
      <c r="K1068" s="18"/>
      <c r="L1068" s="18"/>
      <c r="M1068" s="10"/>
      <c r="N1068" s="11"/>
      <c r="O1068" s="12"/>
    </row>
    <row r="1069" spans="1:15" s="1" customFormat="1">
      <c r="A1069" s="18"/>
      <c r="B1069" s="10"/>
      <c r="C1069" s="11"/>
      <c r="D1069" s="12"/>
      <c r="E1069" s="16"/>
      <c r="F1069" s="16"/>
      <c r="J1069" s="15"/>
      <c r="K1069" s="18"/>
      <c r="L1069" s="18"/>
      <c r="M1069" s="10"/>
      <c r="N1069" s="11"/>
      <c r="O1069" s="12"/>
    </row>
    <row r="1070" spans="1:15" s="1" customFormat="1">
      <c r="A1070" s="18"/>
      <c r="B1070" s="10"/>
      <c r="C1070" s="11"/>
      <c r="D1070" s="12"/>
      <c r="E1070" s="16"/>
      <c r="F1070" s="16"/>
      <c r="J1070" s="15"/>
      <c r="K1070" s="18"/>
      <c r="L1070" s="18"/>
      <c r="M1070" s="10"/>
      <c r="N1070" s="11"/>
      <c r="O1070" s="12"/>
    </row>
    <row r="1071" spans="1:15" s="1" customFormat="1">
      <c r="A1071" s="18"/>
      <c r="B1071" s="10"/>
      <c r="C1071" s="11"/>
      <c r="D1071" s="12"/>
      <c r="E1071" s="16"/>
      <c r="F1071" s="16"/>
      <c r="J1071" s="15"/>
      <c r="K1071" s="18"/>
      <c r="L1071" s="18"/>
      <c r="M1071" s="10"/>
      <c r="N1071" s="11"/>
      <c r="O1071" s="12"/>
    </row>
    <row r="1072" spans="1:15" s="1" customFormat="1">
      <c r="A1072" s="18"/>
      <c r="B1072" s="10"/>
      <c r="C1072" s="11"/>
      <c r="D1072" s="12"/>
      <c r="E1072" s="16"/>
      <c r="F1072" s="16"/>
      <c r="J1072" s="15"/>
      <c r="K1072" s="18"/>
      <c r="L1072" s="18"/>
      <c r="M1072" s="10"/>
      <c r="N1072" s="11"/>
      <c r="O1072" s="12"/>
    </row>
    <row r="1073" spans="1:15" s="1" customFormat="1">
      <c r="A1073" s="18"/>
      <c r="B1073" s="10"/>
      <c r="C1073" s="11"/>
      <c r="D1073" s="12"/>
      <c r="E1073" s="16"/>
      <c r="F1073" s="16"/>
      <c r="J1073" s="15"/>
      <c r="K1073" s="18"/>
      <c r="L1073" s="18"/>
      <c r="M1073" s="10"/>
      <c r="N1073" s="11"/>
      <c r="O1073" s="12"/>
    </row>
    <row r="1074" spans="1:15" s="1" customFormat="1">
      <c r="A1074" s="18"/>
      <c r="B1074" s="10"/>
      <c r="C1074" s="11"/>
      <c r="D1074" s="12"/>
      <c r="E1074" s="16"/>
      <c r="F1074" s="16"/>
      <c r="J1074" s="15"/>
      <c r="K1074" s="18"/>
      <c r="L1074" s="18"/>
      <c r="M1074" s="10"/>
      <c r="N1074" s="11"/>
      <c r="O1074" s="12"/>
    </row>
    <row r="1075" spans="1:15" s="1" customFormat="1">
      <c r="A1075" s="18"/>
      <c r="B1075" s="10"/>
      <c r="C1075" s="11"/>
      <c r="D1075" s="12"/>
      <c r="E1075" s="16"/>
      <c r="F1075" s="16"/>
      <c r="J1075" s="15"/>
      <c r="K1075" s="18"/>
      <c r="L1075" s="18"/>
      <c r="M1075" s="10"/>
      <c r="N1075" s="11"/>
      <c r="O1075" s="12"/>
    </row>
    <row r="1076" spans="1:15" s="1" customFormat="1">
      <c r="A1076" s="18"/>
      <c r="B1076" s="10"/>
      <c r="C1076" s="11"/>
      <c r="D1076" s="12"/>
      <c r="E1076" s="16"/>
      <c r="F1076" s="16"/>
      <c r="J1076" s="15"/>
      <c r="K1076" s="18"/>
      <c r="L1076" s="18"/>
      <c r="M1076" s="10"/>
      <c r="N1076" s="11"/>
      <c r="O1076" s="12"/>
    </row>
    <row r="1077" spans="1:15" s="1" customFormat="1">
      <c r="A1077" s="18"/>
      <c r="B1077" s="10"/>
      <c r="C1077" s="11"/>
      <c r="D1077" s="12"/>
      <c r="E1077" s="16"/>
      <c r="F1077" s="16"/>
      <c r="J1077" s="15"/>
      <c r="K1077" s="18"/>
      <c r="L1077" s="18"/>
      <c r="M1077" s="10"/>
      <c r="N1077" s="11"/>
      <c r="O1077" s="12"/>
    </row>
    <row r="1078" spans="1:15" s="1" customFormat="1">
      <c r="A1078" s="18"/>
      <c r="B1078" s="10"/>
      <c r="C1078" s="11"/>
      <c r="D1078" s="12"/>
      <c r="E1078" s="16"/>
      <c r="F1078" s="16"/>
      <c r="J1078" s="15"/>
      <c r="K1078" s="18"/>
      <c r="L1078" s="18"/>
      <c r="M1078" s="10"/>
      <c r="N1078" s="11"/>
      <c r="O1078" s="12"/>
    </row>
    <row r="1079" spans="1:15" s="1" customFormat="1">
      <c r="A1079" s="18"/>
      <c r="B1079" s="10"/>
      <c r="C1079" s="11"/>
      <c r="D1079" s="12"/>
      <c r="E1079" s="16"/>
      <c r="F1079" s="16"/>
      <c r="J1079" s="15"/>
      <c r="K1079" s="18"/>
      <c r="L1079" s="18"/>
      <c r="M1079" s="10"/>
      <c r="N1079" s="11"/>
      <c r="O1079" s="12"/>
    </row>
    <row r="1080" spans="1:15" s="1" customFormat="1">
      <c r="A1080" s="18"/>
      <c r="B1080" s="10"/>
      <c r="C1080" s="11"/>
      <c r="D1080" s="12"/>
      <c r="E1080" s="16"/>
      <c r="F1080" s="16"/>
      <c r="J1080" s="15"/>
      <c r="K1080" s="18"/>
      <c r="L1080" s="18"/>
      <c r="M1080" s="10"/>
      <c r="N1080" s="11"/>
      <c r="O1080" s="12"/>
    </row>
    <row r="1081" spans="1:15" s="1" customFormat="1">
      <c r="A1081" s="18"/>
      <c r="B1081" s="10"/>
      <c r="C1081" s="11"/>
      <c r="D1081" s="12"/>
      <c r="E1081" s="16"/>
      <c r="F1081" s="16"/>
      <c r="J1081" s="15"/>
      <c r="K1081" s="18"/>
      <c r="L1081" s="18"/>
      <c r="M1081" s="10"/>
      <c r="N1081" s="11"/>
      <c r="O1081" s="12"/>
    </row>
    <row r="1082" spans="1:15" s="1" customFormat="1">
      <c r="A1082" s="18"/>
      <c r="B1082" s="10"/>
      <c r="C1082" s="11"/>
      <c r="D1082" s="12"/>
      <c r="E1082" s="16"/>
      <c r="F1082" s="16"/>
      <c r="J1082" s="15"/>
      <c r="K1082" s="18"/>
      <c r="L1082" s="18"/>
      <c r="M1082" s="10"/>
      <c r="N1082" s="11"/>
      <c r="O1082" s="12"/>
    </row>
    <row r="1083" spans="1:15" s="1" customFormat="1">
      <c r="A1083" s="18"/>
      <c r="B1083" s="10"/>
      <c r="C1083" s="11"/>
      <c r="D1083" s="12"/>
      <c r="E1083" s="16"/>
      <c r="F1083" s="16"/>
      <c r="J1083" s="15"/>
      <c r="K1083" s="18"/>
      <c r="L1083" s="18"/>
      <c r="M1083" s="10"/>
      <c r="N1083" s="11"/>
      <c r="O1083" s="12"/>
    </row>
    <row r="1084" spans="1:15" s="1" customFormat="1">
      <c r="A1084" s="18"/>
      <c r="B1084" s="10"/>
      <c r="C1084" s="11"/>
      <c r="D1084" s="12"/>
      <c r="E1084" s="16"/>
      <c r="F1084" s="16"/>
      <c r="J1084" s="15"/>
      <c r="K1084" s="18"/>
      <c r="L1084" s="18"/>
      <c r="M1084" s="10"/>
      <c r="N1084" s="11"/>
      <c r="O1084" s="12"/>
    </row>
    <row r="1085" spans="1:15" s="1" customFormat="1">
      <c r="A1085" s="18"/>
      <c r="B1085" s="10"/>
      <c r="C1085" s="11"/>
      <c r="D1085" s="12"/>
      <c r="E1085" s="16"/>
      <c r="F1085" s="16"/>
      <c r="J1085" s="15"/>
      <c r="K1085" s="18"/>
      <c r="L1085" s="18"/>
      <c r="M1085" s="10"/>
      <c r="N1085" s="11"/>
      <c r="O1085" s="12"/>
    </row>
    <row r="1086" spans="1:15" s="1" customFormat="1">
      <c r="A1086" s="18"/>
      <c r="B1086" s="10"/>
      <c r="C1086" s="11"/>
      <c r="D1086" s="12"/>
      <c r="E1086" s="16"/>
      <c r="F1086" s="16"/>
      <c r="J1086" s="15"/>
      <c r="K1086" s="18"/>
      <c r="L1086" s="18"/>
      <c r="M1086" s="10"/>
      <c r="N1086" s="11"/>
      <c r="O1086" s="12"/>
    </row>
    <row r="1087" spans="1:15" s="1" customFormat="1">
      <c r="A1087" s="18"/>
      <c r="B1087" s="10"/>
      <c r="C1087" s="11"/>
      <c r="D1087" s="12"/>
      <c r="E1087" s="16"/>
      <c r="F1087" s="16"/>
      <c r="J1087" s="15"/>
      <c r="K1087" s="18"/>
      <c r="L1087" s="18"/>
      <c r="M1087" s="10"/>
      <c r="N1087" s="11"/>
      <c r="O1087" s="12"/>
    </row>
    <row r="1088" spans="1:15" s="1" customFormat="1">
      <c r="A1088" s="18"/>
      <c r="B1088" s="10"/>
      <c r="C1088" s="11"/>
      <c r="D1088" s="12"/>
      <c r="E1088" s="16"/>
      <c r="F1088" s="16"/>
      <c r="J1088" s="15"/>
      <c r="K1088" s="18"/>
      <c r="L1088" s="18"/>
      <c r="M1088" s="10"/>
      <c r="N1088" s="11"/>
      <c r="O1088" s="12"/>
    </row>
    <row r="1089" spans="1:15" s="1" customFormat="1">
      <c r="A1089" s="18"/>
      <c r="B1089" s="10"/>
      <c r="C1089" s="11"/>
      <c r="D1089" s="12"/>
      <c r="E1089" s="16"/>
      <c r="F1089" s="16"/>
      <c r="J1089" s="15"/>
      <c r="K1089" s="18"/>
      <c r="L1089" s="18"/>
      <c r="M1089" s="10"/>
      <c r="N1089" s="11"/>
      <c r="O1089" s="12"/>
    </row>
    <row r="1090" spans="1:15" s="1" customFormat="1">
      <c r="A1090" s="18"/>
      <c r="B1090" s="10"/>
      <c r="C1090" s="11"/>
      <c r="D1090" s="12"/>
      <c r="E1090" s="16"/>
      <c r="F1090" s="16"/>
      <c r="J1090" s="15"/>
      <c r="K1090" s="18"/>
      <c r="L1090" s="18"/>
      <c r="M1090" s="10"/>
      <c r="N1090" s="11"/>
      <c r="O1090" s="12"/>
    </row>
    <row r="1091" spans="1:15" s="1" customFormat="1">
      <c r="A1091" s="18"/>
      <c r="B1091" s="10"/>
      <c r="C1091" s="11"/>
      <c r="D1091" s="12"/>
      <c r="E1091" s="16"/>
      <c r="F1091" s="16"/>
      <c r="J1091" s="15"/>
      <c r="K1091" s="18"/>
      <c r="L1091" s="18"/>
      <c r="M1091" s="10"/>
      <c r="N1091" s="11"/>
      <c r="O1091" s="12"/>
    </row>
    <row r="1092" spans="1:15" s="1" customFormat="1">
      <c r="A1092" s="18"/>
      <c r="B1092" s="10"/>
      <c r="C1092" s="11"/>
      <c r="D1092" s="12"/>
      <c r="E1092" s="16"/>
      <c r="F1092" s="16"/>
      <c r="J1092" s="15"/>
      <c r="K1092" s="18"/>
      <c r="L1092" s="18"/>
      <c r="M1092" s="10"/>
      <c r="N1092" s="11"/>
      <c r="O1092" s="12"/>
    </row>
    <row r="1093" spans="1:15" s="1" customFormat="1">
      <c r="A1093" s="18"/>
      <c r="B1093" s="10"/>
      <c r="C1093" s="11"/>
      <c r="D1093" s="12"/>
      <c r="E1093" s="16"/>
      <c r="F1093" s="16"/>
      <c r="J1093" s="15"/>
      <c r="K1093" s="18"/>
      <c r="L1093" s="18"/>
      <c r="M1093" s="10"/>
      <c r="N1093" s="11"/>
      <c r="O1093" s="12"/>
    </row>
    <row r="1094" spans="1:15" s="1" customFormat="1">
      <c r="A1094" s="18"/>
      <c r="B1094" s="10"/>
      <c r="C1094" s="11"/>
      <c r="D1094" s="12"/>
      <c r="E1094" s="16"/>
      <c r="F1094" s="16"/>
      <c r="J1094" s="15"/>
      <c r="K1094" s="18"/>
      <c r="L1094" s="18"/>
      <c r="M1094" s="10"/>
      <c r="N1094" s="11"/>
      <c r="O1094" s="12"/>
    </row>
    <row r="1095" spans="1:15" s="1" customFormat="1">
      <c r="A1095" s="18"/>
      <c r="B1095" s="10"/>
      <c r="C1095" s="11"/>
      <c r="D1095" s="12"/>
      <c r="E1095" s="16"/>
      <c r="F1095" s="16"/>
      <c r="J1095" s="15"/>
      <c r="K1095" s="18"/>
      <c r="L1095" s="18"/>
      <c r="M1095" s="10"/>
      <c r="N1095" s="11"/>
      <c r="O1095" s="12"/>
    </row>
    <row r="1096" spans="1:15" s="1" customFormat="1">
      <c r="A1096" s="18"/>
      <c r="B1096" s="10"/>
      <c r="C1096" s="11"/>
      <c r="D1096" s="12"/>
      <c r="E1096" s="16"/>
      <c r="F1096" s="16"/>
      <c r="J1096" s="15"/>
      <c r="K1096" s="18"/>
      <c r="L1096" s="18"/>
      <c r="M1096" s="10"/>
      <c r="N1096" s="11"/>
      <c r="O1096" s="12"/>
    </row>
    <row r="1097" spans="1:15" s="1" customFormat="1">
      <c r="A1097" s="18"/>
      <c r="B1097" s="10"/>
      <c r="C1097" s="11"/>
      <c r="D1097" s="12"/>
      <c r="E1097" s="16"/>
      <c r="F1097" s="16"/>
      <c r="J1097" s="15"/>
      <c r="K1097" s="18"/>
      <c r="L1097" s="18"/>
      <c r="M1097" s="10"/>
      <c r="N1097" s="11"/>
      <c r="O1097" s="12"/>
    </row>
    <row r="1098" spans="1:15" s="1" customFormat="1">
      <c r="A1098" s="18"/>
      <c r="B1098" s="10"/>
      <c r="C1098" s="11"/>
      <c r="D1098" s="12"/>
      <c r="E1098" s="16"/>
      <c r="F1098" s="16"/>
      <c r="J1098" s="15"/>
      <c r="K1098" s="18"/>
      <c r="L1098" s="18"/>
      <c r="M1098" s="10"/>
      <c r="N1098" s="11"/>
      <c r="O1098" s="12"/>
    </row>
    <row r="1099" spans="1:15" s="1" customFormat="1">
      <c r="A1099" s="18"/>
      <c r="B1099" s="10"/>
      <c r="C1099" s="11"/>
      <c r="D1099" s="12"/>
      <c r="E1099" s="16"/>
      <c r="F1099" s="16"/>
      <c r="J1099" s="15"/>
      <c r="K1099" s="18"/>
      <c r="L1099" s="18"/>
      <c r="M1099" s="10"/>
      <c r="N1099" s="11"/>
      <c r="O1099" s="12"/>
    </row>
    <row r="1100" spans="1:15" s="1" customFormat="1">
      <c r="A1100" s="18"/>
      <c r="B1100" s="10"/>
      <c r="C1100" s="11"/>
      <c r="D1100" s="12"/>
      <c r="E1100" s="16"/>
      <c r="F1100" s="16"/>
      <c r="J1100" s="15"/>
      <c r="K1100" s="18"/>
      <c r="L1100" s="18"/>
      <c r="M1100" s="10"/>
      <c r="N1100" s="11"/>
      <c r="O1100" s="12"/>
    </row>
    <row r="1101" spans="1:15" s="1" customFormat="1">
      <c r="A1101" s="18"/>
      <c r="B1101" s="10"/>
      <c r="C1101" s="11"/>
      <c r="D1101" s="12"/>
      <c r="E1101" s="16"/>
      <c r="F1101" s="16"/>
      <c r="J1101" s="15"/>
      <c r="K1101" s="18"/>
      <c r="L1101" s="18"/>
      <c r="M1101" s="10"/>
      <c r="N1101" s="11"/>
      <c r="O1101" s="12"/>
    </row>
    <row r="1102" spans="1:15" s="1" customFormat="1">
      <c r="A1102" s="18"/>
      <c r="B1102" s="10"/>
      <c r="C1102" s="11"/>
      <c r="D1102" s="12"/>
      <c r="E1102" s="16"/>
      <c r="F1102" s="16"/>
      <c r="J1102" s="15"/>
      <c r="K1102" s="18"/>
      <c r="L1102" s="18"/>
      <c r="M1102" s="10"/>
      <c r="N1102" s="11"/>
      <c r="O1102" s="12"/>
    </row>
    <row r="1103" spans="1:15" s="1" customFormat="1">
      <c r="A1103" s="18"/>
      <c r="B1103" s="10"/>
      <c r="C1103" s="11"/>
      <c r="D1103" s="12"/>
      <c r="E1103" s="16"/>
      <c r="F1103" s="16"/>
      <c r="J1103" s="15"/>
      <c r="K1103" s="18"/>
      <c r="L1103" s="18"/>
      <c r="M1103" s="10"/>
      <c r="N1103" s="11"/>
      <c r="O1103" s="12"/>
    </row>
    <row r="1104" spans="1:15" s="1" customFormat="1">
      <c r="A1104" s="18"/>
      <c r="B1104" s="10"/>
      <c r="C1104" s="11"/>
      <c r="D1104" s="12"/>
      <c r="E1104" s="16"/>
      <c r="F1104" s="16"/>
      <c r="J1104" s="15"/>
      <c r="K1104" s="18"/>
      <c r="L1104" s="18"/>
      <c r="M1104" s="10"/>
      <c r="N1104" s="11"/>
      <c r="O1104" s="12"/>
    </row>
    <row r="1105" spans="1:15" s="1" customFormat="1">
      <c r="A1105" s="18"/>
      <c r="B1105" s="10"/>
      <c r="C1105" s="11"/>
      <c r="D1105" s="12"/>
      <c r="E1105" s="16"/>
      <c r="F1105" s="16"/>
      <c r="J1105" s="15"/>
      <c r="K1105" s="18"/>
      <c r="L1105" s="18"/>
      <c r="M1105" s="10"/>
      <c r="N1105" s="11"/>
      <c r="O1105" s="12"/>
    </row>
    <row r="1106" spans="1:15" s="1" customFormat="1">
      <c r="A1106" s="18"/>
      <c r="B1106" s="10"/>
      <c r="C1106" s="11"/>
      <c r="D1106" s="12"/>
      <c r="E1106" s="16"/>
      <c r="F1106" s="16"/>
      <c r="J1106" s="15"/>
      <c r="K1106" s="18"/>
      <c r="L1106" s="18"/>
      <c r="M1106" s="10"/>
      <c r="N1106" s="11"/>
      <c r="O1106" s="12"/>
    </row>
    <row r="1107" spans="1:15" s="1" customFormat="1">
      <c r="A1107" s="18"/>
      <c r="B1107" s="10"/>
      <c r="C1107" s="11"/>
      <c r="D1107" s="12"/>
      <c r="E1107" s="16"/>
      <c r="F1107" s="16"/>
      <c r="J1107" s="15"/>
      <c r="K1107" s="18"/>
      <c r="L1107" s="18"/>
      <c r="M1107" s="10"/>
      <c r="N1107" s="11"/>
      <c r="O1107" s="12"/>
    </row>
    <row r="1108" spans="1:15" s="1" customFormat="1">
      <c r="A1108" s="18"/>
      <c r="B1108" s="10"/>
      <c r="C1108" s="11"/>
      <c r="D1108" s="12"/>
      <c r="E1108" s="16"/>
      <c r="F1108" s="16"/>
      <c r="J1108" s="15"/>
      <c r="K1108" s="18"/>
      <c r="L1108" s="18"/>
      <c r="M1108" s="10"/>
      <c r="N1108" s="11"/>
      <c r="O1108" s="12"/>
    </row>
    <row r="1109" spans="1:15" s="1" customFormat="1">
      <c r="A1109" s="18"/>
      <c r="B1109" s="10"/>
      <c r="C1109" s="11"/>
      <c r="D1109" s="12"/>
      <c r="E1109" s="16"/>
      <c r="F1109" s="16"/>
      <c r="J1109" s="15"/>
      <c r="K1109" s="18"/>
      <c r="L1109" s="18"/>
      <c r="M1109" s="10"/>
      <c r="N1109" s="11"/>
      <c r="O1109" s="12"/>
    </row>
    <row r="1110" spans="1:15" s="1" customFormat="1">
      <c r="A1110" s="18"/>
      <c r="B1110" s="10"/>
      <c r="C1110" s="11"/>
      <c r="D1110" s="12"/>
      <c r="E1110" s="16"/>
      <c r="F1110" s="16"/>
      <c r="J1110" s="15"/>
      <c r="K1110" s="18"/>
      <c r="L1110" s="18"/>
      <c r="M1110" s="10"/>
      <c r="N1110" s="11"/>
      <c r="O1110" s="12"/>
    </row>
    <row r="1111" spans="1:15" s="1" customFormat="1">
      <c r="A1111" s="18"/>
      <c r="B1111" s="10"/>
      <c r="C1111" s="11"/>
      <c r="D1111" s="12"/>
      <c r="E1111" s="16"/>
      <c r="F1111" s="16"/>
      <c r="J1111" s="15"/>
      <c r="K1111" s="18"/>
      <c r="L1111" s="18"/>
      <c r="M1111" s="10"/>
      <c r="N1111" s="11"/>
      <c r="O1111" s="12"/>
    </row>
    <row r="1112" spans="1:15" s="1" customFormat="1">
      <c r="A1112" s="18"/>
      <c r="B1112" s="10"/>
      <c r="C1112" s="11"/>
      <c r="D1112" s="12"/>
      <c r="E1112" s="16"/>
      <c r="F1112" s="16"/>
      <c r="J1112" s="15"/>
      <c r="K1112" s="18"/>
      <c r="L1112" s="18"/>
      <c r="M1112" s="10"/>
      <c r="N1112" s="11"/>
      <c r="O1112" s="12"/>
    </row>
    <row r="1113" spans="1:15" s="1" customFormat="1">
      <c r="A1113" s="18"/>
      <c r="B1113" s="10"/>
      <c r="C1113" s="11"/>
      <c r="D1113" s="12"/>
      <c r="E1113" s="16"/>
      <c r="F1113" s="16"/>
      <c r="J1113" s="15"/>
      <c r="K1113" s="18"/>
      <c r="L1113" s="18"/>
      <c r="M1113" s="10"/>
      <c r="N1113" s="11"/>
      <c r="O1113" s="12"/>
    </row>
    <row r="1114" spans="1:15" s="1" customFormat="1">
      <c r="A1114" s="18"/>
      <c r="B1114" s="10"/>
      <c r="C1114" s="11"/>
      <c r="D1114" s="12"/>
      <c r="E1114" s="16"/>
      <c r="F1114" s="16"/>
      <c r="J1114" s="15"/>
      <c r="K1114" s="18"/>
      <c r="L1114" s="18"/>
      <c r="M1114" s="10"/>
      <c r="N1114" s="11"/>
      <c r="O1114" s="12"/>
    </row>
    <row r="1115" spans="1:15" s="1" customFormat="1">
      <c r="A1115" s="18"/>
      <c r="B1115" s="10"/>
      <c r="C1115" s="11"/>
      <c r="D1115" s="12"/>
      <c r="E1115" s="16"/>
      <c r="F1115" s="16"/>
      <c r="J1115" s="15"/>
      <c r="K1115" s="18"/>
      <c r="L1115" s="18"/>
      <c r="M1115" s="10"/>
      <c r="N1115" s="11"/>
      <c r="O1115" s="12"/>
    </row>
    <row r="1116" spans="1:15" s="1" customFormat="1">
      <c r="A1116" s="18"/>
      <c r="B1116" s="10"/>
      <c r="C1116" s="11"/>
      <c r="D1116" s="12"/>
      <c r="E1116" s="16"/>
      <c r="F1116" s="16"/>
      <c r="J1116" s="15"/>
      <c r="K1116" s="18"/>
      <c r="L1116" s="18"/>
      <c r="M1116" s="10"/>
      <c r="N1116" s="11"/>
      <c r="O1116" s="12"/>
    </row>
    <row r="1117" spans="1:15" s="1" customFormat="1">
      <c r="A1117" s="18"/>
      <c r="B1117" s="10"/>
      <c r="C1117" s="11"/>
      <c r="D1117" s="12"/>
      <c r="E1117" s="16"/>
      <c r="F1117" s="16"/>
      <c r="J1117" s="15"/>
      <c r="K1117" s="18"/>
      <c r="L1117" s="18"/>
      <c r="M1117" s="10"/>
      <c r="N1117" s="11"/>
      <c r="O1117" s="12"/>
    </row>
    <row r="1118" spans="1:15" s="1" customFormat="1">
      <c r="A1118" s="18"/>
      <c r="B1118" s="10"/>
      <c r="C1118" s="11"/>
      <c r="D1118" s="12"/>
      <c r="E1118" s="16"/>
      <c r="F1118" s="16"/>
      <c r="J1118" s="15"/>
      <c r="K1118" s="18"/>
      <c r="L1118" s="18"/>
      <c r="M1118" s="10"/>
      <c r="N1118" s="11"/>
      <c r="O1118" s="12"/>
    </row>
    <row r="1119" spans="1:15" s="1" customFormat="1">
      <c r="A1119" s="18"/>
      <c r="B1119" s="10"/>
      <c r="C1119" s="11"/>
      <c r="D1119" s="12"/>
      <c r="E1119" s="16"/>
      <c r="F1119" s="16"/>
      <c r="J1119" s="15"/>
      <c r="K1119" s="18"/>
      <c r="L1119" s="18"/>
      <c r="M1119" s="10"/>
      <c r="N1119" s="11"/>
      <c r="O1119" s="12"/>
    </row>
    <row r="1120" spans="1:15" s="1" customFormat="1">
      <c r="A1120" s="18"/>
      <c r="B1120" s="10"/>
      <c r="C1120" s="11"/>
      <c r="D1120" s="12"/>
      <c r="E1120" s="16"/>
      <c r="F1120" s="16"/>
      <c r="J1120" s="15"/>
      <c r="K1120" s="18"/>
      <c r="L1120" s="18"/>
      <c r="M1120" s="10"/>
      <c r="N1120" s="11"/>
      <c r="O1120" s="12"/>
    </row>
    <row r="1121" spans="1:15" s="1" customFormat="1">
      <c r="A1121" s="18"/>
      <c r="B1121" s="10"/>
      <c r="C1121" s="11"/>
      <c r="D1121" s="12"/>
      <c r="E1121" s="16"/>
      <c r="F1121" s="16"/>
      <c r="J1121" s="15"/>
      <c r="K1121" s="18"/>
      <c r="L1121" s="18"/>
      <c r="M1121" s="10"/>
      <c r="N1121" s="11"/>
      <c r="O1121" s="12"/>
    </row>
    <row r="1122" spans="1:15" s="1" customFormat="1">
      <c r="A1122" s="18"/>
      <c r="B1122" s="10"/>
      <c r="C1122" s="11"/>
      <c r="D1122" s="12"/>
      <c r="E1122" s="16"/>
      <c r="F1122" s="16"/>
      <c r="J1122" s="15"/>
      <c r="K1122" s="18"/>
      <c r="L1122" s="18"/>
      <c r="M1122" s="10"/>
      <c r="N1122" s="11"/>
      <c r="O1122" s="12"/>
    </row>
    <row r="1123" spans="1:15" s="1" customFormat="1">
      <c r="A1123" s="18"/>
      <c r="B1123" s="10"/>
      <c r="C1123" s="11"/>
      <c r="D1123" s="12"/>
      <c r="E1123" s="16"/>
      <c r="F1123" s="16"/>
      <c r="J1123" s="15"/>
      <c r="K1123" s="18"/>
      <c r="L1123" s="18"/>
      <c r="M1123" s="10"/>
      <c r="N1123" s="11"/>
      <c r="O1123" s="12"/>
    </row>
    <row r="1124" spans="1:15" s="1" customFormat="1">
      <c r="A1124" s="18"/>
      <c r="B1124" s="10"/>
      <c r="C1124" s="11"/>
      <c r="D1124" s="12"/>
      <c r="E1124" s="16"/>
      <c r="F1124" s="16"/>
      <c r="J1124" s="15"/>
      <c r="K1124" s="18"/>
      <c r="L1124" s="18"/>
      <c r="M1124" s="10"/>
      <c r="N1124" s="11"/>
      <c r="O1124" s="12"/>
    </row>
    <row r="1125" spans="1:15" s="1" customFormat="1">
      <c r="A1125" s="18"/>
      <c r="B1125" s="10"/>
      <c r="C1125" s="11"/>
      <c r="D1125" s="12"/>
      <c r="E1125" s="16"/>
      <c r="F1125" s="16"/>
      <c r="J1125" s="15"/>
      <c r="K1125" s="18"/>
      <c r="L1125" s="18"/>
      <c r="M1125" s="10"/>
      <c r="N1125" s="11"/>
      <c r="O1125" s="12"/>
    </row>
    <row r="1126" spans="1:15" s="1" customFormat="1">
      <c r="A1126" s="18"/>
      <c r="B1126" s="10"/>
      <c r="C1126" s="11"/>
      <c r="D1126" s="12"/>
      <c r="E1126" s="16"/>
      <c r="F1126" s="16"/>
      <c r="J1126" s="15"/>
      <c r="K1126" s="18"/>
      <c r="L1126" s="18"/>
      <c r="M1126" s="10"/>
      <c r="N1126" s="11"/>
      <c r="O1126" s="12"/>
    </row>
    <row r="1127" spans="1:15" s="1" customFormat="1">
      <c r="A1127" s="18"/>
      <c r="B1127" s="10"/>
      <c r="C1127" s="11"/>
      <c r="D1127" s="12"/>
      <c r="E1127" s="16"/>
      <c r="F1127" s="16"/>
      <c r="J1127" s="15"/>
      <c r="K1127" s="18"/>
      <c r="L1127" s="18"/>
      <c r="M1127" s="10"/>
      <c r="N1127" s="11"/>
      <c r="O1127" s="12"/>
    </row>
    <row r="1128" spans="1:15" s="1" customFormat="1">
      <c r="A1128" s="18"/>
      <c r="B1128" s="10"/>
      <c r="C1128" s="11"/>
      <c r="D1128" s="12"/>
      <c r="E1128" s="16"/>
      <c r="F1128" s="16"/>
      <c r="J1128" s="15"/>
      <c r="K1128" s="18"/>
      <c r="L1128" s="18"/>
      <c r="M1128" s="10"/>
      <c r="N1128" s="11"/>
      <c r="O1128" s="12"/>
    </row>
    <row r="1129" spans="1:15" s="1" customFormat="1">
      <c r="A1129" s="18"/>
      <c r="B1129" s="10"/>
      <c r="C1129" s="11"/>
      <c r="D1129" s="12"/>
      <c r="E1129" s="16"/>
      <c r="F1129" s="16"/>
      <c r="J1129" s="15"/>
      <c r="K1129" s="18"/>
      <c r="L1129" s="18"/>
      <c r="M1129" s="10"/>
      <c r="N1129" s="11"/>
      <c r="O1129" s="12"/>
    </row>
    <row r="1130" spans="1:15" s="1" customFormat="1">
      <c r="A1130" s="18"/>
      <c r="B1130" s="10"/>
      <c r="C1130" s="11"/>
      <c r="D1130" s="12"/>
      <c r="E1130" s="16"/>
      <c r="F1130" s="16"/>
      <c r="J1130" s="15"/>
      <c r="K1130" s="18"/>
      <c r="L1130" s="18"/>
      <c r="M1130" s="10"/>
      <c r="N1130" s="11"/>
      <c r="O1130" s="12"/>
    </row>
    <row r="1131" spans="1:15" s="1" customFormat="1">
      <c r="A1131" s="18"/>
      <c r="B1131" s="10"/>
      <c r="C1131" s="11"/>
      <c r="D1131" s="12"/>
      <c r="E1131" s="16"/>
      <c r="F1131" s="16"/>
      <c r="J1131" s="15"/>
      <c r="K1131" s="18"/>
      <c r="L1131" s="18"/>
      <c r="M1131" s="10"/>
      <c r="N1131" s="11"/>
      <c r="O1131" s="12"/>
    </row>
    <row r="1132" spans="1:15" s="1" customFormat="1">
      <c r="A1132" s="18"/>
      <c r="B1132" s="10"/>
      <c r="C1132" s="11"/>
      <c r="D1132" s="12"/>
      <c r="E1132" s="16"/>
      <c r="F1132" s="16"/>
      <c r="J1132" s="15"/>
      <c r="K1132" s="18"/>
      <c r="L1132" s="18"/>
      <c r="M1132" s="10"/>
      <c r="N1132" s="11"/>
      <c r="O1132" s="12"/>
    </row>
    <row r="1133" spans="1:15" s="1" customFormat="1">
      <c r="A1133" s="18"/>
      <c r="B1133" s="10"/>
      <c r="C1133" s="11"/>
      <c r="D1133" s="12"/>
      <c r="E1133" s="16"/>
      <c r="F1133" s="16"/>
      <c r="J1133" s="15"/>
      <c r="K1133" s="18"/>
      <c r="L1133" s="18"/>
      <c r="M1133" s="10"/>
      <c r="N1133" s="11"/>
      <c r="O1133" s="12"/>
    </row>
    <row r="1134" spans="1:15" s="1" customFormat="1">
      <c r="A1134" s="18"/>
      <c r="B1134" s="10"/>
      <c r="C1134" s="11"/>
      <c r="D1134" s="12"/>
      <c r="E1134" s="16"/>
      <c r="F1134" s="16"/>
      <c r="J1134" s="15"/>
      <c r="K1134" s="18"/>
      <c r="L1134" s="18"/>
      <c r="M1134" s="10"/>
      <c r="N1134" s="11"/>
      <c r="O1134" s="12"/>
    </row>
    <row r="1135" spans="1:15" s="1" customFormat="1">
      <c r="A1135" s="18"/>
      <c r="B1135" s="10"/>
      <c r="C1135" s="11"/>
      <c r="D1135" s="12"/>
      <c r="E1135" s="16"/>
      <c r="F1135" s="16"/>
      <c r="J1135" s="15"/>
      <c r="K1135" s="18"/>
      <c r="L1135" s="18"/>
      <c r="M1135" s="10"/>
      <c r="N1135" s="11"/>
      <c r="O1135" s="12"/>
    </row>
    <row r="1136" spans="1:15" s="1" customFormat="1">
      <c r="A1136" s="18"/>
      <c r="B1136" s="10"/>
      <c r="C1136" s="11"/>
      <c r="D1136" s="12"/>
      <c r="E1136" s="16"/>
      <c r="F1136" s="16"/>
      <c r="J1136" s="15"/>
      <c r="K1136" s="18"/>
      <c r="L1136" s="18"/>
      <c r="M1136" s="10"/>
      <c r="N1136" s="11"/>
      <c r="O1136" s="12"/>
    </row>
    <row r="1137" spans="1:15" s="1" customFormat="1">
      <c r="A1137" s="18"/>
      <c r="B1137" s="10"/>
      <c r="C1137" s="11"/>
      <c r="D1137" s="12"/>
      <c r="E1137" s="16"/>
      <c r="F1137" s="16"/>
      <c r="J1137" s="15"/>
      <c r="K1137" s="18"/>
      <c r="L1137" s="18"/>
      <c r="M1137" s="10"/>
      <c r="N1137" s="11"/>
      <c r="O1137" s="12"/>
    </row>
    <row r="1138" spans="1:15" s="1" customFormat="1">
      <c r="A1138" s="18"/>
      <c r="B1138" s="10"/>
      <c r="C1138" s="11"/>
      <c r="D1138" s="12"/>
      <c r="E1138" s="16"/>
      <c r="F1138" s="16"/>
      <c r="J1138" s="15"/>
      <c r="K1138" s="18"/>
      <c r="L1138" s="18"/>
      <c r="M1138" s="10"/>
      <c r="N1138" s="11"/>
      <c r="O1138" s="12"/>
    </row>
    <row r="1139" spans="1:15" s="1" customFormat="1">
      <c r="A1139" s="18"/>
      <c r="B1139" s="10"/>
      <c r="C1139" s="11"/>
      <c r="D1139" s="12"/>
      <c r="E1139" s="16"/>
      <c r="F1139" s="16"/>
      <c r="J1139" s="15"/>
      <c r="K1139" s="18"/>
      <c r="L1139" s="18"/>
      <c r="M1139" s="10"/>
      <c r="N1139" s="11"/>
      <c r="O1139" s="12"/>
    </row>
    <row r="1140" spans="1:15" s="1" customFormat="1">
      <c r="A1140" s="18"/>
      <c r="B1140" s="10"/>
      <c r="C1140" s="11"/>
      <c r="D1140" s="12"/>
      <c r="E1140" s="16"/>
      <c r="F1140" s="16"/>
      <c r="J1140" s="15"/>
      <c r="K1140" s="18"/>
      <c r="L1140" s="18"/>
      <c r="M1140" s="10"/>
      <c r="N1140" s="11"/>
      <c r="O1140" s="12"/>
    </row>
    <row r="1141" spans="1:15" s="1" customFormat="1">
      <c r="A1141" s="18"/>
      <c r="B1141" s="10"/>
      <c r="C1141" s="11"/>
      <c r="D1141" s="12"/>
      <c r="E1141" s="16"/>
      <c r="F1141" s="16"/>
      <c r="J1141" s="15"/>
      <c r="K1141" s="18"/>
      <c r="L1141" s="18"/>
      <c r="M1141" s="10"/>
      <c r="N1141" s="11"/>
      <c r="O1141" s="12"/>
    </row>
    <row r="1142" spans="1:15" s="1" customFormat="1">
      <c r="A1142" s="18"/>
      <c r="B1142" s="10"/>
      <c r="C1142" s="11"/>
      <c r="D1142" s="12"/>
      <c r="E1142" s="16"/>
      <c r="F1142" s="16"/>
      <c r="J1142" s="15"/>
      <c r="K1142" s="18"/>
      <c r="L1142" s="18"/>
      <c r="M1142" s="10"/>
      <c r="N1142" s="11"/>
      <c r="O1142" s="12"/>
    </row>
    <row r="1143" spans="1:15" s="1" customFormat="1">
      <c r="A1143" s="18"/>
      <c r="B1143" s="10"/>
      <c r="C1143" s="11"/>
      <c r="D1143" s="12"/>
      <c r="E1143" s="16"/>
      <c r="F1143" s="16"/>
      <c r="J1143" s="15"/>
      <c r="K1143" s="18"/>
      <c r="L1143" s="18"/>
      <c r="M1143" s="10"/>
      <c r="N1143" s="11"/>
      <c r="O1143" s="12"/>
    </row>
    <row r="1144" spans="1:15" s="1" customFormat="1">
      <c r="A1144" s="18"/>
      <c r="B1144" s="10"/>
      <c r="C1144" s="11"/>
      <c r="D1144" s="12"/>
      <c r="E1144" s="16"/>
      <c r="F1144" s="16"/>
      <c r="J1144" s="15"/>
      <c r="K1144" s="18"/>
      <c r="L1144" s="18"/>
      <c r="M1144" s="10"/>
      <c r="N1144" s="11"/>
      <c r="O1144" s="12"/>
    </row>
    <row r="1145" spans="1:15" s="1" customFormat="1">
      <c r="A1145" s="18"/>
      <c r="B1145" s="10"/>
      <c r="C1145" s="11"/>
      <c r="D1145" s="12"/>
      <c r="E1145" s="16"/>
      <c r="F1145" s="16"/>
      <c r="J1145" s="15"/>
      <c r="K1145" s="18"/>
      <c r="L1145" s="18"/>
      <c r="M1145" s="10"/>
      <c r="N1145" s="11"/>
      <c r="O1145" s="12"/>
    </row>
    <row r="1146" spans="1:15" s="1" customFormat="1">
      <c r="A1146" s="18"/>
      <c r="B1146" s="10"/>
      <c r="C1146" s="11"/>
      <c r="D1146" s="12"/>
      <c r="E1146" s="16"/>
      <c r="F1146" s="16"/>
      <c r="J1146" s="15"/>
      <c r="K1146" s="18"/>
      <c r="L1146" s="18"/>
      <c r="M1146" s="10"/>
      <c r="N1146" s="11"/>
      <c r="O1146" s="12"/>
    </row>
    <row r="1147" spans="1:15" s="1" customFormat="1">
      <c r="A1147" s="18"/>
      <c r="B1147" s="10"/>
      <c r="C1147" s="11"/>
      <c r="D1147" s="12"/>
      <c r="E1147" s="16"/>
      <c r="F1147" s="16"/>
      <c r="J1147" s="15"/>
      <c r="K1147" s="18"/>
      <c r="L1147" s="18"/>
      <c r="M1147" s="10"/>
      <c r="N1147" s="11"/>
      <c r="O1147" s="12"/>
    </row>
    <row r="1148" spans="1:15" s="1" customFormat="1">
      <c r="A1148" s="18"/>
      <c r="B1148" s="10"/>
      <c r="C1148" s="11"/>
      <c r="D1148" s="12"/>
      <c r="E1148" s="16"/>
      <c r="F1148" s="16"/>
      <c r="J1148" s="15"/>
      <c r="K1148" s="18"/>
      <c r="L1148" s="18"/>
      <c r="M1148" s="10"/>
      <c r="N1148" s="11"/>
      <c r="O1148" s="12"/>
    </row>
    <row r="1149" spans="1:15" s="1" customFormat="1">
      <c r="A1149" s="18"/>
      <c r="B1149" s="10"/>
      <c r="C1149" s="11"/>
      <c r="D1149" s="12"/>
      <c r="E1149" s="16"/>
      <c r="F1149" s="16"/>
      <c r="J1149" s="15"/>
      <c r="K1149" s="18"/>
      <c r="L1149" s="18"/>
      <c r="M1149" s="10"/>
      <c r="N1149" s="11"/>
      <c r="O1149" s="12"/>
    </row>
    <row r="1150" spans="1:15" s="1" customFormat="1">
      <c r="A1150" s="18"/>
      <c r="B1150" s="10"/>
      <c r="C1150" s="11"/>
      <c r="D1150" s="12"/>
      <c r="E1150" s="16"/>
      <c r="F1150" s="16"/>
      <c r="J1150" s="15"/>
      <c r="K1150" s="18"/>
      <c r="L1150" s="18"/>
      <c r="M1150" s="10"/>
      <c r="N1150" s="11"/>
      <c r="O1150" s="12"/>
    </row>
    <row r="1151" spans="1:15" s="1" customFormat="1">
      <c r="A1151" s="18"/>
      <c r="B1151" s="10"/>
      <c r="C1151" s="11"/>
      <c r="D1151" s="12"/>
      <c r="E1151" s="16"/>
      <c r="F1151" s="16"/>
      <c r="J1151" s="15"/>
      <c r="K1151" s="18"/>
      <c r="L1151" s="18"/>
      <c r="M1151" s="10"/>
      <c r="N1151" s="11"/>
      <c r="O1151" s="12"/>
    </row>
    <row r="1152" spans="1:15" s="1" customFormat="1">
      <c r="A1152" s="18"/>
      <c r="B1152" s="10"/>
      <c r="C1152" s="11"/>
      <c r="D1152" s="12"/>
      <c r="E1152" s="16"/>
      <c r="F1152" s="16"/>
      <c r="J1152" s="15"/>
      <c r="K1152" s="18"/>
      <c r="L1152" s="18"/>
      <c r="M1152" s="10"/>
      <c r="N1152" s="11"/>
      <c r="O1152" s="12"/>
    </row>
    <row r="1153" spans="1:15" s="1" customFormat="1">
      <c r="A1153" s="18"/>
      <c r="B1153" s="10"/>
      <c r="C1153" s="11"/>
      <c r="D1153" s="12"/>
      <c r="E1153" s="16"/>
      <c r="F1153" s="16"/>
      <c r="J1153" s="15"/>
      <c r="K1153" s="18"/>
      <c r="L1153" s="18"/>
      <c r="M1153" s="10"/>
      <c r="N1153" s="11"/>
      <c r="O1153" s="12"/>
    </row>
    <row r="1154" spans="1:15" s="1" customFormat="1">
      <c r="A1154" s="18"/>
      <c r="B1154" s="10"/>
      <c r="C1154" s="11"/>
      <c r="D1154" s="12"/>
      <c r="E1154" s="16"/>
      <c r="F1154" s="16"/>
      <c r="J1154" s="15"/>
      <c r="K1154" s="18"/>
      <c r="L1154" s="18"/>
      <c r="M1154" s="10"/>
      <c r="N1154" s="11"/>
      <c r="O1154" s="12"/>
    </row>
    <row r="1155" spans="1:15" s="1" customFormat="1">
      <c r="A1155" s="18"/>
      <c r="B1155" s="10"/>
      <c r="C1155" s="11"/>
      <c r="D1155" s="12"/>
      <c r="E1155" s="16"/>
      <c r="F1155" s="16"/>
      <c r="J1155" s="15"/>
      <c r="K1155" s="18"/>
      <c r="L1155" s="18"/>
      <c r="M1155" s="10"/>
      <c r="N1155" s="11"/>
      <c r="O1155" s="12"/>
    </row>
    <row r="1156" spans="1:15" s="1" customFormat="1">
      <c r="A1156" s="18"/>
      <c r="B1156" s="10"/>
      <c r="C1156" s="11"/>
      <c r="D1156" s="12"/>
      <c r="E1156" s="16"/>
      <c r="F1156" s="16"/>
      <c r="J1156" s="15"/>
      <c r="K1156" s="18"/>
      <c r="L1156" s="18"/>
      <c r="M1156" s="10"/>
      <c r="N1156" s="11"/>
      <c r="O1156" s="12"/>
    </row>
    <row r="1157" spans="1:15" s="1" customFormat="1">
      <c r="A1157" s="18"/>
      <c r="B1157" s="10"/>
      <c r="C1157" s="11"/>
      <c r="D1157" s="12"/>
      <c r="E1157" s="16"/>
      <c r="F1157" s="16"/>
      <c r="J1157" s="15"/>
      <c r="K1157" s="18"/>
      <c r="L1157" s="18"/>
      <c r="M1157" s="10"/>
      <c r="N1157" s="11"/>
      <c r="O1157" s="12"/>
    </row>
    <row r="1158" spans="1:15" s="1" customFormat="1">
      <c r="A1158" s="18"/>
      <c r="B1158" s="10"/>
      <c r="C1158" s="11"/>
      <c r="D1158" s="12"/>
      <c r="E1158" s="16"/>
      <c r="F1158" s="16"/>
      <c r="J1158" s="15"/>
      <c r="K1158" s="18"/>
      <c r="L1158" s="18"/>
      <c r="M1158" s="10"/>
      <c r="N1158" s="11"/>
      <c r="O1158" s="12"/>
    </row>
    <row r="1159" spans="1:15" s="1" customFormat="1">
      <c r="A1159" s="18"/>
      <c r="B1159" s="10"/>
      <c r="C1159" s="11"/>
      <c r="D1159" s="12"/>
      <c r="E1159" s="16"/>
      <c r="F1159" s="16"/>
      <c r="J1159" s="15"/>
      <c r="K1159" s="18"/>
      <c r="L1159" s="18"/>
      <c r="M1159" s="10"/>
      <c r="N1159" s="11"/>
      <c r="O1159" s="12"/>
    </row>
    <row r="1160" spans="1:15" s="1" customFormat="1">
      <c r="A1160" s="18"/>
      <c r="B1160" s="10"/>
      <c r="C1160" s="11"/>
      <c r="D1160" s="12"/>
      <c r="E1160" s="16"/>
      <c r="F1160" s="16"/>
      <c r="J1160" s="15"/>
      <c r="K1160" s="18"/>
      <c r="L1160" s="18"/>
      <c r="M1160" s="10"/>
      <c r="N1160" s="11"/>
      <c r="O1160" s="12"/>
    </row>
    <row r="1161" spans="1:15" s="1" customFormat="1">
      <c r="A1161" s="18"/>
      <c r="B1161" s="10"/>
      <c r="C1161" s="11"/>
      <c r="D1161" s="12"/>
      <c r="E1161" s="16"/>
      <c r="F1161" s="16"/>
      <c r="J1161" s="15"/>
      <c r="K1161" s="18"/>
      <c r="L1161" s="18"/>
      <c r="M1161" s="10"/>
      <c r="N1161" s="11"/>
      <c r="O1161" s="12"/>
    </row>
    <row r="1162" spans="1:15" s="1" customFormat="1">
      <c r="A1162" s="18"/>
      <c r="B1162" s="10"/>
      <c r="C1162" s="11"/>
      <c r="D1162" s="12"/>
      <c r="E1162" s="16"/>
      <c r="F1162" s="16"/>
      <c r="J1162" s="15"/>
      <c r="K1162" s="18"/>
      <c r="L1162" s="18"/>
      <c r="M1162" s="10"/>
      <c r="N1162" s="11"/>
      <c r="O1162" s="12"/>
    </row>
    <row r="1163" spans="1:15" s="1" customFormat="1">
      <c r="A1163" s="18"/>
      <c r="B1163" s="10"/>
      <c r="C1163" s="11"/>
      <c r="D1163" s="12"/>
      <c r="E1163" s="16"/>
      <c r="F1163" s="16"/>
      <c r="J1163" s="15"/>
      <c r="K1163" s="18"/>
      <c r="L1163" s="18"/>
      <c r="M1163" s="10"/>
      <c r="N1163" s="11"/>
      <c r="O1163" s="12"/>
    </row>
    <row r="1164" spans="1:15" s="1" customFormat="1">
      <c r="A1164" s="18"/>
      <c r="B1164" s="10"/>
      <c r="C1164" s="11"/>
      <c r="D1164" s="12"/>
      <c r="E1164" s="16"/>
      <c r="F1164" s="16"/>
      <c r="J1164" s="15"/>
      <c r="K1164" s="18"/>
      <c r="L1164" s="18"/>
      <c r="M1164" s="10"/>
      <c r="N1164" s="11"/>
      <c r="O1164" s="12"/>
    </row>
    <row r="1165" spans="1:15" s="1" customFormat="1">
      <c r="A1165" s="18"/>
      <c r="B1165" s="10"/>
      <c r="C1165" s="11"/>
      <c r="D1165" s="12"/>
      <c r="E1165" s="16"/>
      <c r="F1165" s="16"/>
      <c r="J1165" s="15"/>
      <c r="K1165" s="18"/>
      <c r="L1165" s="18"/>
      <c r="M1165" s="10"/>
      <c r="N1165" s="11"/>
      <c r="O1165" s="12"/>
    </row>
    <row r="1166" spans="1:15" s="1" customFormat="1">
      <c r="A1166" s="18"/>
      <c r="B1166" s="10"/>
      <c r="C1166" s="11"/>
      <c r="D1166" s="12"/>
      <c r="E1166" s="16"/>
      <c r="F1166" s="16"/>
      <c r="J1166" s="15"/>
      <c r="K1166" s="18"/>
      <c r="L1166" s="18"/>
      <c r="M1166" s="10"/>
      <c r="N1166" s="11"/>
      <c r="O1166" s="12"/>
    </row>
    <row r="1167" spans="1:15" s="1" customFormat="1">
      <c r="A1167" s="18"/>
      <c r="B1167" s="10"/>
      <c r="C1167" s="11"/>
      <c r="D1167" s="12"/>
      <c r="E1167" s="16"/>
      <c r="F1167" s="16"/>
      <c r="J1167" s="15"/>
      <c r="K1167" s="18"/>
      <c r="L1167" s="18"/>
      <c r="M1167" s="10"/>
      <c r="N1167" s="11"/>
      <c r="O1167" s="12"/>
    </row>
    <row r="1168" spans="1:15" s="1" customFormat="1">
      <c r="A1168" s="18"/>
      <c r="B1168" s="10"/>
      <c r="C1168" s="11"/>
      <c r="D1168" s="12"/>
      <c r="E1168" s="16"/>
      <c r="F1168" s="16"/>
      <c r="J1168" s="15"/>
      <c r="K1168" s="18"/>
      <c r="L1168" s="18"/>
      <c r="M1168" s="10"/>
      <c r="N1168" s="11"/>
      <c r="O1168" s="12"/>
    </row>
    <row r="1169" spans="1:15" s="1" customFormat="1">
      <c r="A1169" s="18"/>
      <c r="B1169" s="10"/>
      <c r="C1169" s="11"/>
      <c r="D1169" s="12"/>
      <c r="E1169" s="16"/>
      <c r="F1169" s="16"/>
      <c r="J1169" s="15"/>
      <c r="K1169" s="18"/>
      <c r="L1169" s="18"/>
      <c r="M1169" s="10"/>
      <c r="N1169" s="11"/>
      <c r="O1169" s="12"/>
    </row>
    <row r="1170" spans="1:15" s="1" customFormat="1">
      <c r="A1170" s="18"/>
      <c r="B1170" s="10"/>
      <c r="C1170" s="11"/>
      <c r="D1170" s="12"/>
      <c r="E1170" s="16"/>
      <c r="F1170" s="16"/>
      <c r="J1170" s="15"/>
      <c r="K1170" s="18"/>
      <c r="L1170" s="18"/>
      <c r="M1170" s="10"/>
      <c r="N1170" s="11"/>
      <c r="O1170" s="12"/>
    </row>
    <row r="1171" spans="1:15" s="1" customFormat="1">
      <c r="A1171" s="18"/>
      <c r="B1171" s="10"/>
      <c r="C1171" s="11"/>
      <c r="D1171" s="12"/>
      <c r="E1171" s="16"/>
      <c r="F1171" s="16"/>
      <c r="J1171" s="15"/>
      <c r="K1171" s="18"/>
      <c r="L1171" s="18"/>
      <c r="M1171" s="10"/>
      <c r="N1171" s="11"/>
      <c r="O1171" s="12"/>
    </row>
    <row r="1172" spans="1:15" s="1" customFormat="1">
      <c r="A1172" s="18"/>
      <c r="B1172" s="10"/>
      <c r="C1172" s="11"/>
      <c r="D1172" s="12"/>
      <c r="E1172" s="16"/>
      <c r="F1172" s="16"/>
      <c r="J1172" s="15"/>
      <c r="K1172" s="18"/>
      <c r="L1172" s="18"/>
      <c r="M1172" s="10"/>
      <c r="N1172" s="11"/>
      <c r="O1172" s="12"/>
    </row>
    <row r="1173" spans="1:15" s="1" customFormat="1">
      <c r="A1173" s="18"/>
      <c r="B1173" s="10"/>
      <c r="C1173" s="11"/>
      <c r="D1173" s="12"/>
      <c r="E1173" s="16"/>
      <c r="F1173" s="16"/>
      <c r="J1173" s="15"/>
      <c r="K1173" s="18"/>
      <c r="L1173" s="18"/>
      <c r="M1173" s="10"/>
      <c r="N1173" s="11"/>
      <c r="O1173" s="12"/>
    </row>
    <row r="1174" spans="1:15" s="1" customFormat="1">
      <c r="A1174" s="18"/>
      <c r="B1174" s="10"/>
      <c r="C1174" s="11"/>
      <c r="D1174" s="12"/>
      <c r="E1174" s="16"/>
      <c r="F1174" s="16"/>
      <c r="J1174" s="15"/>
      <c r="K1174" s="18"/>
      <c r="L1174" s="18"/>
      <c r="M1174" s="10"/>
      <c r="N1174" s="11"/>
      <c r="O1174" s="12"/>
    </row>
    <row r="1175" spans="1:15" s="1" customFormat="1">
      <c r="A1175" s="18"/>
      <c r="B1175" s="10"/>
      <c r="C1175" s="11"/>
      <c r="D1175" s="12"/>
      <c r="E1175" s="16"/>
      <c r="F1175" s="16"/>
      <c r="J1175" s="15"/>
      <c r="K1175" s="18"/>
      <c r="L1175" s="18"/>
      <c r="M1175" s="10"/>
      <c r="N1175" s="11"/>
      <c r="O1175" s="12"/>
    </row>
    <row r="1176" spans="1:15" s="1" customFormat="1">
      <c r="A1176" s="18"/>
      <c r="B1176" s="10"/>
      <c r="C1176" s="11"/>
      <c r="D1176" s="12"/>
      <c r="E1176" s="16"/>
      <c r="F1176" s="16"/>
      <c r="J1176" s="15"/>
      <c r="K1176" s="18"/>
      <c r="L1176" s="18"/>
      <c r="M1176" s="10"/>
      <c r="N1176" s="11"/>
      <c r="O1176" s="12"/>
    </row>
    <row r="1177" spans="1:15" s="1" customFormat="1">
      <c r="A1177" s="18"/>
      <c r="B1177" s="10"/>
      <c r="C1177" s="11"/>
      <c r="D1177" s="12"/>
      <c r="E1177" s="16"/>
      <c r="F1177" s="16"/>
      <c r="J1177" s="15"/>
      <c r="K1177" s="18"/>
      <c r="L1177" s="18"/>
      <c r="M1177" s="10"/>
      <c r="N1177" s="11"/>
      <c r="O1177" s="12"/>
    </row>
    <row r="1178" spans="1:15" s="1" customFormat="1">
      <c r="A1178" s="18"/>
      <c r="B1178" s="10"/>
      <c r="C1178" s="11"/>
      <c r="D1178" s="12"/>
      <c r="E1178" s="16"/>
      <c r="F1178" s="16"/>
      <c r="J1178" s="15"/>
      <c r="K1178" s="18"/>
      <c r="L1178" s="18"/>
      <c r="M1178" s="10"/>
      <c r="N1178" s="11"/>
      <c r="O1178" s="12"/>
    </row>
    <row r="1179" spans="1:15" s="1" customFormat="1">
      <c r="A1179" s="18"/>
      <c r="B1179" s="10"/>
      <c r="C1179" s="11"/>
      <c r="D1179" s="12"/>
      <c r="E1179" s="16"/>
      <c r="F1179" s="16"/>
      <c r="J1179" s="15"/>
      <c r="K1179" s="18"/>
      <c r="L1179" s="18"/>
      <c r="M1179" s="10"/>
      <c r="N1179" s="11"/>
      <c r="O1179" s="12"/>
    </row>
    <row r="1180" spans="1:15" s="1" customFormat="1">
      <c r="A1180" s="18"/>
      <c r="B1180" s="10"/>
      <c r="C1180" s="11"/>
      <c r="D1180" s="12"/>
      <c r="E1180" s="16"/>
      <c r="F1180" s="16"/>
      <c r="J1180" s="15"/>
      <c r="K1180" s="18"/>
      <c r="L1180" s="18"/>
      <c r="M1180" s="10"/>
      <c r="N1180" s="11"/>
      <c r="O1180" s="12"/>
    </row>
    <row r="1181" spans="1:15" s="1" customFormat="1">
      <c r="A1181" s="18"/>
      <c r="B1181" s="10"/>
      <c r="C1181" s="11"/>
      <c r="D1181" s="12"/>
      <c r="E1181" s="16"/>
      <c r="F1181" s="16"/>
      <c r="J1181" s="15"/>
      <c r="K1181" s="18"/>
      <c r="L1181" s="18"/>
      <c r="M1181" s="10"/>
      <c r="N1181" s="11"/>
      <c r="O1181" s="12"/>
    </row>
    <row r="1182" spans="1:15" s="1" customFormat="1">
      <c r="A1182" s="18"/>
      <c r="B1182" s="10"/>
      <c r="C1182" s="11"/>
      <c r="D1182" s="12"/>
      <c r="E1182" s="16"/>
      <c r="F1182" s="16"/>
      <c r="J1182" s="15"/>
      <c r="K1182" s="18"/>
      <c r="L1182" s="18"/>
      <c r="M1182" s="10"/>
      <c r="N1182" s="11"/>
      <c r="O1182" s="12"/>
    </row>
    <row r="1183" spans="1:15" s="1" customFormat="1">
      <c r="A1183" s="18"/>
      <c r="B1183" s="10"/>
      <c r="C1183" s="11"/>
      <c r="D1183" s="12"/>
      <c r="E1183" s="16"/>
      <c r="F1183" s="16"/>
      <c r="J1183" s="15"/>
      <c r="K1183" s="18"/>
      <c r="L1183" s="18"/>
      <c r="M1183" s="10"/>
      <c r="N1183" s="11"/>
      <c r="O1183" s="12"/>
    </row>
    <row r="1184" spans="1:15" s="1" customFormat="1">
      <c r="A1184" s="18"/>
      <c r="B1184" s="10"/>
      <c r="C1184" s="11"/>
      <c r="D1184" s="12"/>
      <c r="E1184" s="16"/>
      <c r="F1184" s="16"/>
      <c r="J1184" s="15"/>
      <c r="K1184" s="18"/>
      <c r="L1184" s="18"/>
      <c r="M1184" s="10"/>
      <c r="N1184" s="11"/>
      <c r="O1184" s="12"/>
    </row>
    <row r="1185" spans="1:15" s="1" customFormat="1">
      <c r="A1185" s="18"/>
      <c r="B1185" s="10"/>
      <c r="C1185" s="11"/>
      <c r="D1185" s="12"/>
      <c r="E1185" s="16"/>
      <c r="F1185" s="16"/>
      <c r="J1185" s="15"/>
      <c r="K1185" s="18"/>
      <c r="L1185" s="18"/>
      <c r="M1185" s="10"/>
      <c r="N1185" s="11"/>
      <c r="O1185" s="12"/>
    </row>
    <row r="1186" spans="1:15" s="1" customFormat="1">
      <c r="A1186" s="18"/>
      <c r="B1186" s="10"/>
      <c r="C1186" s="11"/>
      <c r="D1186" s="12"/>
      <c r="E1186" s="16"/>
      <c r="F1186" s="16"/>
      <c r="J1186" s="15"/>
      <c r="K1186" s="18"/>
      <c r="L1186" s="18"/>
      <c r="M1186" s="10"/>
      <c r="N1186" s="11"/>
      <c r="O1186" s="12"/>
    </row>
    <row r="1187" spans="1:15" s="1" customFormat="1">
      <c r="A1187" s="18"/>
      <c r="B1187" s="10"/>
      <c r="C1187" s="11"/>
      <c r="D1187" s="12"/>
      <c r="E1187" s="16"/>
      <c r="F1187" s="16"/>
      <c r="J1187" s="15"/>
      <c r="K1187" s="18"/>
      <c r="L1187" s="18"/>
      <c r="M1187" s="10"/>
      <c r="N1187" s="11"/>
      <c r="O1187" s="12"/>
    </row>
    <row r="1188" spans="1:15" s="1" customFormat="1">
      <c r="A1188" s="18"/>
      <c r="B1188" s="10"/>
      <c r="C1188" s="11"/>
      <c r="D1188" s="12"/>
      <c r="E1188" s="16"/>
      <c r="F1188" s="16"/>
      <c r="J1188" s="15"/>
      <c r="K1188" s="18"/>
      <c r="L1188" s="18"/>
      <c r="M1188" s="10"/>
      <c r="N1188" s="11"/>
      <c r="O1188" s="12"/>
    </row>
    <row r="1189" spans="1:15" s="1" customFormat="1">
      <c r="A1189" s="18"/>
      <c r="B1189" s="10"/>
      <c r="C1189" s="11"/>
      <c r="D1189" s="12"/>
      <c r="E1189" s="16"/>
      <c r="F1189" s="16"/>
      <c r="J1189" s="15"/>
      <c r="K1189" s="18"/>
      <c r="L1189" s="18"/>
      <c r="M1189" s="10"/>
      <c r="N1189" s="11"/>
      <c r="O1189" s="12"/>
    </row>
    <row r="1190" spans="1:15" s="1" customFormat="1">
      <c r="A1190" s="18"/>
      <c r="B1190" s="10"/>
      <c r="C1190" s="11"/>
      <c r="D1190" s="12"/>
      <c r="E1190" s="16"/>
      <c r="F1190" s="16"/>
      <c r="J1190" s="15"/>
      <c r="K1190" s="18"/>
      <c r="L1190" s="18"/>
      <c r="M1190" s="10"/>
      <c r="N1190" s="11"/>
      <c r="O1190" s="12"/>
    </row>
    <row r="1191" spans="1:15" s="1" customFormat="1">
      <c r="A1191" s="18"/>
      <c r="B1191" s="10"/>
      <c r="C1191" s="11"/>
      <c r="D1191" s="12"/>
      <c r="E1191" s="16"/>
      <c r="F1191" s="16"/>
      <c r="J1191" s="15"/>
      <c r="K1191" s="18"/>
      <c r="L1191" s="18"/>
      <c r="M1191" s="10"/>
      <c r="N1191" s="11"/>
      <c r="O1191" s="12"/>
    </row>
    <row r="1192" spans="1:15" s="1" customFormat="1">
      <c r="A1192" s="18"/>
      <c r="B1192" s="10"/>
      <c r="C1192" s="11"/>
      <c r="D1192" s="12"/>
      <c r="E1192" s="16"/>
      <c r="F1192" s="16"/>
      <c r="J1192" s="15"/>
      <c r="K1192" s="18"/>
      <c r="L1192" s="18"/>
      <c r="M1192" s="10"/>
      <c r="N1192" s="11"/>
      <c r="O1192" s="12"/>
    </row>
    <row r="1193" spans="1:15" s="1" customFormat="1">
      <c r="A1193" s="18"/>
      <c r="B1193" s="10"/>
      <c r="C1193" s="11"/>
      <c r="D1193" s="12"/>
      <c r="E1193" s="16"/>
      <c r="F1193" s="16"/>
      <c r="J1193" s="15"/>
      <c r="K1193" s="18"/>
      <c r="L1193" s="18"/>
      <c r="M1193" s="10"/>
      <c r="N1193" s="11"/>
      <c r="O1193" s="12"/>
    </row>
    <row r="1194" spans="1:15" s="1" customFormat="1">
      <c r="A1194" s="18"/>
      <c r="B1194" s="10"/>
      <c r="C1194" s="11"/>
      <c r="D1194" s="12"/>
      <c r="E1194" s="16"/>
      <c r="F1194" s="16"/>
      <c r="J1194" s="15"/>
      <c r="K1194" s="18"/>
      <c r="L1194" s="18"/>
      <c r="M1194" s="10"/>
      <c r="N1194" s="11"/>
      <c r="O1194" s="12"/>
    </row>
    <row r="1195" spans="1:15" s="1" customFormat="1">
      <c r="A1195" s="18"/>
      <c r="B1195" s="10"/>
      <c r="C1195" s="11"/>
      <c r="D1195" s="12"/>
      <c r="E1195" s="16"/>
      <c r="F1195" s="16"/>
      <c r="J1195" s="15"/>
      <c r="K1195" s="18"/>
      <c r="L1195" s="18"/>
      <c r="M1195" s="10"/>
      <c r="N1195" s="11"/>
      <c r="O1195" s="12"/>
    </row>
    <row r="1196" spans="1:15" s="1" customFormat="1">
      <c r="A1196" s="18"/>
      <c r="B1196" s="10"/>
      <c r="C1196" s="11"/>
      <c r="D1196" s="12"/>
      <c r="E1196" s="16"/>
      <c r="F1196" s="16"/>
      <c r="J1196" s="15"/>
      <c r="K1196" s="18"/>
      <c r="L1196" s="18"/>
      <c r="M1196" s="10"/>
      <c r="N1196" s="11"/>
      <c r="O1196" s="12"/>
    </row>
    <row r="1197" spans="1:15" s="1" customFormat="1">
      <c r="A1197" s="18"/>
      <c r="B1197" s="10"/>
      <c r="C1197" s="11"/>
      <c r="D1197" s="12"/>
      <c r="E1197" s="16"/>
      <c r="F1197" s="16"/>
      <c r="J1197" s="15"/>
      <c r="K1197" s="18"/>
      <c r="L1197" s="18"/>
      <c r="M1197" s="10"/>
      <c r="N1197" s="11"/>
      <c r="O1197" s="12"/>
    </row>
    <row r="1198" spans="1:15" s="1" customFormat="1">
      <c r="A1198" s="18"/>
      <c r="B1198" s="10"/>
      <c r="C1198" s="11"/>
      <c r="D1198" s="12"/>
      <c r="E1198" s="16"/>
      <c r="F1198" s="16"/>
      <c r="J1198" s="15"/>
      <c r="K1198" s="18"/>
      <c r="L1198" s="18"/>
      <c r="M1198" s="10"/>
      <c r="N1198" s="11"/>
      <c r="O1198" s="12"/>
    </row>
    <row r="1199" spans="1:15" s="1" customFormat="1">
      <c r="A1199" s="18"/>
      <c r="B1199" s="10"/>
      <c r="C1199" s="11"/>
      <c r="D1199" s="12"/>
      <c r="E1199" s="16"/>
      <c r="F1199" s="16"/>
      <c r="J1199" s="15"/>
      <c r="K1199" s="18"/>
      <c r="L1199" s="18"/>
      <c r="M1199" s="10"/>
      <c r="N1199" s="11"/>
      <c r="O1199" s="12"/>
    </row>
    <row r="1200" spans="1:15" s="1" customFormat="1">
      <c r="A1200" s="18"/>
      <c r="B1200" s="10"/>
      <c r="C1200" s="11"/>
      <c r="D1200" s="12"/>
      <c r="E1200" s="16"/>
      <c r="F1200" s="16"/>
      <c r="J1200" s="15"/>
      <c r="K1200" s="18"/>
      <c r="L1200" s="18"/>
      <c r="M1200" s="10"/>
      <c r="N1200" s="11"/>
      <c r="O1200" s="12"/>
    </row>
    <row r="1201" spans="1:15" s="1" customFormat="1">
      <c r="A1201" s="18"/>
      <c r="B1201" s="10"/>
      <c r="C1201" s="11"/>
      <c r="D1201" s="12"/>
      <c r="E1201" s="16"/>
      <c r="F1201" s="16"/>
      <c r="J1201" s="15"/>
      <c r="K1201" s="18"/>
      <c r="L1201" s="18"/>
      <c r="M1201" s="10"/>
      <c r="N1201" s="11"/>
      <c r="O1201" s="12"/>
    </row>
    <row r="1202" spans="1:15" s="1" customFormat="1">
      <c r="A1202" s="18"/>
      <c r="B1202" s="10"/>
      <c r="C1202" s="11"/>
      <c r="D1202" s="12"/>
      <c r="E1202" s="16"/>
      <c r="F1202" s="16"/>
      <c r="J1202" s="15"/>
      <c r="K1202" s="18"/>
      <c r="L1202" s="18"/>
      <c r="M1202" s="10"/>
      <c r="N1202" s="11"/>
      <c r="O1202" s="12"/>
    </row>
    <row r="1203" spans="1:15" s="1" customFormat="1">
      <c r="A1203" s="18"/>
      <c r="B1203" s="10"/>
      <c r="C1203" s="11"/>
      <c r="D1203" s="12"/>
      <c r="E1203" s="16"/>
      <c r="F1203" s="16"/>
      <c r="J1203" s="15"/>
      <c r="K1203" s="18"/>
      <c r="L1203" s="18"/>
      <c r="M1203" s="10"/>
      <c r="N1203" s="11"/>
      <c r="O1203" s="12"/>
    </row>
    <row r="1204" spans="1:15" s="1" customFormat="1">
      <c r="A1204" s="18"/>
      <c r="B1204" s="10"/>
      <c r="C1204" s="11"/>
      <c r="D1204" s="12"/>
      <c r="E1204" s="16"/>
      <c r="F1204" s="16"/>
      <c r="J1204" s="15"/>
      <c r="K1204" s="18"/>
      <c r="L1204" s="18"/>
      <c r="M1204" s="10"/>
      <c r="N1204" s="11"/>
      <c r="O1204" s="12"/>
    </row>
    <row r="1205" spans="1:15" s="1" customFormat="1">
      <c r="A1205" s="18"/>
      <c r="B1205" s="10"/>
      <c r="C1205" s="11"/>
      <c r="D1205" s="12"/>
      <c r="E1205" s="16"/>
      <c r="F1205" s="16"/>
      <c r="J1205" s="15"/>
      <c r="K1205" s="18"/>
      <c r="L1205" s="18"/>
      <c r="M1205" s="10"/>
      <c r="N1205" s="11"/>
      <c r="O1205" s="12"/>
    </row>
    <row r="1206" spans="1:15" s="1" customFormat="1">
      <c r="A1206" s="18"/>
      <c r="B1206" s="10"/>
      <c r="C1206" s="11"/>
      <c r="D1206" s="12"/>
      <c r="E1206" s="16"/>
      <c r="F1206" s="16"/>
      <c r="J1206" s="15"/>
      <c r="K1206" s="18"/>
      <c r="L1206" s="18"/>
      <c r="M1206" s="10"/>
      <c r="N1206" s="11"/>
      <c r="O1206" s="12"/>
    </row>
    <row r="1207" spans="1:15" s="1" customFormat="1">
      <c r="A1207" s="18"/>
      <c r="B1207" s="10"/>
      <c r="C1207" s="11"/>
      <c r="D1207" s="12"/>
      <c r="E1207" s="16"/>
      <c r="F1207" s="16"/>
      <c r="J1207" s="15"/>
      <c r="K1207" s="18"/>
      <c r="L1207" s="18"/>
      <c r="M1207" s="10"/>
      <c r="N1207" s="11"/>
      <c r="O1207" s="12"/>
    </row>
    <row r="1208" spans="1:15" s="1" customFormat="1">
      <c r="A1208" s="18"/>
      <c r="B1208" s="10"/>
      <c r="C1208" s="11"/>
      <c r="D1208" s="12"/>
      <c r="E1208" s="16"/>
      <c r="F1208" s="16"/>
      <c r="J1208" s="15"/>
      <c r="K1208" s="18"/>
      <c r="L1208" s="18"/>
      <c r="M1208" s="10"/>
      <c r="N1208" s="11"/>
      <c r="O1208" s="12"/>
    </row>
    <row r="1209" spans="1:15" s="1" customFormat="1">
      <c r="A1209" s="18"/>
      <c r="B1209" s="10"/>
      <c r="C1209" s="11"/>
      <c r="D1209" s="12"/>
      <c r="E1209" s="16"/>
      <c r="F1209" s="16"/>
      <c r="H1209" s="4"/>
      <c r="I1209" s="4"/>
      <c r="J1209" s="13"/>
      <c r="K1209" s="18"/>
      <c r="L1209" s="18"/>
      <c r="M1209" s="10"/>
      <c r="N1209" s="11"/>
      <c r="O1209" s="12"/>
    </row>
    <row r="1210" spans="1:15" s="1" customFormat="1">
      <c r="A1210" s="18"/>
      <c r="B1210" s="10"/>
      <c r="C1210" s="11"/>
      <c r="D1210" s="12"/>
      <c r="E1210" s="16"/>
      <c r="F1210" s="16"/>
      <c r="H1210" s="4"/>
      <c r="I1210" s="4"/>
      <c r="J1210" s="13"/>
      <c r="K1210" s="18"/>
      <c r="L1210" s="18"/>
      <c r="M1210" s="10"/>
      <c r="N1210" s="11"/>
      <c r="O1210" s="12"/>
    </row>
    <row r="1211" spans="1:15" s="1" customFormat="1">
      <c r="A1211" s="18"/>
      <c r="B1211" s="10"/>
      <c r="C1211" s="11"/>
      <c r="D1211" s="12"/>
      <c r="E1211" s="16"/>
      <c r="F1211" s="16"/>
      <c r="H1211" s="2"/>
      <c r="I1211" s="2"/>
      <c r="J1211" s="13"/>
      <c r="K1211" s="18"/>
      <c r="L1211" s="18"/>
      <c r="M1211" s="10"/>
      <c r="N1211" s="11"/>
      <c r="O1211" s="12"/>
    </row>
    <row r="1212" spans="1:15" s="1" customFormat="1">
      <c r="A1212" s="18"/>
      <c r="B1212" s="10"/>
      <c r="C1212" s="11"/>
      <c r="D1212" s="12"/>
      <c r="E1212" s="16"/>
      <c r="F1212" s="16"/>
      <c r="H1212" s="2"/>
      <c r="I1212" s="2"/>
      <c r="J1212" s="13"/>
      <c r="K1212" s="18"/>
      <c r="L1212" s="18"/>
      <c r="M1212" s="10"/>
      <c r="N1212" s="11"/>
      <c r="O1212" s="12"/>
    </row>
    <row r="1213" spans="1:15" s="1" customFormat="1">
      <c r="A1213" s="18"/>
      <c r="B1213" s="10"/>
      <c r="C1213" s="11"/>
      <c r="D1213" s="12"/>
      <c r="E1213" s="16"/>
      <c r="F1213" s="16"/>
      <c r="J1213" s="15"/>
      <c r="K1213" s="18"/>
      <c r="L1213" s="18"/>
      <c r="M1213" s="10"/>
      <c r="N1213" s="11"/>
      <c r="O1213" s="12"/>
    </row>
    <row r="1214" spans="1:15" s="1" customFormat="1">
      <c r="A1214" s="18"/>
      <c r="B1214" s="10"/>
      <c r="C1214" s="11"/>
      <c r="D1214" s="12"/>
      <c r="E1214" s="16"/>
      <c r="F1214" s="16"/>
      <c r="J1214" s="15"/>
      <c r="K1214" s="18"/>
      <c r="L1214" s="18"/>
      <c r="M1214" s="10"/>
      <c r="N1214" s="11"/>
      <c r="O1214" s="12"/>
    </row>
    <row r="1215" spans="1:15" s="1" customFormat="1">
      <c r="A1215" s="18"/>
      <c r="B1215" s="10"/>
      <c r="C1215" s="11"/>
      <c r="D1215" s="12"/>
      <c r="E1215" s="16"/>
      <c r="F1215" s="16"/>
      <c r="J1215" s="15"/>
      <c r="K1215" s="18"/>
      <c r="L1215" s="18"/>
      <c r="M1215" s="10"/>
      <c r="N1215" s="11"/>
      <c r="O1215" s="12"/>
    </row>
    <row r="1216" spans="1:15" s="1" customFormat="1">
      <c r="A1216" s="18"/>
      <c r="B1216" s="10"/>
      <c r="C1216" s="11"/>
      <c r="D1216" s="12"/>
      <c r="E1216" s="16"/>
      <c r="F1216" s="16"/>
      <c r="J1216" s="15"/>
      <c r="K1216" s="18"/>
      <c r="L1216" s="18"/>
      <c r="M1216" s="10"/>
      <c r="N1216" s="11"/>
      <c r="O1216" s="12"/>
    </row>
    <row r="1217" spans="1:15" s="1" customFormat="1">
      <c r="A1217" s="18"/>
      <c r="B1217" s="10"/>
      <c r="C1217" s="11"/>
      <c r="D1217" s="12"/>
      <c r="E1217" s="16"/>
      <c r="F1217" s="16"/>
      <c r="J1217" s="15"/>
      <c r="K1217" s="18"/>
      <c r="L1217" s="18"/>
      <c r="M1217" s="10"/>
      <c r="N1217" s="11"/>
      <c r="O1217" s="12"/>
    </row>
    <row r="1218" spans="1:15" s="1" customFormat="1">
      <c r="A1218" s="18"/>
      <c r="B1218" s="10"/>
      <c r="C1218" s="11"/>
      <c r="D1218" s="12"/>
      <c r="E1218" s="16"/>
      <c r="F1218" s="16"/>
      <c r="J1218" s="15"/>
      <c r="K1218" s="18"/>
      <c r="L1218" s="18"/>
      <c r="M1218" s="10"/>
      <c r="N1218" s="11"/>
      <c r="O1218" s="12"/>
    </row>
    <row r="1219" spans="1:15" s="1" customFormat="1">
      <c r="A1219" s="18"/>
      <c r="B1219" s="10"/>
      <c r="C1219" s="11"/>
      <c r="D1219" s="12"/>
      <c r="E1219" s="16"/>
      <c r="F1219" s="16"/>
      <c r="J1219" s="15"/>
      <c r="K1219" s="18"/>
      <c r="L1219" s="18"/>
      <c r="M1219" s="10"/>
      <c r="N1219" s="11"/>
      <c r="O1219" s="12"/>
    </row>
    <row r="1220" spans="1:15" s="1" customFormat="1">
      <c r="A1220" s="18"/>
      <c r="B1220" s="10"/>
      <c r="C1220" s="11"/>
      <c r="D1220" s="12"/>
      <c r="E1220" s="16"/>
      <c r="F1220" s="16"/>
      <c r="J1220" s="15"/>
      <c r="K1220" s="18"/>
      <c r="L1220" s="18"/>
      <c r="M1220" s="10"/>
      <c r="N1220" s="11"/>
      <c r="O1220" s="12"/>
    </row>
    <row r="1221" spans="1:15" s="1" customFormat="1">
      <c r="A1221" s="18"/>
      <c r="B1221" s="10"/>
      <c r="C1221" s="11"/>
      <c r="D1221" s="12"/>
      <c r="E1221" s="16"/>
      <c r="F1221" s="16"/>
      <c r="J1221" s="15"/>
      <c r="K1221" s="18"/>
      <c r="L1221" s="18"/>
      <c r="M1221" s="10"/>
      <c r="N1221" s="11"/>
      <c r="O1221" s="12"/>
    </row>
    <row r="1222" spans="1:15" s="1" customFormat="1">
      <c r="A1222" s="18"/>
      <c r="B1222" s="10"/>
      <c r="C1222" s="11"/>
      <c r="D1222" s="12"/>
      <c r="E1222" s="16"/>
      <c r="F1222" s="16"/>
      <c r="J1222" s="15"/>
      <c r="K1222" s="18"/>
      <c r="L1222" s="18"/>
      <c r="M1222" s="10"/>
      <c r="N1222" s="11"/>
      <c r="O1222" s="12"/>
    </row>
    <row r="1223" spans="1:15" s="1" customFormat="1">
      <c r="A1223" s="18"/>
      <c r="B1223" s="10"/>
      <c r="C1223" s="11"/>
      <c r="D1223" s="12"/>
      <c r="E1223" s="16"/>
      <c r="F1223" s="16"/>
      <c r="J1223" s="15"/>
      <c r="K1223" s="18"/>
      <c r="L1223" s="18"/>
      <c r="M1223" s="10"/>
      <c r="N1223" s="11"/>
      <c r="O1223" s="12"/>
    </row>
    <row r="1224" spans="1:15" s="1" customFormat="1">
      <c r="A1224" s="18"/>
      <c r="B1224" s="10"/>
      <c r="C1224" s="11"/>
      <c r="D1224" s="12"/>
      <c r="E1224" s="16"/>
      <c r="F1224" s="16"/>
      <c r="J1224" s="15"/>
      <c r="K1224" s="18"/>
      <c r="L1224" s="18"/>
      <c r="M1224" s="10"/>
      <c r="N1224" s="11"/>
      <c r="O1224" s="12"/>
    </row>
    <row r="1225" spans="1:15" s="1" customFormat="1">
      <c r="A1225" s="18"/>
      <c r="B1225" s="10"/>
      <c r="C1225" s="11"/>
      <c r="D1225" s="12"/>
      <c r="E1225" s="16"/>
      <c r="F1225" s="16"/>
      <c r="J1225" s="15"/>
      <c r="K1225" s="18"/>
      <c r="L1225" s="18"/>
      <c r="M1225" s="10"/>
      <c r="N1225" s="11"/>
      <c r="O1225" s="12"/>
    </row>
    <row r="1226" spans="1:15" s="1" customFormat="1">
      <c r="A1226" s="18"/>
      <c r="B1226" s="10"/>
      <c r="C1226" s="11"/>
      <c r="D1226" s="12"/>
      <c r="E1226" s="16"/>
      <c r="F1226" s="16"/>
      <c r="J1226" s="15"/>
      <c r="K1226" s="18"/>
      <c r="L1226" s="18"/>
      <c r="M1226" s="10"/>
      <c r="N1226" s="11"/>
      <c r="O1226" s="12"/>
    </row>
    <row r="1227" spans="1:15" s="1" customFormat="1">
      <c r="A1227" s="18"/>
      <c r="B1227" s="10"/>
      <c r="C1227" s="11"/>
      <c r="D1227" s="12"/>
      <c r="E1227" s="16"/>
      <c r="F1227" s="16"/>
      <c r="J1227" s="15"/>
      <c r="K1227" s="18"/>
      <c r="L1227" s="18"/>
      <c r="M1227" s="10"/>
      <c r="N1227" s="11"/>
      <c r="O1227" s="12"/>
    </row>
    <row r="1228" spans="1:15" s="1" customFormat="1">
      <c r="A1228" s="18"/>
      <c r="B1228" s="10"/>
      <c r="C1228" s="11"/>
      <c r="D1228" s="12"/>
      <c r="E1228" s="16"/>
      <c r="F1228" s="16"/>
      <c r="J1228" s="15"/>
      <c r="K1228" s="18"/>
      <c r="L1228" s="18"/>
      <c r="M1228" s="10"/>
      <c r="N1228" s="11"/>
      <c r="O1228" s="12"/>
    </row>
    <row r="1229" spans="1:15" s="1" customFormat="1">
      <c r="A1229" s="18"/>
      <c r="B1229" s="10"/>
      <c r="C1229" s="11"/>
      <c r="D1229" s="12"/>
      <c r="E1229" s="16"/>
      <c r="F1229" s="16"/>
      <c r="J1229" s="15"/>
      <c r="K1229" s="18"/>
      <c r="L1229" s="18"/>
      <c r="M1229" s="10"/>
      <c r="N1229" s="11"/>
      <c r="O1229" s="12"/>
    </row>
    <row r="1230" spans="1:15" s="1" customFormat="1">
      <c r="A1230" s="18"/>
      <c r="B1230" s="10"/>
      <c r="C1230" s="11"/>
      <c r="D1230" s="12"/>
      <c r="E1230" s="16"/>
      <c r="F1230" s="16"/>
      <c r="J1230" s="15"/>
      <c r="K1230" s="18"/>
      <c r="L1230" s="18"/>
      <c r="M1230" s="10"/>
      <c r="N1230" s="11"/>
      <c r="O1230" s="12"/>
    </row>
    <row r="1231" spans="1:15" s="1" customFormat="1">
      <c r="A1231" s="18"/>
      <c r="B1231" s="10"/>
      <c r="C1231" s="11"/>
      <c r="D1231" s="12"/>
      <c r="E1231" s="16"/>
      <c r="F1231" s="16"/>
      <c r="J1231" s="15"/>
      <c r="K1231" s="18"/>
      <c r="L1231" s="18"/>
      <c r="M1231" s="10"/>
      <c r="N1231" s="11"/>
      <c r="O1231" s="12"/>
    </row>
    <row r="1232" spans="1:15" s="1" customFormat="1">
      <c r="A1232" s="18"/>
      <c r="B1232" s="10"/>
      <c r="C1232" s="11"/>
      <c r="D1232" s="12"/>
      <c r="E1232" s="16"/>
      <c r="F1232" s="16"/>
      <c r="J1232" s="15"/>
      <c r="K1232" s="18"/>
      <c r="L1232" s="18"/>
      <c r="M1232" s="10"/>
      <c r="N1232" s="11"/>
      <c r="O1232" s="12"/>
    </row>
    <row r="1233" spans="1:15" s="1" customFormat="1">
      <c r="A1233" s="18"/>
      <c r="B1233" s="10"/>
      <c r="C1233" s="11"/>
      <c r="D1233" s="12"/>
      <c r="E1233" s="16"/>
      <c r="F1233" s="16"/>
      <c r="J1233" s="15"/>
      <c r="K1233" s="18"/>
      <c r="L1233" s="18"/>
      <c r="M1233" s="10"/>
      <c r="N1233" s="11"/>
      <c r="O1233" s="12"/>
    </row>
    <row r="1234" spans="1:15" s="1" customFormat="1">
      <c r="A1234" s="18"/>
      <c r="B1234" s="10"/>
      <c r="C1234" s="11"/>
      <c r="D1234" s="12"/>
      <c r="E1234" s="16"/>
      <c r="F1234" s="16"/>
      <c r="J1234" s="15"/>
      <c r="K1234" s="18"/>
      <c r="L1234" s="18"/>
      <c r="M1234" s="10"/>
      <c r="N1234" s="11"/>
      <c r="O1234" s="12"/>
    </row>
    <row r="1235" spans="1:15" s="1" customFormat="1">
      <c r="A1235" s="18"/>
      <c r="B1235" s="10"/>
      <c r="C1235" s="11"/>
      <c r="D1235" s="12"/>
      <c r="E1235" s="16"/>
      <c r="F1235" s="16"/>
      <c r="J1235" s="15"/>
      <c r="K1235" s="18"/>
      <c r="L1235" s="18"/>
      <c r="M1235" s="10"/>
      <c r="N1235" s="11"/>
      <c r="O1235" s="12"/>
    </row>
    <row r="1236" spans="1:15" s="1" customFormat="1">
      <c r="A1236" s="18"/>
      <c r="B1236" s="10"/>
      <c r="C1236" s="11"/>
      <c r="D1236" s="12"/>
      <c r="E1236" s="16"/>
      <c r="F1236" s="16"/>
      <c r="J1236" s="15"/>
      <c r="K1236" s="18"/>
      <c r="L1236" s="18"/>
      <c r="M1236" s="10"/>
      <c r="N1236" s="11"/>
      <c r="O1236" s="12"/>
    </row>
    <row r="1237" spans="1:15" s="1" customFormat="1">
      <c r="A1237" s="18"/>
      <c r="B1237" s="10"/>
      <c r="C1237" s="11"/>
      <c r="D1237" s="12"/>
      <c r="E1237" s="16"/>
      <c r="F1237" s="16"/>
      <c r="J1237" s="15"/>
      <c r="K1237" s="18"/>
      <c r="L1237" s="18"/>
      <c r="M1237" s="10"/>
      <c r="N1237" s="11"/>
      <c r="O1237" s="12"/>
    </row>
    <row r="1238" spans="1:15" s="1" customFormat="1">
      <c r="A1238" s="18"/>
      <c r="B1238" s="10"/>
      <c r="C1238" s="11"/>
      <c r="D1238" s="12"/>
      <c r="E1238" s="16"/>
      <c r="F1238" s="16"/>
      <c r="J1238" s="15"/>
      <c r="K1238" s="18"/>
      <c r="L1238" s="18"/>
      <c r="M1238" s="10"/>
      <c r="N1238" s="11"/>
      <c r="O1238" s="12"/>
    </row>
    <row r="1239" spans="1:15" s="1" customFormat="1">
      <c r="A1239" s="18"/>
      <c r="B1239" s="10"/>
      <c r="C1239" s="11"/>
      <c r="D1239" s="12"/>
      <c r="E1239" s="16"/>
      <c r="F1239" s="16"/>
      <c r="J1239" s="15"/>
      <c r="K1239" s="18"/>
      <c r="L1239" s="18"/>
      <c r="M1239" s="10"/>
      <c r="N1239" s="11"/>
      <c r="O1239" s="12"/>
    </row>
    <row r="1240" spans="1:15" s="1" customFormat="1">
      <c r="A1240" s="18"/>
      <c r="B1240" s="10"/>
      <c r="C1240" s="11"/>
      <c r="D1240" s="12"/>
      <c r="E1240" s="16"/>
      <c r="F1240" s="16"/>
      <c r="J1240" s="15"/>
      <c r="K1240" s="18"/>
      <c r="L1240" s="18"/>
      <c r="M1240" s="10"/>
      <c r="N1240" s="11"/>
      <c r="O1240" s="12"/>
    </row>
    <row r="1241" spans="1:15" s="1" customFormat="1">
      <c r="A1241" s="18"/>
      <c r="B1241" s="10"/>
      <c r="C1241" s="11"/>
      <c r="D1241" s="12"/>
      <c r="E1241" s="16"/>
      <c r="F1241" s="16"/>
      <c r="J1241" s="15"/>
      <c r="K1241" s="18"/>
      <c r="L1241" s="18"/>
      <c r="M1241" s="10"/>
      <c r="N1241" s="11"/>
      <c r="O1241" s="12"/>
    </row>
    <row r="1242" spans="1:15" s="1" customFormat="1">
      <c r="A1242" s="18"/>
      <c r="B1242" s="10"/>
      <c r="C1242" s="11"/>
      <c r="D1242" s="12"/>
      <c r="E1242" s="16"/>
      <c r="F1242" s="16"/>
      <c r="J1242" s="15"/>
      <c r="K1242" s="18"/>
      <c r="L1242" s="18"/>
      <c r="M1242" s="10"/>
      <c r="N1242" s="11"/>
      <c r="O1242" s="12"/>
    </row>
    <row r="1243" spans="1:15" s="1" customFormat="1">
      <c r="A1243" s="18"/>
      <c r="B1243" s="10"/>
      <c r="C1243" s="11"/>
      <c r="D1243" s="12"/>
      <c r="E1243" s="16"/>
      <c r="F1243" s="16"/>
      <c r="J1243" s="15"/>
      <c r="K1243" s="18"/>
      <c r="L1243" s="18"/>
      <c r="M1243" s="10"/>
      <c r="N1243" s="11"/>
      <c r="O1243" s="12"/>
    </row>
    <row r="1244" spans="1:15" s="1" customFormat="1">
      <c r="A1244" s="18"/>
      <c r="B1244" s="10"/>
      <c r="C1244" s="11"/>
      <c r="D1244" s="12"/>
      <c r="E1244" s="16"/>
      <c r="F1244" s="16"/>
      <c r="J1244" s="15"/>
      <c r="K1244" s="18"/>
      <c r="L1244" s="18"/>
      <c r="M1244" s="10"/>
      <c r="N1244" s="11"/>
      <c r="O1244" s="12"/>
    </row>
    <row r="1245" spans="1:15" s="1" customFormat="1">
      <c r="A1245" s="18"/>
      <c r="B1245" s="10"/>
      <c r="C1245" s="11"/>
      <c r="D1245" s="12"/>
      <c r="E1245" s="16"/>
      <c r="F1245" s="16"/>
      <c r="J1245" s="15"/>
      <c r="K1245" s="18"/>
      <c r="L1245" s="18"/>
      <c r="M1245" s="10"/>
      <c r="N1245" s="11"/>
      <c r="O1245" s="12"/>
    </row>
    <row r="1246" spans="1:15" s="1" customFormat="1">
      <c r="A1246" s="18"/>
      <c r="B1246" s="10"/>
      <c r="C1246" s="11"/>
      <c r="D1246" s="12"/>
      <c r="E1246" s="16"/>
      <c r="F1246" s="16"/>
      <c r="J1246" s="15"/>
      <c r="K1246" s="18"/>
      <c r="L1246" s="18"/>
      <c r="M1246" s="10"/>
      <c r="N1246" s="11"/>
      <c r="O1246" s="12"/>
    </row>
    <row r="1247" spans="1:15" s="1" customFormat="1">
      <c r="A1247" s="18"/>
      <c r="B1247" s="10"/>
      <c r="C1247" s="11"/>
      <c r="D1247" s="12"/>
      <c r="E1247" s="16"/>
      <c r="F1247" s="16"/>
      <c r="J1247" s="15"/>
      <c r="K1247" s="18"/>
      <c r="L1247" s="18"/>
      <c r="M1247" s="10"/>
      <c r="N1247" s="11"/>
      <c r="O1247" s="12"/>
    </row>
    <row r="1248" spans="1:15" s="1" customFormat="1">
      <c r="A1248" s="18"/>
      <c r="B1248" s="10"/>
      <c r="C1248" s="11"/>
      <c r="D1248" s="12"/>
      <c r="E1248" s="16"/>
      <c r="F1248" s="16"/>
      <c r="J1248" s="15"/>
      <c r="K1248" s="18"/>
      <c r="L1248" s="18"/>
      <c r="M1248" s="10"/>
      <c r="N1248" s="11"/>
      <c r="O1248" s="12"/>
    </row>
    <row r="1249" spans="1:15" s="1" customFormat="1">
      <c r="A1249" s="18"/>
      <c r="B1249" s="10"/>
      <c r="C1249" s="11"/>
      <c r="D1249" s="12"/>
      <c r="E1249" s="16"/>
      <c r="F1249" s="16"/>
      <c r="J1249" s="15"/>
      <c r="K1249" s="18"/>
      <c r="L1249" s="18"/>
      <c r="M1249" s="10"/>
      <c r="N1249" s="11"/>
      <c r="O1249" s="12"/>
    </row>
    <row r="1250" spans="1:15" s="1" customFormat="1">
      <c r="A1250" s="18"/>
      <c r="B1250" s="10"/>
      <c r="C1250" s="11"/>
      <c r="D1250" s="12"/>
      <c r="E1250" s="16"/>
      <c r="F1250" s="16"/>
      <c r="J1250" s="15"/>
      <c r="K1250" s="18"/>
      <c r="L1250" s="18"/>
      <c r="M1250" s="10"/>
      <c r="N1250" s="11"/>
      <c r="O1250" s="12"/>
    </row>
    <row r="1251" spans="1:15" s="1" customFormat="1">
      <c r="A1251" s="18"/>
      <c r="B1251" s="10"/>
      <c r="C1251" s="11"/>
      <c r="D1251" s="12"/>
      <c r="E1251" s="16"/>
      <c r="F1251" s="16"/>
      <c r="J1251" s="15"/>
      <c r="K1251" s="18"/>
      <c r="L1251" s="18"/>
      <c r="M1251" s="10"/>
      <c r="N1251" s="11"/>
      <c r="O1251" s="12"/>
    </row>
    <row r="1252" spans="1:15" s="1" customFormat="1">
      <c r="A1252" s="18"/>
      <c r="B1252" s="10"/>
      <c r="C1252" s="11"/>
      <c r="D1252" s="12"/>
      <c r="E1252" s="16"/>
      <c r="F1252" s="16"/>
      <c r="J1252" s="15"/>
      <c r="K1252" s="18"/>
      <c r="L1252" s="18"/>
      <c r="M1252" s="10"/>
      <c r="N1252" s="11"/>
      <c r="O1252" s="12"/>
    </row>
    <row r="1253" spans="1:15" s="1" customFormat="1">
      <c r="A1253" s="18"/>
      <c r="B1253" s="10"/>
      <c r="C1253" s="11"/>
      <c r="D1253" s="12"/>
      <c r="E1253" s="16"/>
      <c r="F1253" s="16"/>
      <c r="J1253" s="15"/>
      <c r="K1253" s="18"/>
      <c r="L1253" s="18"/>
      <c r="M1253" s="10"/>
      <c r="N1253" s="11"/>
      <c r="O1253" s="12"/>
    </row>
    <row r="1254" spans="1:15" s="1" customFormat="1">
      <c r="A1254" s="18"/>
      <c r="B1254" s="10"/>
      <c r="C1254" s="11"/>
      <c r="D1254" s="12"/>
      <c r="E1254" s="16"/>
      <c r="F1254" s="16"/>
      <c r="J1254" s="15"/>
      <c r="K1254" s="18"/>
      <c r="L1254" s="18"/>
      <c r="M1254" s="10"/>
      <c r="N1254" s="11"/>
      <c r="O1254" s="12"/>
    </row>
    <row r="1255" spans="1:15" s="1" customFormat="1">
      <c r="A1255" s="18"/>
      <c r="B1255" s="10"/>
      <c r="C1255" s="11"/>
      <c r="D1255" s="12"/>
      <c r="E1255" s="16"/>
      <c r="F1255" s="16"/>
      <c r="J1255" s="15"/>
      <c r="K1255" s="18"/>
      <c r="L1255" s="18"/>
      <c r="M1255" s="10"/>
      <c r="N1255" s="11"/>
      <c r="O1255" s="12"/>
    </row>
    <row r="1256" spans="1:15" s="1" customFormat="1">
      <c r="A1256" s="18"/>
      <c r="B1256" s="10"/>
      <c r="C1256" s="11"/>
      <c r="D1256" s="12"/>
      <c r="E1256" s="16"/>
      <c r="F1256" s="16"/>
      <c r="J1256" s="15"/>
      <c r="K1256" s="18"/>
      <c r="L1256" s="18"/>
      <c r="M1256" s="10"/>
      <c r="N1256" s="11"/>
      <c r="O1256" s="12"/>
    </row>
    <row r="1257" spans="1:15" s="1" customFormat="1">
      <c r="A1257" s="18"/>
      <c r="B1257" s="10"/>
      <c r="C1257" s="11"/>
      <c r="D1257" s="12"/>
      <c r="E1257" s="16"/>
      <c r="F1257" s="16"/>
      <c r="J1257" s="15"/>
      <c r="K1257" s="18"/>
      <c r="L1257" s="18"/>
      <c r="M1257" s="10"/>
      <c r="N1257" s="11"/>
      <c r="O1257" s="12"/>
    </row>
    <row r="1258" spans="1:15" s="1" customFormat="1">
      <c r="A1258" s="18"/>
      <c r="B1258" s="10"/>
      <c r="C1258" s="11"/>
      <c r="D1258" s="12"/>
      <c r="E1258" s="16"/>
      <c r="F1258" s="16"/>
      <c r="J1258" s="15"/>
      <c r="K1258" s="18"/>
      <c r="L1258" s="18"/>
      <c r="M1258" s="10"/>
      <c r="N1258" s="11"/>
      <c r="O1258" s="12"/>
    </row>
    <row r="1259" spans="1:15" s="1" customFormat="1">
      <c r="A1259" s="18"/>
      <c r="B1259" s="10"/>
      <c r="C1259" s="11"/>
      <c r="D1259" s="12"/>
      <c r="E1259" s="16"/>
      <c r="F1259" s="16"/>
      <c r="J1259" s="15"/>
      <c r="K1259" s="18"/>
      <c r="L1259" s="18"/>
      <c r="M1259" s="10"/>
      <c r="N1259" s="11"/>
      <c r="O1259" s="12"/>
    </row>
    <row r="1260" spans="1:15" s="1" customFormat="1">
      <c r="A1260" s="18"/>
      <c r="B1260" s="10"/>
      <c r="C1260" s="11"/>
      <c r="D1260" s="12"/>
      <c r="E1260" s="16"/>
      <c r="F1260" s="16"/>
      <c r="J1260" s="15"/>
      <c r="K1260" s="18"/>
      <c r="L1260" s="18"/>
      <c r="M1260" s="10"/>
      <c r="N1260" s="11"/>
      <c r="O1260" s="12"/>
    </row>
    <row r="1261" spans="1:15" s="1" customFormat="1">
      <c r="A1261" s="18"/>
      <c r="B1261" s="10"/>
      <c r="C1261" s="11"/>
      <c r="D1261" s="12"/>
      <c r="E1261" s="16"/>
      <c r="F1261" s="16"/>
      <c r="J1261" s="15"/>
      <c r="K1261" s="18"/>
      <c r="L1261" s="18"/>
      <c r="M1261" s="10"/>
      <c r="N1261" s="11"/>
      <c r="O1261" s="12"/>
    </row>
    <row r="1262" spans="1:15" s="1" customFormat="1">
      <c r="A1262" s="18"/>
      <c r="B1262" s="10"/>
      <c r="C1262" s="11"/>
      <c r="D1262" s="12"/>
      <c r="E1262" s="16"/>
      <c r="F1262" s="16"/>
      <c r="J1262" s="15"/>
      <c r="K1262" s="18"/>
      <c r="L1262" s="18"/>
      <c r="M1262" s="10"/>
      <c r="N1262" s="11"/>
      <c r="O1262" s="12"/>
    </row>
    <row r="1263" spans="1:15" s="1" customFormat="1">
      <c r="A1263" s="18"/>
      <c r="B1263" s="10"/>
      <c r="C1263" s="11"/>
      <c r="D1263" s="12"/>
      <c r="E1263" s="16"/>
      <c r="F1263" s="16"/>
      <c r="J1263" s="15"/>
      <c r="K1263" s="18"/>
      <c r="L1263" s="18"/>
      <c r="M1263" s="10"/>
      <c r="N1263" s="11"/>
      <c r="O1263" s="12"/>
    </row>
    <row r="1264" spans="1:15" s="1" customFormat="1">
      <c r="A1264" s="18"/>
      <c r="B1264" s="10"/>
      <c r="C1264" s="11"/>
      <c r="D1264" s="12"/>
      <c r="E1264" s="16"/>
      <c r="F1264" s="16"/>
      <c r="J1264" s="15"/>
      <c r="K1264" s="18"/>
      <c r="L1264" s="18"/>
      <c r="M1264" s="10"/>
      <c r="N1264" s="11"/>
      <c r="O1264" s="12"/>
    </row>
    <row r="1265" spans="1:15" s="1" customFormat="1">
      <c r="A1265" s="18"/>
      <c r="B1265" s="10"/>
      <c r="C1265" s="11"/>
      <c r="D1265" s="12"/>
      <c r="E1265" s="16"/>
      <c r="F1265" s="16"/>
      <c r="J1265" s="15"/>
      <c r="K1265" s="18"/>
      <c r="L1265" s="18"/>
      <c r="M1265" s="10"/>
      <c r="N1265" s="11"/>
      <c r="O1265" s="12"/>
    </row>
    <row r="1266" spans="1:15" s="1" customFormat="1">
      <c r="A1266" s="18"/>
      <c r="B1266" s="10"/>
      <c r="C1266" s="11"/>
      <c r="D1266" s="12"/>
      <c r="E1266" s="16"/>
      <c r="F1266" s="16"/>
      <c r="J1266" s="15"/>
      <c r="K1266" s="18"/>
      <c r="L1266" s="18"/>
      <c r="M1266" s="10"/>
      <c r="N1266" s="11"/>
      <c r="O1266" s="12"/>
    </row>
    <row r="1267" spans="1:15" s="1" customFormat="1">
      <c r="A1267" s="18"/>
      <c r="B1267" s="10"/>
      <c r="C1267" s="11"/>
      <c r="D1267" s="12"/>
      <c r="E1267" s="16"/>
      <c r="F1267" s="16"/>
      <c r="J1267" s="15"/>
      <c r="K1267" s="18"/>
      <c r="L1267" s="18"/>
      <c r="M1267" s="10"/>
      <c r="N1267" s="11"/>
      <c r="O1267" s="12"/>
    </row>
    <row r="1268" spans="1:15" s="1" customFormat="1">
      <c r="A1268" s="18"/>
      <c r="B1268" s="10"/>
      <c r="C1268" s="11"/>
      <c r="D1268" s="12"/>
      <c r="E1268" s="16"/>
      <c r="F1268" s="16"/>
      <c r="J1268" s="15"/>
      <c r="K1268" s="18"/>
      <c r="L1268" s="18"/>
      <c r="M1268" s="10"/>
      <c r="N1268" s="11"/>
      <c r="O1268" s="12"/>
    </row>
    <row r="1269" spans="1:15" s="1" customFormat="1">
      <c r="A1269" s="18"/>
      <c r="B1269" s="10"/>
      <c r="C1269" s="11"/>
      <c r="D1269" s="12"/>
      <c r="E1269" s="16"/>
      <c r="F1269" s="16"/>
      <c r="J1269" s="15"/>
      <c r="K1269" s="18"/>
      <c r="L1269" s="18"/>
      <c r="M1269" s="10"/>
      <c r="N1269" s="11"/>
      <c r="O1269" s="12"/>
    </row>
    <row r="1270" spans="1:15" s="1" customFormat="1">
      <c r="A1270" s="18"/>
      <c r="B1270" s="10"/>
      <c r="C1270" s="11"/>
      <c r="D1270" s="12"/>
      <c r="E1270" s="16"/>
      <c r="F1270" s="16"/>
      <c r="J1270" s="15"/>
      <c r="K1270" s="18"/>
      <c r="L1270" s="18"/>
      <c r="M1270" s="10"/>
      <c r="N1270" s="11"/>
      <c r="O1270" s="12"/>
    </row>
    <row r="1271" spans="1:15" s="1" customFormat="1">
      <c r="A1271" s="18"/>
      <c r="B1271" s="10"/>
      <c r="C1271" s="11"/>
      <c r="D1271" s="12"/>
      <c r="E1271" s="16"/>
      <c r="F1271" s="16"/>
      <c r="J1271" s="15"/>
      <c r="K1271" s="18"/>
      <c r="L1271" s="18"/>
      <c r="M1271" s="10"/>
      <c r="N1271" s="11"/>
      <c r="O1271" s="12"/>
    </row>
    <row r="1272" spans="1:15" s="1" customFormat="1">
      <c r="A1272" s="18"/>
      <c r="B1272" s="10"/>
      <c r="C1272" s="11"/>
      <c r="D1272" s="12"/>
      <c r="E1272" s="16"/>
      <c r="F1272" s="16"/>
      <c r="J1272" s="15"/>
      <c r="K1272" s="18"/>
      <c r="L1272" s="18"/>
      <c r="M1272" s="10"/>
      <c r="N1272" s="11"/>
      <c r="O1272" s="12"/>
    </row>
    <row r="1273" spans="1:15" s="1" customFormat="1">
      <c r="A1273" s="18"/>
      <c r="B1273" s="10"/>
      <c r="C1273" s="11"/>
      <c r="D1273" s="12"/>
      <c r="E1273" s="16"/>
      <c r="F1273" s="16"/>
      <c r="J1273" s="15"/>
      <c r="K1273" s="18"/>
      <c r="L1273" s="18"/>
      <c r="M1273" s="10"/>
      <c r="N1273" s="11"/>
      <c r="O1273" s="12"/>
    </row>
    <row r="1274" spans="1:15" s="1" customFormat="1">
      <c r="A1274" s="18"/>
      <c r="B1274" s="10"/>
      <c r="C1274" s="11"/>
      <c r="D1274" s="12"/>
      <c r="E1274" s="16"/>
      <c r="F1274" s="16"/>
      <c r="J1274" s="15"/>
      <c r="K1274" s="18"/>
      <c r="L1274" s="18"/>
      <c r="M1274" s="10"/>
      <c r="N1274" s="11"/>
      <c r="O1274" s="12"/>
    </row>
    <row r="1275" spans="1:15" s="1" customFormat="1">
      <c r="A1275" s="18"/>
      <c r="B1275" s="10"/>
      <c r="C1275" s="11"/>
      <c r="D1275" s="12"/>
      <c r="E1275" s="16"/>
      <c r="F1275" s="16"/>
      <c r="J1275" s="15"/>
      <c r="K1275" s="18"/>
      <c r="L1275" s="18"/>
      <c r="M1275" s="10"/>
      <c r="N1275" s="11"/>
      <c r="O1275" s="12"/>
    </row>
    <row r="1276" spans="1:15" s="1" customFormat="1">
      <c r="A1276" s="18"/>
      <c r="B1276" s="10"/>
      <c r="C1276" s="11"/>
      <c r="D1276" s="12"/>
      <c r="E1276" s="16"/>
      <c r="F1276" s="16"/>
      <c r="J1276" s="15"/>
      <c r="K1276" s="18"/>
      <c r="L1276" s="18"/>
      <c r="M1276" s="10"/>
      <c r="N1276" s="11"/>
      <c r="O1276" s="12"/>
    </row>
    <row r="1277" spans="1:15" s="1" customFormat="1">
      <c r="A1277" s="18"/>
      <c r="B1277" s="10"/>
      <c r="C1277" s="11"/>
      <c r="D1277" s="12"/>
      <c r="E1277" s="16"/>
      <c r="F1277" s="16"/>
      <c r="J1277" s="15"/>
      <c r="K1277" s="18"/>
      <c r="L1277" s="18"/>
      <c r="M1277" s="10"/>
      <c r="N1277" s="11"/>
      <c r="O1277" s="12"/>
    </row>
    <row r="1278" spans="1:15" s="1" customFormat="1">
      <c r="A1278" s="18"/>
      <c r="B1278" s="10"/>
      <c r="C1278" s="11"/>
      <c r="D1278" s="12"/>
      <c r="E1278" s="16"/>
      <c r="F1278" s="16"/>
      <c r="J1278" s="15"/>
      <c r="K1278" s="18"/>
      <c r="L1278" s="18"/>
      <c r="M1278" s="10"/>
      <c r="N1278" s="11"/>
      <c r="O1278" s="12"/>
    </row>
    <row r="1279" spans="1:15" s="1" customFormat="1">
      <c r="A1279" s="18"/>
      <c r="B1279" s="10"/>
      <c r="C1279" s="11"/>
      <c r="D1279" s="12"/>
      <c r="E1279" s="16"/>
      <c r="F1279" s="16"/>
      <c r="J1279" s="15"/>
      <c r="K1279" s="18"/>
      <c r="L1279" s="18"/>
      <c r="M1279" s="10"/>
      <c r="N1279" s="11"/>
      <c r="O1279" s="12"/>
    </row>
    <row r="1280" spans="1:15" s="1" customFormat="1">
      <c r="A1280" s="18"/>
      <c r="B1280" s="10"/>
      <c r="C1280" s="11"/>
      <c r="D1280" s="12"/>
      <c r="E1280" s="16"/>
      <c r="F1280" s="16"/>
      <c r="J1280" s="15"/>
      <c r="K1280" s="18"/>
      <c r="L1280" s="18"/>
      <c r="M1280" s="10"/>
      <c r="N1280" s="11"/>
      <c r="O1280" s="12"/>
    </row>
    <row r="1281" spans="1:15" s="1" customFormat="1">
      <c r="A1281" s="18"/>
      <c r="B1281" s="10"/>
      <c r="C1281" s="11"/>
      <c r="D1281" s="12"/>
      <c r="E1281" s="16"/>
      <c r="F1281" s="16"/>
      <c r="J1281" s="15"/>
      <c r="K1281" s="18"/>
      <c r="L1281" s="18"/>
      <c r="M1281" s="10"/>
      <c r="N1281" s="11"/>
      <c r="O1281" s="12"/>
    </row>
    <row r="1282" spans="1:15" s="1" customFormat="1">
      <c r="A1282" s="18"/>
      <c r="B1282" s="10"/>
      <c r="C1282" s="11"/>
      <c r="D1282" s="12"/>
      <c r="E1282" s="16"/>
      <c r="F1282" s="16"/>
      <c r="J1282" s="15"/>
      <c r="K1282" s="18"/>
      <c r="L1282" s="18"/>
      <c r="M1282" s="10"/>
      <c r="N1282" s="11"/>
      <c r="O1282" s="12"/>
    </row>
    <row r="1283" spans="1:15" s="1" customFormat="1">
      <c r="A1283" s="18"/>
      <c r="B1283" s="10"/>
      <c r="C1283" s="11"/>
      <c r="D1283" s="12"/>
      <c r="E1283" s="16"/>
      <c r="F1283" s="16"/>
      <c r="J1283" s="15"/>
      <c r="K1283" s="18"/>
      <c r="L1283" s="18"/>
      <c r="M1283" s="10"/>
      <c r="N1283" s="11"/>
      <c r="O1283" s="12"/>
    </row>
    <row r="1284" spans="1:15" s="1" customFormat="1">
      <c r="A1284" s="18"/>
      <c r="B1284" s="10"/>
      <c r="C1284" s="11"/>
      <c r="D1284" s="12"/>
      <c r="E1284" s="16"/>
      <c r="F1284" s="16"/>
      <c r="J1284" s="15"/>
      <c r="K1284" s="18"/>
      <c r="L1284" s="18"/>
      <c r="M1284" s="10"/>
      <c r="N1284" s="11"/>
      <c r="O1284" s="12"/>
    </row>
    <row r="1285" spans="1:15" s="1" customFormat="1">
      <c r="A1285" s="18"/>
      <c r="B1285" s="10"/>
      <c r="C1285" s="11"/>
      <c r="D1285" s="12"/>
      <c r="E1285" s="16"/>
      <c r="F1285" s="16"/>
      <c r="J1285" s="15"/>
      <c r="K1285" s="18"/>
      <c r="L1285" s="18"/>
      <c r="M1285" s="10"/>
      <c r="N1285" s="11"/>
      <c r="O1285" s="12"/>
    </row>
    <row r="1286" spans="1:15" s="1" customFormat="1">
      <c r="A1286" s="18"/>
      <c r="B1286" s="10"/>
      <c r="C1286" s="11"/>
      <c r="D1286" s="12"/>
      <c r="E1286" s="16"/>
      <c r="F1286" s="16"/>
      <c r="J1286" s="15"/>
      <c r="K1286" s="18"/>
      <c r="L1286" s="18"/>
      <c r="M1286" s="10"/>
      <c r="N1286" s="11"/>
      <c r="O1286" s="12"/>
    </row>
    <row r="1287" spans="1:15" s="1" customFormat="1">
      <c r="A1287" s="18"/>
      <c r="B1287" s="10"/>
      <c r="C1287" s="11"/>
      <c r="D1287" s="12"/>
      <c r="E1287" s="16"/>
      <c r="F1287" s="16"/>
      <c r="J1287" s="15"/>
      <c r="K1287" s="18"/>
      <c r="L1287" s="18"/>
      <c r="M1287" s="10"/>
      <c r="N1287" s="11"/>
      <c r="O1287" s="12"/>
    </row>
    <row r="1288" spans="1:15" s="1" customFormat="1">
      <c r="A1288" s="18"/>
      <c r="B1288" s="10"/>
      <c r="C1288" s="11"/>
      <c r="D1288" s="12"/>
      <c r="E1288" s="16"/>
      <c r="F1288" s="16"/>
      <c r="J1288" s="15"/>
      <c r="K1288" s="18"/>
      <c r="L1288" s="18"/>
      <c r="M1288" s="10"/>
      <c r="N1288" s="11"/>
      <c r="O1288" s="12"/>
    </row>
    <row r="1289" spans="1:15" s="1" customFormat="1">
      <c r="A1289" s="18"/>
      <c r="B1289" s="10"/>
      <c r="C1289" s="11"/>
      <c r="D1289" s="12"/>
      <c r="E1289" s="16"/>
      <c r="F1289" s="16"/>
      <c r="J1289" s="15"/>
      <c r="K1289" s="18"/>
      <c r="L1289" s="18"/>
      <c r="M1289" s="10"/>
      <c r="N1289" s="11"/>
      <c r="O1289" s="12"/>
    </row>
    <row r="1290" spans="1:15" s="1" customFormat="1">
      <c r="A1290" s="18"/>
      <c r="B1290" s="10"/>
      <c r="C1290" s="11"/>
      <c r="D1290" s="12"/>
      <c r="E1290" s="16"/>
      <c r="F1290" s="16"/>
      <c r="J1290" s="15"/>
      <c r="K1290" s="18"/>
      <c r="L1290" s="18"/>
      <c r="M1290" s="10"/>
      <c r="N1290" s="11"/>
      <c r="O1290" s="12"/>
    </row>
    <row r="1291" spans="1:15" s="1" customFormat="1">
      <c r="A1291" s="18"/>
      <c r="B1291" s="10"/>
      <c r="C1291" s="11"/>
      <c r="D1291" s="12"/>
      <c r="E1291" s="16"/>
      <c r="F1291" s="16"/>
      <c r="J1291" s="15"/>
      <c r="K1291" s="18"/>
      <c r="L1291" s="18"/>
      <c r="M1291" s="10"/>
      <c r="N1291" s="11"/>
      <c r="O1291" s="12"/>
    </row>
    <row r="1292" spans="1:15" s="1" customFormat="1">
      <c r="A1292" s="18"/>
      <c r="B1292" s="10"/>
      <c r="C1292" s="11"/>
      <c r="D1292" s="12"/>
      <c r="E1292" s="16"/>
      <c r="F1292" s="16"/>
      <c r="J1292" s="15"/>
      <c r="K1292" s="18"/>
      <c r="L1292" s="18"/>
      <c r="M1292" s="10"/>
      <c r="N1292" s="11"/>
      <c r="O1292" s="12"/>
    </row>
    <row r="1293" spans="1:15" s="1" customFormat="1">
      <c r="A1293" s="18"/>
      <c r="B1293" s="10"/>
      <c r="C1293" s="11"/>
      <c r="D1293" s="12"/>
      <c r="E1293" s="16"/>
      <c r="F1293" s="16"/>
      <c r="J1293" s="15"/>
      <c r="K1293" s="18"/>
      <c r="L1293" s="18"/>
      <c r="M1293" s="10"/>
      <c r="N1293" s="11"/>
      <c r="O1293" s="12"/>
    </row>
    <row r="1294" spans="1:15" s="1" customFormat="1">
      <c r="A1294" s="18"/>
      <c r="B1294" s="10"/>
      <c r="C1294" s="11"/>
      <c r="D1294" s="12"/>
      <c r="E1294" s="16"/>
      <c r="F1294" s="16"/>
      <c r="J1294" s="15"/>
      <c r="K1294" s="18"/>
      <c r="L1294" s="18"/>
      <c r="M1294" s="10"/>
      <c r="N1294" s="11"/>
      <c r="O1294" s="12"/>
    </row>
    <row r="1295" spans="1:15" s="1" customFormat="1">
      <c r="A1295" s="18"/>
      <c r="B1295" s="10"/>
      <c r="C1295" s="11"/>
      <c r="D1295" s="12"/>
      <c r="E1295" s="16"/>
      <c r="F1295" s="16"/>
      <c r="J1295" s="15"/>
      <c r="K1295" s="18"/>
      <c r="L1295" s="18"/>
      <c r="M1295" s="10"/>
      <c r="N1295" s="11"/>
      <c r="O1295" s="12"/>
    </row>
    <row r="1296" spans="1:15" s="1" customFormat="1">
      <c r="A1296" s="18"/>
      <c r="B1296" s="10"/>
      <c r="C1296" s="11"/>
      <c r="D1296" s="12"/>
      <c r="E1296" s="16"/>
      <c r="F1296" s="16"/>
      <c r="J1296" s="15"/>
      <c r="K1296" s="18"/>
      <c r="L1296" s="18"/>
      <c r="M1296" s="10"/>
      <c r="N1296" s="11"/>
      <c r="O1296" s="12"/>
    </row>
    <row r="1297" spans="1:15" s="1" customFormat="1">
      <c r="A1297" s="18"/>
      <c r="B1297" s="10"/>
      <c r="C1297" s="11"/>
      <c r="D1297" s="12"/>
      <c r="E1297" s="16"/>
      <c r="F1297" s="16"/>
      <c r="J1297" s="15"/>
      <c r="K1297" s="18"/>
      <c r="L1297" s="18"/>
      <c r="M1297" s="10"/>
      <c r="N1297" s="11"/>
      <c r="O1297" s="12"/>
    </row>
    <row r="1298" spans="1:15" s="1" customFormat="1">
      <c r="A1298" s="18"/>
      <c r="B1298" s="10"/>
      <c r="C1298" s="11"/>
      <c r="D1298" s="12"/>
      <c r="E1298" s="16"/>
      <c r="F1298" s="16"/>
      <c r="J1298" s="15"/>
      <c r="K1298" s="18"/>
      <c r="L1298" s="18"/>
      <c r="M1298" s="10"/>
      <c r="N1298" s="11"/>
      <c r="O1298" s="12"/>
    </row>
    <row r="1299" spans="1:15" s="1" customFormat="1">
      <c r="A1299" s="18"/>
      <c r="B1299" s="10"/>
      <c r="C1299" s="11"/>
      <c r="D1299" s="12"/>
      <c r="E1299" s="16"/>
      <c r="F1299" s="16"/>
      <c r="J1299" s="15"/>
      <c r="K1299" s="18"/>
      <c r="L1299" s="18"/>
      <c r="M1299" s="10"/>
      <c r="N1299" s="11"/>
      <c r="O1299" s="12"/>
    </row>
    <row r="1300" spans="1:15" s="1" customFormat="1">
      <c r="A1300" s="18"/>
      <c r="B1300" s="10"/>
      <c r="C1300" s="11"/>
      <c r="D1300" s="12"/>
      <c r="E1300" s="16"/>
      <c r="F1300" s="16"/>
      <c r="J1300" s="15"/>
      <c r="K1300" s="18"/>
      <c r="L1300" s="18"/>
      <c r="M1300" s="10"/>
      <c r="N1300" s="11"/>
      <c r="O1300" s="12"/>
    </row>
    <row r="1301" spans="1:15" s="1" customFormat="1">
      <c r="A1301" s="18"/>
      <c r="B1301" s="10"/>
      <c r="C1301" s="11"/>
      <c r="D1301" s="12"/>
      <c r="E1301" s="16"/>
      <c r="F1301" s="16"/>
      <c r="J1301" s="15"/>
      <c r="K1301" s="18"/>
      <c r="L1301" s="18"/>
      <c r="M1301" s="10"/>
      <c r="N1301" s="11"/>
      <c r="O1301" s="12"/>
    </row>
    <row r="1302" spans="1:15" s="1" customFormat="1">
      <c r="A1302" s="18"/>
      <c r="B1302" s="10"/>
      <c r="C1302" s="11"/>
      <c r="D1302" s="12"/>
      <c r="E1302" s="16"/>
      <c r="F1302" s="16"/>
      <c r="J1302" s="15"/>
      <c r="K1302" s="18"/>
      <c r="L1302" s="18"/>
      <c r="M1302" s="10"/>
      <c r="N1302" s="11"/>
      <c r="O1302" s="12"/>
    </row>
    <row r="1303" spans="1:15" s="1" customFormat="1">
      <c r="A1303" s="18"/>
      <c r="B1303" s="10"/>
      <c r="C1303" s="11"/>
      <c r="D1303" s="12"/>
      <c r="E1303" s="16"/>
      <c r="F1303" s="16"/>
      <c r="J1303" s="15"/>
      <c r="K1303" s="18"/>
      <c r="L1303" s="18"/>
      <c r="M1303" s="10"/>
      <c r="N1303" s="11"/>
      <c r="O1303" s="12"/>
    </row>
    <row r="1304" spans="1:15" s="1" customFormat="1">
      <c r="A1304" s="18"/>
      <c r="B1304" s="10"/>
      <c r="C1304" s="11"/>
      <c r="D1304" s="12"/>
      <c r="E1304" s="16"/>
      <c r="F1304" s="16"/>
      <c r="J1304" s="15"/>
      <c r="K1304" s="18"/>
      <c r="L1304" s="18"/>
      <c r="M1304" s="10"/>
      <c r="N1304" s="11"/>
      <c r="O1304" s="12"/>
    </row>
    <row r="1305" spans="1:15" s="1" customFormat="1">
      <c r="A1305" s="18"/>
      <c r="B1305" s="10"/>
      <c r="C1305" s="11"/>
      <c r="D1305" s="12"/>
      <c r="E1305" s="16"/>
      <c r="F1305" s="16"/>
      <c r="J1305" s="15"/>
      <c r="K1305" s="18"/>
      <c r="L1305" s="18"/>
      <c r="M1305" s="10"/>
      <c r="N1305" s="11"/>
      <c r="O1305" s="12"/>
    </row>
    <row r="1306" spans="1:15" s="1" customFormat="1">
      <c r="A1306" s="18"/>
      <c r="B1306" s="10"/>
      <c r="C1306" s="11"/>
      <c r="D1306" s="12"/>
      <c r="E1306" s="16"/>
      <c r="F1306" s="16"/>
      <c r="J1306" s="15"/>
      <c r="K1306" s="18"/>
      <c r="L1306" s="18"/>
      <c r="M1306" s="10"/>
      <c r="N1306" s="11"/>
      <c r="O1306" s="12"/>
    </row>
    <row r="1307" spans="1:15" s="1" customFormat="1">
      <c r="A1307" s="18"/>
      <c r="B1307" s="10"/>
      <c r="C1307" s="11"/>
      <c r="D1307" s="12"/>
      <c r="E1307" s="16"/>
      <c r="F1307" s="16"/>
      <c r="J1307" s="15"/>
      <c r="K1307" s="18"/>
      <c r="L1307" s="18"/>
      <c r="M1307" s="10"/>
      <c r="N1307" s="11"/>
      <c r="O1307" s="12"/>
    </row>
    <row r="1308" spans="1:15" s="1" customFormat="1">
      <c r="A1308" s="18"/>
      <c r="B1308" s="10"/>
      <c r="C1308" s="11"/>
      <c r="D1308" s="12"/>
      <c r="E1308" s="16"/>
      <c r="F1308" s="16"/>
      <c r="J1308" s="15"/>
      <c r="K1308" s="18"/>
      <c r="L1308" s="18"/>
      <c r="M1308" s="10"/>
      <c r="N1308" s="11"/>
      <c r="O1308" s="12"/>
    </row>
    <row r="1309" spans="1:15" s="1" customFormat="1">
      <c r="A1309" s="18"/>
      <c r="B1309" s="10"/>
      <c r="C1309" s="11"/>
      <c r="D1309" s="12"/>
      <c r="E1309" s="16"/>
      <c r="F1309" s="16"/>
      <c r="J1309" s="15"/>
      <c r="K1309" s="18"/>
      <c r="L1309" s="18"/>
      <c r="M1309" s="10"/>
      <c r="N1309" s="11"/>
      <c r="O1309" s="12"/>
    </row>
    <row r="1310" spans="1:15" s="1" customFormat="1">
      <c r="A1310" s="18"/>
      <c r="B1310" s="10"/>
      <c r="C1310" s="11"/>
      <c r="D1310" s="12"/>
      <c r="E1310" s="16"/>
      <c r="F1310" s="16"/>
      <c r="J1310" s="15"/>
      <c r="K1310" s="18"/>
      <c r="L1310" s="18"/>
      <c r="M1310" s="10"/>
      <c r="N1310" s="11"/>
      <c r="O1310" s="12"/>
    </row>
    <row r="1311" spans="1:15" s="1" customFormat="1">
      <c r="A1311" s="18"/>
      <c r="B1311" s="10"/>
      <c r="C1311" s="11"/>
      <c r="D1311" s="12"/>
      <c r="E1311" s="16"/>
      <c r="F1311" s="16"/>
      <c r="J1311" s="15"/>
      <c r="K1311" s="18"/>
      <c r="L1311" s="18"/>
      <c r="M1311" s="10"/>
      <c r="N1311" s="11"/>
      <c r="O1311" s="12"/>
    </row>
    <row r="1312" spans="1:15" s="1" customFormat="1">
      <c r="A1312" s="18"/>
      <c r="B1312" s="10"/>
      <c r="C1312" s="11"/>
      <c r="D1312" s="12"/>
      <c r="E1312" s="16"/>
      <c r="F1312" s="16"/>
      <c r="J1312" s="15"/>
      <c r="K1312" s="18"/>
      <c r="L1312" s="18"/>
      <c r="M1312" s="10"/>
      <c r="N1312" s="11"/>
      <c r="O1312" s="12"/>
    </row>
    <row r="1313" spans="1:15" s="1" customFormat="1">
      <c r="A1313" s="18"/>
      <c r="B1313" s="10"/>
      <c r="C1313" s="11"/>
      <c r="D1313" s="12"/>
      <c r="E1313" s="16"/>
      <c r="F1313" s="16"/>
      <c r="J1313" s="15"/>
      <c r="K1313" s="18"/>
      <c r="L1313" s="18"/>
      <c r="M1313" s="10"/>
      <c r="N1313" s="11"/>
      <c r="O1313" s="12"/>
    </row>
    <row r="1314" spans="1:15" s="1" customFormat="1">
      <c r="A1314" s="18"/>
      <c r="B1314" s="10"/>
      <c r="C1314" s="11"/>
      <c r="D1314" s="12"/>
      <c r="E1314" s="16"/>
      <c r="F1314" s="16"/>
      <c r="J1314" s="15"/>
      <c r="K1314" s="18"/>
      <c r="L1314" s="18"/>
      <c r="M1314" s="10"/>
      <c r="N1314" s="11"/>
      <c r="O1314" s="12"/>
    </row>
    <row r="1315" spans="1:15" s="1" customFormat="1">
      <c r="A1315" s="18"/>
      <c r="B1315" s="10"/>
      <c r="C1315" s="11"/>
      <c r="D1315" s="12"/>
      <c r="E1315" s="16"/>
      <c r="F1315" s="16"/>
      <c r="J1315" s="15"/>
      <c r="K1315" s="18"/>
      <c r="L1315" s="18"/>
      <c r="M1315" s="10"/>
      <c r="N1315" s="11"/>
      <c r="O1315" s="12"/>
    </row>
    <row r="1316" spans="1:15" s="1" customFormat="1">
      <c r="A1316" s="18"/>
      <c r="B1316" s="10"/>
      <c r="C1316" s="11"/>
      <c r="D1316" s="12"/>
      <c r="E1316" s="16"/>
      <c r="F1316" s="16"/>
      <c r="J1316" s="15"/>
      <c r="K1316" s="18"/>
      <c r="L1316" s="18"/>
      <c r="M1316" s="10"/>
      <c r="N1316" s="11"/>
      <c r="O1316" s="12"/>
    </row>
    <row r="1317" spans="1:15" s="1" customFormat="1">
      <c r="A1317" s="18"/>
      <c r="B1317" s="10"/>
      <c r="C1317" s="11"/>
      <c r="D1317" s="12"/>
      <c r="E1317" s="16"/>
      <c r="F1317" s="16"/>
      <c r="J1317" s="15"/>
      <c r="K1317" s="18"/>
      <c r="L1317" s="18"/>
      <c r="M1317" s="10"/>
      <c r="N1317" s="11"/>
      <c r="O1317" s="12"/>
    </row>
    <row r="1318" spans="1:15" s="1" customFormat="1">
      <c r="A1318" s="18"/>
      <c r="B1318" s="10"/>
      <c r="C1318" s="11"/>
      <c r="D1318" s="12"/>
      <c r="E1318" s="16"/>
      <c r="F1318" s="16"/>
      <c r="J1318" s="15"/>
      <c r="K1318" s="18"/>
      <c r="L1318" s="18"/>
      <c r="M1318" s="10"/>
      <c r="N1318" s="11"/>
      <c r="O1318" s="12"/>
    </row>
    <row r="1319" spans="1:15" s="1" customFormat="1">
      <c r="A1319" s="18"/>
      <c r="B1319" s="10"/>
      <c r="C1319" s="11"/>
      <c r="D1319" s="12"/>
      <c r="E1319" s="16"/>
      <c r="F1319" s="16"/>
      <c r="J1319" s="15"/>
      <c r="K1319" s="18"/>
      <c r="L1319" s="18"/>
      <c r="M1319" s="10"/>
      <c r="N1319" s="11"/>
      <c r="O1319" s="12"/>
    </row>
    <row r="1320" spans="1:15" s="1" customFormat="1">
      <c r="A1320" s="18"/>
      <c r="B1320" s="10"/>
      <c r="C1320" s="11"/>
      <c r="D1320" s="12"/>
      <c r="E1320" s="16"/>
      <c r="F1320" s="16"/>
      <c r="J1320" s="15"/>
      <c r="K1320" s="18"/>
      <c r="L1320" s="18"/>
      <c r="M1320" s="10"/>
      <c r="N1320" s="11"/>
      <c r="O1320" s="12"/>
    </row>
    <row r="1321" spans="1:15" s="1" customFormat="1">
      <c r="A1321" s="18"/>
      <c r="B1321" s="10"/>
      <c r="C1321" s="11"/>
      <c r="D1321" s="12"/>
      <c r="E1321" s="16"/>
      <c r="F1321" s="16"/>
      <c r="J1321" s="15"/>
      <c r="K1321" s="18"/>
      <c r="L1321" s="18"/>
      <c r="M1321" s="10"/>
      <c r="N1321" s="11"/>
      <c r="O1321" s="12"/>
    </row>
    <row r="1322" spans="1:15" s="1" customFormat="1">
      <c r="A1322" s="18"/>
      <c r="B1322" s="10"/>
      <c r="C1322" s="11"/>
      <c r="D1322" s="12"/>
      <c r="E1322" s="16"/>
      <c r="F1322" s="16"/>
      <c r="J1322" s="15"/>
      <c r="K1322" s="18"/>
      <c r="L1322" s="18"/>
      <c r="M1322" s="10"/>
      <c r="N1322" s="11"/>
      <c r="O1322" s="12"/>
    </row>
    <row r="1323" spans="1:15" s="1" customFormat="1">
      <c r="A1323" s="18"/>
      <c r="B1323" s="10"/>
      <c r="C1323" s="11"/>
      <c r="D1323" s="12"/>
      <c r="E1323" s="16"/>
      <c r="F1323" s="16"/>
      <c r="J1323" s="15"/>
      <c r="K1323" s="18"/>
      <c r="L1323" s="18"/>
      <c r="M1323" s="10"/>
      <c r="N1323" s="11"/>
      <c r="O1323" s="12"/>
    </row>
    <row r="1324" spans="1:15" s="1" customFormat="1">
      <c r="A1324" s="18"/>
      <c r="B1324" s="10"/>
      <c r="C1324" s="11"/>
      <c r="D1324" s="12"/>
      <c r="E1324" s="16"/>
      <c r="F1324" s="16"/>
      <c r="J1324" s="15"/>
      <c r="K1324" s="18"/>
      <c r="L1324" s="18"/>
      <c r="M1324" s="10"/>
      <c r="N1324" s="11"/>
      <c r="O1324" s="12"/>
    </row>
    <row r="1325" spans="1:15" s="1" customFormat="1">
      <c r="A1325" s="18"/>
      <c r="B1325" s="10"/>
      <c r="C1325" s="11"/>
      <c r="D1325" s="12"/>
      <c r="E1325" s="16"/>
      <c r="F1325" s="16"/>
      <c r="J1325" s="15"/>
      <c r="K1325" s="18"/>
      <c r="L1325" s="18"/>
      <c r="M1325" s="10"/>
      <c r="N1325" s="11"/>
      <c r="O1325" s="12"/>
    </row>
    <row r="1326" spans="1:15" s="1" customFormat="1">
      <c r="A1326" s="18"/>
      <c r="B1326" s="10"/>
      <c r="C1326" s="11"/>
      <c r="D1326" s="12"/>
      <c r="E1326" s="16"/>
      <c r="F1326" s="16"/>
      <c r="J1326" s="15"/>
      <c r="K1326" s="18"/>
      <c r="L1326" s="18"/>
      <c r="M1326" s="10"/>
      <c r="N1326" s="11"/>
      <c r="O1326" s="12"/>
    </row>
    <row r="1327" spans="1:15" s="1" customFormat="1">
      <c r="A1327" s="18"/>
      <c r="B1327" s="10"/>
      <c r="C1327" s="11"/>
      <c r="D1327" s="12"/>
      <c r="E1327" s="16"/>
      <c r="F1327" s="16"/>
      <c r="J1327" s="15"/>
      <c r="K1327" s="18"/>
      <c r="L1327" s="18"/>
      <c r="M1327" s="10"/>
      <c r="N1327" s="11"/>
      <c r="O1327" s="12"/>
    </row>
    <row r="1328" spans="1:15" s="1" customFormat="1">
      <c r="A1328" s="18"/>
      <c r="B1328" s="10"/>
      <c r="C1328" s="11"/>
      <c r="D1328" s="12"/>
      <c r="E1328" s="16"/>
      <c r="F1328" s="16"/>
      <c r="J1328" s="15"/>
      <c r="K1328" s="18"/>
      <c r="L1328" s="18"/>
      <c r="M1328" s="10"/>
      <c r="N1328" s="11"/>
      <c r="O1328" s="12"/>
    </row>
    <row r="1329" spans="1:15" s="1" customFormat="1">
      <c r="A1329" s="18"/>
      <c r="B1329" s="10"/>
      <c r="C1329" s="11"/>
      <c r="D1329" s="12"/>
      <c r="E1329" s="16"/>
      <c r="F1329" s="16"/>
      <c r="J1329" s="15"/>
      <c r="K1329" s="18"/>
      <c r="L1329" s="18"/>
      <c r="M1329" s="10"/>
      <c r="N1329" s="11"/>
      <c r="O1329" s="12"/>
    </row>
    <row r="1330" spans="1:15" s="1" customFormat="1">
      <c r="A1330" s="18"/>
      <c r="B1330" s="10"/>
      <c r="C1330" s="11"/>
      <c r="D1330" s="12"/>
      <c r="E1330" s="16"/>
      <c r="F1330" s="16"/>
      <c r="J1330" s="15"/>
      <c r="K1330" s="18"/>
      <c r="L1330" s="18"/>
      <c r="M1330" s="10"/>
      <c r="N1330" s="11"/>
      <c r="O1330" s="12"/>
    </row>
    <row r="1331" spans="1:15" s="4" customFormat="1">
      <c r="A1331" s="18"/>
      <c r="B1331" s="10"/>
      <c r="C1331" s="11"/>
      <c r="D1331" s="12"/>
      <c r="E1331" s="16"/>
      <c r="F1331" s="16"/>
      <c r="G1331" s="1"/>
      <c r="H1331" s="1"/>
      <c r="I1331" s="1"/>
      <c r="J1331" s="15"/>
      <c r="K1331" s="18"/>
      <c r="L1331" s="18"/>
      <c r="M1331" s="10"/>
      <c r="N1331" s="11"/>
      <c r="O1331" s="12"/>
    </row>
    <row r="1332" spans="1:15" s="4" customFormat="1">
      <c r="A1332" s="18"/>
      <c r="B1332" s="10"/>
      <c r="C1332" s="11"/>
      <c r="D1332" s="12"/>
      <c r="E1332" s="16"/>
      <c r="F1332" s="16"/>
      <c r="G1332" s="1"/>
      <c r="H1332" s="1"/>
      <c r="I1332" s="1"/>
      <c r="J1332" s="15"/>
      <c r="K1332" s="18"/>
      <c r="L1332" s="18"/>
      <c r="M1332" s="10"/>
      <c r="N1332" s="11"/>
      <c r="O1332" s="12"/>
    </row>
    <row r="1333" spans="1:15">
      <c r="G1333" s="1"/>
      <c r="H1333" s="1"/>
      <c r="I1333" s="1"/>
      <c r="J1333" s="15"/>
    </row>
    <row r="1334" spans="1:15">
      <c r="G1334" s="1"/>
      <c r="H1334" s="1"/>
      <c r="I1334" s="1"/>
      <c r="J1334" s="15"/>
    </row>
    <row r="1335" spans="1:15" s="1" customFormat="1">
      <c r="A1335" s="18"/>
      <c r="B1335" s="10"/>
      <c r="C1335" s="11"/>
      <c r="D1335" s="12"/>
      <c r="E1335" s="16"/>
      <c r="F1335" s="16"/>
      <c r="J1335" s="15"/>
      <c r="K1335" s="18"/>
      <c r="L1335" s="18"/>
      <c r="M1335" s="10"/>
      <c r="N1335" s="11"/>
      <c r="O1335" s="12"/>
    </row>
    <row r="1336" spans="1:15" s="1" customFormat="1">
      <c r="A1336" s="18"/>
      <c r="B1336" s="10"/>
      <c r="C1336" s="11"/>
      <c r="D1336" s="12"/>
      <c r="E1336" s="16"/>
      <c r="F1336" s="16"/>
      <c r="J1336" s="15"/>
      <c r="K1336" s="18"/>
      <c r="L1336" s="18"/>
      <c r="M1336" s="10"/>
      <c r="N1336" s="11"/>
      <c r="O1336" s="12"/>
    </row>
    <row r="1337" spans="1:15" s="1" customFormat="1">
      <c r="A1337" s="18"/>
      <c r="B1337" s="10"/>
      <c r="C1337" s="11"/>
      <c r="D1337" s="12"/>
      <c r="E1337" s="16"/>
      <c r="F1337" s="16"/>
      <c r="J1337" s="15"/>
      <c r="K1337" s="18"/>
      <c r="L1337" s="18"/>
      <c r="M1337" s="10"/>
      <c r="N1337" s="11"/>
      <c r="O1337" s="12"/>
    </row>
    <row r="1338" spans="1:15" s="1" customFormat="1">
      <c r="A1338" s="18"/>
      <c r="B1338" s="10"/>
      <c r="C1338" s="11"/>
      <c r="D1338" s="12"/>
      <c r="E1338" s="16"/>
      <c r="F1338" s="16"/>
      <c r="J1338" s="15"/>
      <c r="K1338" s="18"/>
      <c r="L1338" s="18"/>
      <c r="M1338" s="10"/>
      <c r="N1338" s="11"/>
      <c r="O1338" s="12"/>
    </row>
    <row r="1339" spans="1:15" s="1" customFormat="1">
      <c r="A1339" s="18"/>
      <c r="B1339" s="10"/>
      <c r="C1339" s="11"/>
      <c r="D1339" s="12"/>
      <c r="E1339" s="16"/>
      <c r="F1339" s="16"/>
      <c r="J1339" s="15"/>
      <c r="K1339" s="18"/>
      <c r="L1339" s="18"/>
      <c r="M1339" s="10"/>
      <c r="N1339" s="11"/>
      <c r="O1339" s="12"/>
    </row>
    <row r="1340" spans="1:15" s="1" customFormat="1">
      <c r="A1340" s="18"/>
      <c r="B1340" s="10"/>
      <c r="C1340" s="11"/>
      <c r="D1340" s="12"/>
      <c r="E1340" s="16"/>
      <c r="F1340" s="16"/>
      <c r="J1340" s="15"/>
      <c r="K1340" s="18"/>
      <c r="L1340" s="18"/>
      <c r="M1340" s="10"/>
      <c r="N1340" s="11"/>
      <c r="O1340" s="12"/>
    </row>
    <row r="1341" spans="1:15" s="1" customFormat="1">
      <c r="A1341" s="18"/>
      <c r="B1341" s="10"/>
      <c r="C1341" s="11"/>
      <c r="D1341" s="12"/>
      <c r="E1341" s="16"/>
      <c r="F1341" s="16"/>
      <c r="J1341" s="15"/>
      <c r="K1341" s="18"/>
      <c r="L1341" s="18"/>
      <c r="M1341" s="10"/>
      <c r="N1341" s="11"/>
      <c r="O1341" s="12"/>
    </row>
    <row r="1342" spans="1:15" s="1" customFormat="1">
      <c r="A1342" s="18"/>
      <c r="B1342" s="10"/>
      <c r="C1342" s="11"/>
      <c r="D1342" s="12"/>
      <c r="E1342" s="16"/>
      <c r="F1342" s="16"/>
      <c r="J1342" s="15"/>
      <c r="K1342" s="18"/>
      <c r="L1342" s="18"/>
      <c r="M1342" s="10"/>
      <c r="N1342" s="11"/>
      <c r="O1342" s="12"/>
    </row>
    <row r="1343" spans="1:15" s="1" customFormat="1">
      <c r="A1343" s="18"/>
      <c r="B1343" s="10"/>
      <c r="C1343" s="11"/>
      <c r="D1343" s="12"/>
      <c r="E1343" s="16"/>
      <c r="F1343" s="16"/>
      <c r="J1343" s="15"/>
      <c r="K1343" s="18"/>
      <c r="L1343" s="18"/>
      <c r="M1343" s="10"/>
      <c r="N1343" s="11"/>
      <c r="O1343" s="12"/>
    </row>
    <row r="1344" spans="1:15" s="1" customFormat="1">
      <c r="A1344" s="18"/>
      <c r="B1344" s="10"/>
      <c r="C1344" s="11"/>
      <c r="D1344" s="12"/>
      <c r="E1344" s="16"/>
      <c r="F1344" s="16"/>
      <c r="J1344" s="15"/>
      <c r="K1344" s="18"/>
      <c r="L1344" s="18"/>
      <c r="M1344" s="10"/>
      <c r="N1344" s="11"/>
      <c r="O1344" s="12"/>
    </row>
    <row r="1345" spans="1:15" s="1" customFormat="1">
      <c r="A1345" s="18"/>
      <c r="B1345" s="10"/>
      <c r="C1345" s="11"/>
      <c r="D1345" s="12"/>
      <c r="E1345" s="16"/>
      <c r="F1345" s="16"/>
      <c r="J1345" s="15"/>
      <c r="K1345" s="18"/>
      <c r="L1345" s="18"/>
      <c r="M1345" s="10"/>
      <c r="N1345" s="11"/>
      <c r="O1345" s="12"/>
    </row>
    <row r="1346" spans="1:15" s="1" customFormat="1">
      <c r="A1346" s="18"/>
      <c r="B1346" s="10"/>
      <c r="C1346" s="11"/>
      <c r="D1346" s="12"/>
      <c r="E1346" s="16"/>
      <c r="F1346" s="16"/>
      <c r="J1346" s="15"/>
      <c r="K1346" s="18"/>
      <c r="L1346" s="18"/>
      <c r="M1346" s="10"/>
      <c r="N1346" s="11"/>
      <c r="O1346" s="12"/>
    </row>
    <row r="1347" spans="1:15" s="1" customFormat="1">
      <c r="A1347" s="18"/>
      <c r="B1347" s="10"/>
      <c r="C1347" s="11"/>
      <c r="D1347" s="12"/>
      <c r="E1347" s="16"/>
      <c r="F1347" s="16"/>
      <c r="J1347" s="15"/>
      <c r="K1347" s="18"/>
      <c r="L1347" s="18"/>
      <c r="M1347" s="10"/>
      <c r="N1347" s="11"/>
      <c r="O1347" s="12"/>
    </row>
    <row r="1348" spans="1:15" s="1" customFormat="1">
      <c r="A1348" s="18"/>
      <c r="B1348" s="10"/>
      <c r="C1348" s="11"/>
      <c r="D1348" s="12"/>
      <c r="E1348" s="16"/>
      <c r="F1348" s="16"/>
      <c r="J1348" s="15"/>
      <c r="K1348" s="18"/>
      <c r="L1348" s="18"/>
      <c r="M1348" s="10"/>
      <c r="N1348" s="11"/>
      <c r="O1348" s="12"/>
    </row>
    <row r="1349" spans="1:15" s="1" customFormat="1">
      <c r="A1349" s="18"/>
      <c r="B1349" s="10"/>
      <c r="C1349" s="11"/>
      <c r="D1349" s="12"/>
      <c r="E1349" s="16"/>
      <c r="F1349" s="16"/>
      <c r="J1349" s="15"/>
      <c r="K1349" s="18"/>
      <c r="L1349" s="18"/>
      <c r="M1349" s="10"/>
      <c r="N1349" s="11"/>
      <c r="O1349" s="12"/>
    </row>
    <row r="1350" spans="1:15" s="1" customFormat="1">
      <c r="A1350" s="18"/>
      <c r="B1350" s="10"/>
      <c r="C1350" s="11"/>
      <c r="D1350" s="12"/>
      <c r="E1350" s="16"/>
      <c r="F1350" s="16"/>
      <c r="J1350" s="15"/>
      <c r="K1350" s="18"/>
      <c r="L1350" s="18"/>
      <c r="M1350" s="10"/>
      <c r="N1350" s="11"/>
      <c r="O1350" s="12"/>
    </row>
    <row r="1351" spans="1:15" s="1" customFormat="1">
      <c r="A1351" s="18"/>
      <c r="B1351" s="10"/>
      <c r="C1351" s="11"/>
      <c r="D1351" s="12"/>
      <c r="E1351" s="16"/>
      <c r="F1351" s="16"/>
      <c r="J1351" s="15"/>
      <c r="K1351" s="18"/>
      <c r="L1351" s="18"/>
      <c r="M1351" s="10"/>
      <c r="N1351" s="11"/>
      <c r="O1351" s="12"/>
    </row>
    <row r="1352" spans="1:15" s="1" customFormat="1">
      <c r="A1352" s="18"/>
      <c r="B1352" s="10"/>
      <c r="C1352" s="11"/>
      <c r="D1352" s="12"/>
      <c r="E1352" s="16"/>
      <c r="F1352" s="16"/>
      <c r="J1352" s="15"/>
      <c r="K1352" s="18"/>
      <c r="L1352" s="18"/>
      <c r="M1352" s="10"/>
      <c r="N1352" s="11"/>
      <c r="O1352" s="12"/>
    </row>
    <row r="1353" spans="1:15" s="1" customFormat="1">
      <c r="A1353" s="18"/>
      <c r="B1353" s="10"/>
      <c r="C1353" s="11"/>
      <c r="D1353" s="12"/>
      <c r="E1353" s="16"/>
      <c r="F1353" s="16"/>
      <c r="J1353" s="15"/>
      <c r="K1353" s="18"/>
      <c r="L1353" s="18"/>
      <c r="M1353" s="10"/>
      <c r="N1353" s="11"/>
      <c r="O1353" s="12"/>
    </row>
    <row r="1354" spans="1:15" s="1" customFormat="1">
      <c r="A1354" s="18"/>
      <c r="B1354" s="10"/>
      <c r="C1354" s="11"/>
      <c r="D1354" s="12"/>
      <c r="E1354" s="16"/>
      <c r="F1354" s="16"/>
      <c r="J1354" s="15"/>
      <c r="K1354" s="18"/>
      <c r="L1354" s="18"/>
      <c r="M1354" s="10"/>
      <c r="N1354" s="11"/>
      <c r="O1354" s="12"/>
    </row>
    <row r="1355" spans="1:15" s="1" customFormat="1">
      <c r="A1355" s="18"/>
      <c r="B1355" s="10"/>
      <c r="C1355" s="11"/>
      <c r="D1355" s="12"/>
      <c r="E1355" s="16"/>
      <c r="F1355" s="16"/>
      <c r="J1355" s="15"/>
      <c r="K1355" s="18"/>
      <c r="L1355" s="18"/>
      <c r="M1355" s="10"/>
      <c r="N1355" s="11"/>
      <c r="O1355" s="12"/>
    </row>
    <row r="1356" spans="1:15" s="1" customFormat="1">
      <c r="A1356" s="18"/>
      <c r="B1356" s="10"/>
      <c r="C1356" s="11"/>
      <c r="D1356" s="12"/>
      <c r="E1356" s="16"/>
      <c r="F1356" s="16"/>
      <c r="J1356" s="15"/>
      <c r="K1356" s="18"/>
      <c r="L1356" s="18"/>
      <c r="M1356" s="10"/>
      <c r="N1356" s="11"/>
      <c r="O1356" s="12"/>
    </row>
    <row r="1357" spans="1:15" s="1" customFormat="1">
      <c r="A1357" s="18"/>
      <c r="B1357" s="10"/>
      <c r="C1357" s="11"/>
      <c r="D1357" s="12"/>
      <c r="E1357" s="16"/>
      <c r="F1357" s="16"/>
      <c r="J1357" s="15"/>
      <c r="K1357" s="18"/>
      <c r="L1357" s="18"/>
      <c r="M1357" s="10"/>
      <c r="N1357" s="11"/>
      <c r="O1357" s="12"/>
    </row>
    <row r="1358" spans="1:15" s="1" customFormat="1">
      <c r="A1358" s="18"/>
      <c r="B1358" s="10"/>
      <c r="C1358" s="11"/>
      <c r="D1358" s="12"/>
      <c r="E1358" s="16"/>
      <c r="F1358" s="16"/>
      <c r="J1358" s="15"/>
      <c r="K1358" s="18"/>
      <c r="L1358" s="18"/>
      <c r="M1358" s="10"/>
      <c r="N1358" s="11"/>
      <c r="O1358" s="12"/>
    </row>
    <row r="1359" spans="1:15" s="1" customFormat="1">
      <c r="A1359" s="18"/>
      <c r="B1359" s="10"/>
      <c r="C1359" s="11"/>
      <c r="D1359" s="12"/>
      <c r="E1359" s="16"/>
      <c r="F1359" s="16"/>
      <c r="J1359" s="15"/>
      <c r="K1359" s="18"/>
      <c r="L1359" s="18"/>
      <c r="M1359" s="10"/>
      <c r="N1359" s="11"/>
      <c r="O1359" s="12"/>
    </row>
    <row r="1360" spans="1:15" s="1" customFormat="1">
      <c r="A1360" s="18"/>
      <c r="B1360" s="10"/>
      <c r="C1360" s="11"/>
      <c r="D1360" s="12"/>
      <c r="E1360" s="16"/>
      <c r="F1360" s="16"/>
      <c r="J1360" s="15"/>
      <c r="K1360" s="18"/>
      <c r="L1360" s="18"/>
      <c r="M1360" s="10"/>
      <c r="N1360" s="11"/>
      <c r="O1360" s="12"/>
    </row>
    <row r="1361" spans="1:15" s="1" customFormat="1">
      <c r="A1361" s="18"/>
      <c r="B1361" s="10"/>
      <c r="C1361" s="11"/>
      <c r="D1361" s="12"/>
      <c r="E1361" s="16"/>
      <c r="F1361" s="16"/>
      <c r="J1361" s="15"/>
      <c r="K1361" s="18"/>
      <c r="L1361" s="18"/>
      <c r="M1361" s="10"/>
      <c r="N1361" s="11"/>
      <c r="O1361" s="12"/>
    </row>
    <row r="1362" spans="1:15" s="1" customFormat="1">
      <c r="A1362" s="18"/>
      <c r="B1362" s="10"/>
      <c r="C1362" s="11"/>
      <c r="D1362" s="12"/>
      <c r="E1362" s="16"/>
      <c r="F1362" s="16"/>
      <c r="J1362" s="15"/>
      <c r="K1362" s="18"/>
      <c r="L1362" s="18"/>
      <c r="M1362" s="10"/>
      <c r="N1362" s="11"/>
      <c r="O1362" s="12"/>
    </row>
    <row r="1363" spans="1:15" s="1" customFormat="1">
      <c r="A1363" s="18"/>
      <c r="B1363" s="10"/>
      <c r="C1363" s="11"/>
      <c r="D1363" s="12"/>
      <c r="E1363" s="16"/>
      <c r="F1363" s="16"/>
      <c r="J1363" s="15"/>
      <c r="K1363" s="18"/>
      <c r="L1363" s="18"/>
      <c r="M1363" s="10"/>
      <c r="N1363" s="11"/>
      <c r="O1363" s="12"/>
    </row>
    <row r="1364" spans="1:15" s="1" customFormat="1">
      <c r="A1364" s="18"/>
      <c r="B1364" s="10"/>
      <c r="C1364" s="11"/>
      <c r="D1364" s="12"/>
      <c r="E1364" s="16"/>
      <c r="F1364" s="16"/>
      <c r="J1364" s="15"/>
      <c r="K1364" s="18"/>
      <c r="L1364" s="18"/>
      <c r="M1364" s="10"/>
      <c r="N1364" s="11"/>
      <c r="O1364" s="12"/>
    </row>
    <row r="1365" spans="1:15" s="1" customFormat="1">
      <c r="A1365" s="18"/>
      <c r="B1365" s="10"/>
      <c r="C1365" s="11"/>
      <c r="D1365" s="12"/>
      <c r="E1365" s="16"/>
      <c r="F1365" s="16"/>
      <c r="G1365" s="2"/>
      <c r="J1365" s="15"/>
      <c r="K1365" s="18"/>
      <c r="L1365" s="18"/>
      <c r="M1365" s="10"/>
      <c r="N1365" s="11"/>
      <c r="O1365" s="12"/>
    </row>
    <row r="1366" spans="1:15" s="1" customFormat="1">
      <c r="A1366" s="18"/>
      <c r="B1366" s="10"/>
      <c r="C1366" s="11"/>
      <c r="D1366" s="12"/>
      <c r="E1366" s="16"/>
      <c r="F1366" s="16"/>
      <c r="G1366" s="2"/>
      <c r="J1366" s="15"/>
      <c r="K1366" s="18"/>
      <c r="L1366" s="18"/>
      <c r="M1366" s="10"/>
      <c r="N1366" s="11"/>
      <c r="O1366" s="12"/>
    </row>
    <row r="1367" spans="1:15" s="1" customFormat="1">
      <c r="A1367" s="18"/>
      <c r="B1367" s="10"/>
      <c r="C1367" s="11"/>
      <c r="D1367" s="12"/>
      <c r="E1367" s="16"/>
      <c r="F1367" s="16"/>
      <c r="G1367" s="4"/>
      <c r="J1367" s="15"/>
      <c r="K1367" s="18"/>
      <c r="L1367" s="18"/>
      <c r="M1367" s="10"/>
      <c r="N1367" s="11"/>
      <c r="O1367" s="12"/>
    </row>
    <row r="1368" spans="1:15" s="1" customFormat="1">
      <c r="A1368" s="18"/>
      <c r="B1368" s="10"/>
      <c r="C1368" s="11"/>
      <c r="D1368" s="12"/>
      <c r="E1368" s="16"/>
      <c r="F1368" s="16"/>
      <c r="G1368" s="4"/>
      <c r="J1368" s="15"/>
      <c r="K1368" s="18"/>
      <c r="L1368" s="18"/>
      <c r="M1368" s="10"/>
      <c r="N1368" s="11"/>
      <c r="O1368" s="12"/>
    </row>
    <row r="1369" spans="1:15" s="1" customFormat="1">
      <c r="A1369" s="18"/>
      <c r="B1369" s="10"/>
      <c r="C1369" s="11"/>
      <c r="D1369" s="12"/>
      <c r="E1369" s="16"/>
      <c r="F1369" s="16"/>
      <c r="G1369" s="2"/>
      <c r="J1369" s="15"/>
      <c r="K1369" s="18"/>
      <c r="L1369" s="18"/>
      <c r="M1369" s="10"/>
      <c r="N1369" s="11"/>
      <c r="O1369" s="12"/>
    </row>
    <row r="1370" spans="1:15" s="1" customFormat="1">
      <c r="A1370" s="18"/>
      <c r="B1370" s="10"/>
      <c r="C1370" s="11"/>
      <c r="D1370" s="12"/>
      <c r="E1370" s="16"/>
      <c r="F1370" s="16"/>
      <c r="G1370" s="2"/>
      <c r="J1370" s="15"/>
      <c r="K1370" s="18"/>
      <c r="L1370" s="18"/>
      <c r="M1370" s="10"/>
      <c r="N1370" s="11"/>
      <c r="O1370" s="12"/>
    </row>
    <row r="1371" spans="1:15" s="1" customFormat="1">
      <c r="A1371" s="18"/>
      <c r="B1371" s="10"/>
      <c r="C1371" s="11"/>
      <c r="D1371" s="12"/>
      <c r="E1371" s="16"/>
      <c r="F1371" s="16"/>
      <c r="G1371" s="2"/>
      <c r="J1371" s="15"/>
      <c r="K1371" s="18"/>
      <c r="L1371" s="18"/>
      <c r="M1371" s="10"/>
      <c r="N1371" s="11"/>
      <c r="O1371" s="12"/>
    </row>
    <row r="1372" spans="1:15" s="1" customFormat="1">
      <c r="A1372" s="18"/>
      <c r="B1372" s="10"/>
      <c r="C1372" s="11"/>
      <c r="D1372" s="12"/>
      <c r="E1372" s="16"/>
      <c r="F1372" s="16"/>
      <c r="G1372" s="2"/>
      <c r="J1372" s="15"/>
      <c r="K1372" s="18"/>
      <c r="L1372" s="18"/>
      <c r="M1372" s="10"/>
      <c r="N1372" s="11"/>
      <c r="O1372" s="12"/>
    </row>
    <row r="1373" spans="1:15" s="1" customFormat="1">
      <c r="A1373" s="18"/>
      <c r="B1373" s="10"/>
      <c r="C1373" s="11"/>
      <c r="D1373" s="12"/>
      <c r="E1373" s="16"/>
      <c r="F1373" s="16"/>
      <c r="G1373" s="2"/>
      <c r="J1373" s="15"/>
      <c r="K1373" s="18"/>
      <c r="L1373" s="18"/>
      <c r="M1373" s="10"/>
      <c r="N1373" s="11"/>
      <c r="O1373" s="12"/>
    </row>
    <row r="1374" spans="1:15" s="1" customFormat="1">
      <c r="A1374" s="18"/>
      <c r="B1374" s="10"/>
      <c r="C1374" s="11"/>
      <c r="D1374" s="12"/>
      <c r="E1374" s="16"/>
      <c r="F1374" s="16"/>
      <c r="G1374" s="2"/>
      <c r="J1374" s="15"/>
      <c r="K1374" s="18"/>
      <c r="L1374" s="18"/>
      <c r="M1374" s="10"/>
      <c r="N1374" s="11"/>
      <c r="O1374" s="12"/>
    </row>
    <row r="1375" spans="1:15" s="1" customFormat="1">
      <c r="A1375" s="18"/>
      <c r="B1375" s="10"/>
      <c r="C1375" s="11"/>
      <c r="D1375" s="12"/>
      <c r="E1375" s="16"/>
      <c r="F1375" s="16"/>
      <c r="G1375" s="2"/>
      <c r="J1375" s="15"/>
      <c r="K1375" s="18"/>
      <c r="L1375" s="18"/>
      <c r="M1375" s="10"/>
      <c r="N1375" s="11"/>
      <c r="O1375" s="12"/>
    </row>
    <row r="1376" spans="1:15" s="1" customFormat="1">
      <c r="A1376" s="18"/>
      <c r="B1376" s="10"/>
      <c r="C1376" s="11"/>
      <c r="D1376" s="12"/>
      <c r="E1376" s="16"/>
      <c r="F1376" s="16"/>
      <c r="G1376" s="2"/>
      <c r="J1376" s="15"/>
      <c r="K1376" s="18"/>
      <c r="L1376" s="18"/>
      <c r="M1376" s="10"/>
      <c r="N1376" s="11"/>
      <c r="O1376" s="12"/>
    </row>
    <row r="1377" spans="1:15" s="1" customFormat="1">
      <c r="A1377" s="18"/>
      <c r="B1377" s="10"/>
      <c r="C1377" s="11"/>
      <c r="D1377" s="12"/>
      <c r="E1377" s="16"/>
      <c r="F1377" s="16"/>
      <c r="G1377" s="2"/>
      <c r="J1377" s="15"/>
      <c r="K1377" s="18"/>
      <c r="L1377" s="18"/>
      <c r="M1377" s="10"/>
      <c r="N1377" s="11"/>
      <c r="O1377" s="12"/>
    </row>
    <row r="1378" spans="1:15" s="1" customFormat="1">
      <c r="A1378" s="18"/>
      <c r="B1378" s="10"/>
      <c r="C1378" s="11"/>
      <c r="D1378" s="12"/>
      <c r="E1378" s="16"/>
      <c r="F1378" s="16"/>
      <c r="G1378" s="2"/>
      <c r="J1378" s="15"/>
      <c r="K1378" s="18"/>
      <c r="L1378" s="18"/>
      <c r="M1378" s="10"/>
      <c r="N1378" s="11"/>
      <c r="O1378" s="12"/>
    </row>
    <row r="1379" spans="1:15" s="1" customFormat="1">
      <c r="A1379" s="18"/>
      <c r="B1379" s="10"/>
      <c r="C1379" s="11"/>
      <c r="D1379" s="12"/>
      <c r="E1379" s="16"/>
      <c r="F1379" s="16"/>
      <c r="G1379" s="2"/>
      <c r="J1379" s="15"/>
      <c r="K1379" s="18"/>
      <c r="L1379" s="18"/>
      <c r="M1379" s="10"/>
      <c r="N1379" s="11"/>
      <c r="O1379" s="12"/>
    </row>
    <row r="1380" spans="1:15" s="1" customFormat="1">
      <c r="A1380" s="18"/>
      <c r="B1380" s="10"/>
      <c r="C1380" s="11"/>
      <c r="D1380" s="12"/>
      <c r="E1380" s="16"/>
      <c r="F1380" s="16"/>
      <c r="G1380" s="2"/>
      <c r="J1380" s="15"/>
      <c r="K1380" s="18"/>
      <c r="L1380" s="18"/>
      <c r="M1380" s="10"/>
      <c r="N1380" s="11"/>
      <c r="O1380" s="12"/>
    </row>
    <row r="1381" spans="1:15" s="1" customFormat="1">
      <c r="A1381" s="18"/>
      <c r="B1381" s="10"/>
      <c r="C1381" s="11"/>
      <c r="D1381" s="12"/>
      <c r="E1381" s="16"/>
      <c r="F1381" s="16"/>
      <c r="G1381" s="2"/>
      <c r="J1381" s="15"/>
      <c r="K1381" s="18"/>
      <c r="L1381" s="18"/>
      <c r="M1381" s="10"/>
      <c r="N1381" s="11"/>
      <c r="O1381" s="12"/>
    </row>
    <row r="1382" spans="1:15" s="1" customFormat="1">
      <c r="A1382" s="18"/>
      <c r="B1382" s="10"/>
      <c r="C1382" s="11"/>
      <c r="D1382" s="12"/>
      <c r="E1382" s="16"/>
      <c r="F1382" s="16"/>
      <c r="G1382" s="2"/>
      <c r="J1382" s="15"/>
      <c r="K1382" s="18"/>
      <c r="L1382" s="18"/>
      <c r="M1382" s="10"/>
      <c r="N1382" s="11"/>
      <c r="O1382" s="12"/>
    </row>
    <row r="1383" spans="1:15" s="1" customFormat="1">
      <c r="A1383" s="18"/>
      <c r="B1383" s="10"/>
      <c r="C1383" s="11"/>
      <c r="D1383" s="12"/>
      <c r="E1383" s="16"/>
      <c r="F1383" s="16"/>
      <c r="G1383" s="2"/>
      <c r="J1383" s="15"/>
      <c r="K1383" s="18"/>
      <c r="L1383" s="18"/>
      <c r="M1383" s="10"/>
      <c r="N1383" s="11"/>
      <c r="O1383" s="12"/>
    </row>
    <row r="1384" spans="1:15" s="1" customFormat="1">
      <c r="A1384" s="18"/>
      <c r="B1384" s="10"/>
      <c r="C1384" s="11"/>
      <c r="D1384" s="12"/>
      <c r="E1384" s="16"/>
      <c r="F1384" s="16"/>
      <c r="G1384" s="2"/>
      <c r="J1384" s="15"/>
      <c r="K1384" s="18"/>
      <c r="L1384" s="18"/>
      <c r="M1384" s="10"/>
      <c r="N1384" s="11"/>
      <c r="O1384" s="12"/>
    </row>
    <row r="1385" spans="1:15" s="1" customFormat="1">
      <c r="A1385" s="18"/>
      <c r="B1385" s="10"/>
      <c r="C1385" s="11"/>
      <c r="D1385" s="12"/>
      <c r="E1385" s="16"/>
      <c r="F1385" s="16"/>
      <c r="G1385" s="2"/>
      <c r="J1385" s="15"/>
      <c r="K1385" s="18"/>
      <c r="L1385" s="18"/>
      <c r="M1385" s="10"/>
      <c r="N1385" s="11"/>
      <c r="O1385" s="12"/>
    </row>
    <row r="1386" spans="1:15" s="1" customFormat="1">
      <c r="A1386" s="18"/>
      <c r="B1386" s="10"/>
      <c r="C1386" s="11"/>
      <c r="D1386" s="12"/>
      <c r="E1386" s="16"/>
      <c r="F1386" s="16"/>
      <c r="G1386" s="2"/>
      <c r="J1386" s="15"/>
      <c r="K1386" s="18"/>
      <c r="L1386" s="18"/>
      <c r="M1386" s="10"/>
      <c r="N1386" s="11"/>
      <c r="O1386" s="12"/>
    </row>
    <row r="1387" spans="1:15" s="1" customFormat="1">
      <c r="A1387" s="18"/>
      <c r="B1387" s="10"/>
      <c r="C1387" s="11"/>
      <c r="D1387" s="12"/>
      <c r="E1387" s="16"/>
      <c r="F1387" s="16"/>
      <c r="G1387" s="2"/>
      <c r="J1387" s="15"/>
      <c r="K1387" s="18"/>
      <c r="L1387" s="18"/>
      <c r="M1387" s="10"/>
      <c r="N1387" s="11"/>
      <c r="O1387" s="12"/>
    </row>
    <row r="1388" spans="1:15" s="1" customFormat="1">
      <c r="A1388" s="18"/>
      <c r="B1388" s="10"/>
      <c r="C1388" s="11"/>
      <c r="D1388" s="12"/>
      <c r="E1388" s="16"/>
      <c r="F1388" s="16"/>
      <c r="G1388" s="2"/>
      <c r="J1388" s="15"/>
      <c r="K1388" s="18"/>
      <c r="L1388" s="18"/>
      <c r="M1388" s="10"/>
      <c r="N1388" s="11"/>
      <c r="O1388" s="12"/>
    </row>
    <row r="1389" spans="1:15" s="1" customFormat="1">
      <c r="A1389" s="18"/>
      <c r="B1389" s="10"/>
      <c r="C1389" s="11"/>
      <c r="D1389" s="12"/>
      <c r="E1389" s="16"/>
      <c r="F1389" s="16"/>
      <c r="J1389" s="15"/>
      <c r="K1389" s="18"/>
      <c r="L1389" s="18"/>
      <c r="M1389" s="10"/>
      <c r="N1389" s="11"/>
      <c r="O1389" s="12"/>
    </row>
    <row r="1390" spans="1:15" s="1" customFormat="1">
      <c r="A1390" s="18"/>
      <c r="B1390" s="10"/>
      <c r="C1390" s="11"/>
      <c r="D1390" s="12"/>
      <c r="E1390" s="16"/>
      <c r="F1390" s="16"/>
      <c r="G1390" s="2"/>
      <c r="J1390" s="15"/>
      <c r="K1390" s="18"/>
      <c r="L1390" s="18"/>
      <c r="M1390" s="10"/>
      <c r="N1390" s="11"/>
      <c r="O1390" s="12"/>
    </row>
    <row r="1391" spans="1:15" s="1" customFormat="1">
      <c r="A1391" s="18"/>
      <c r="B1391" s="10"/>
      <c r="C1391" s="11"/>
      <c r="D1391" s="12"/>
      <c r="E1391" s="16"/>
      <c r="F1391" s="16"/>
      <c r="J1391" s="15"/>
      <c r="K1391" s="18"/>
      <c r="L1391" s="18"/>
      <c r="M1391" s="10"/>
      <c r="N1391" s="11"/>
      <c r="O1391" s="12"/>
    </row>
    <row r="1392" spans="1:15" s="1" customFormat="1">
      <c r="A1392" s="18"/>
      <c r="B1392" s="10"/>
      <c r="C1392" s="11"/>
      <c r="D1392" s="12"/>
      <c r="E1392" s="16"/>
      <c r="F1392" s="16"/>
      <c r="J1392" s="15"/>
      <c r="K1392" s="18"/>
      <c r="L1392" s="18"/>
      <c r="M1392" s="10"/>
      <c r="N1392" s="11"/>
      <c r="O1392" s="12"/>
    </row>
    <row r="1393" spans="1:15" s="1" customFormat="1">
      <c r="A1393" s="18"/>
      <c r="B1393" s="10"/>
      <c r="C1393" s="11"/>
      <c r="D1393" s="12"/>
      <c r="E1393" s="16"/>
      <c r="F1393" s="16"/>
      <c r="J1393" s="15"/>
      <c r="K1393" s="18"/>
      <c r="L1393" s="18"/>
      <c r="M1393" s="10"/>
      <c r="N1393" s="11"/>
      <c r="O1393" s="12"/>
    </row>
    <row r="1394" spans="1:15" s="1" customFormat="1">
      <c r="A1394" s="18"/>
      <c r="B1394" s="10"/>
      <c r="C1394" s="11"/>
      <c r="D1394" s="12"/>
      <c r="E1394" s="16"/>
      <c r="F1394" s="16"/>
      <c r="J1394" s="15"/>
      <c r="K1394" s="18"/>
      <c r="L1394" s="18"/>
      <c r="M1394" s="10"/>
      <c r="N1394" s="11"/>
      <c r="O1394" s="12"/>
    </row>
    <row r="1395" spans="1:15" s="1" customFormat="1">
      <c r="A1395" s="18"/>
      <c r="B1395" s="10"/>
      <c r="C1395" s="11"/>
      <c r="D1395" s="12"/>
      <c r="E1395" s="16"/>
      <c r="F1395" s="16"/>
      <c r="G1395" s="2"/>
      <c r="J1395" s="15"/>
      <c r="K1395" s="18"/>
      <c r="L1395" s="18"/>
      <c r="M1395" s="10"/>
      <c r="N1395" s="11"/>
      <c r="O1395" s="12"/>
    </row>
    <row r="1396" spans="1:15" s="1" customFormat="1">
      <c r="A1396" s="18"/>
      <c r="B1396" s="10"/>
      <c r="C1396" s="11"/>
      <c r="D1396" s="12"/>
      <c r="E1396" s="16"/>
      <c r="F1396" s="16"/>
      <c r="G1396" s="2"/>
      <c r="J1396" s="15"/>
      <c r="K1396" s="18"/>
      <c r="L1396" s="18"/>
      <c r="M1396" s="10"/>
      <c r="N1396" s="11"/>
      <c r="O1396" s="12"/>
    </row>
    <row r="1397" spans="1:15" s="1" customFormat="1">
      <c r="A1397" s="18"/>
      <c r="B1397" s="10"/>
      <c r="C1397" s="11"/>
      <c r="D1397" s="12"/>
      <c r="E1397" s="16"/>
      <c r="F1397" s="16"/>
      <c r="G1397" s="2"/>
      <c r="J1397" s="15"/>
      <c r="K1397" s="18"/>
      <c r="L1397" s="18"/>
      <c r="M1397" s="10"/>
      <c r="N1397" s="11"/>
      <c r="O1397" s="12"/>
    </row>
    <row r="1398" spans="1:15" s="1" customFormat="1">
      <c r="A1398" s="18"/>
      <c r="B1398" s="10"/>
      <c r="C1398" s="11"/>
      <c r="D1398" s="12"/>
      <c r="E1398" s="16"/>
      <c r="F1398" s="16"/>
      <c r="G1398" s="2"/>
      <c r="J1398" s="15"/>
      <c r="K1398" s="18"/>
      <c r="L1398" s="18"/>
      <c r="M1398" s="10"/>
      <c r="N1398" s="11"/>
      <c r="O1398" s="12"/>
    </row>
    <row r="1399" spans="1:15" s="1" customFormat="1">
      <c r="A1399" s="18"/>
      <c r="B1399" s="10"/>
      <c r="C1399" s="11"/>
      <c r="D1399" s="12"/>
      <c r="E1399" s="16"/>
      <c r="F1399" s="16"/>
      <c r="G1399" s="2"/>
      <c r="J1399" s="15"/>
      <c r="K1399" s="18"/>
      <c r="L1399" s="18"/>
      <c r="M1399" s="10"/>
      <c r="N1399" s="11"/>
      <c r="O1399" s="12"/>
    </row>
    <row r="1400" spans="1:15" s="1" customFormat="1">
      <c r="A1400" s="18"/>
      <c r="B1400" s="10"/>
      <c r="C1400" s="11"/>
      <c r="D1400" s="12"/>
      <c r="E1400" s="16"/>
      <c r="F1400" s="16"/>
      <c r="G1400" s="2"/>
      <c r="J1400" s="15"/>
      <c r="K1400" s="18"/>
      <c r="L1400" s="18"/>
      <c r="M1400" s="10"/>
      <c r="N1400" s="11"/>
      <c r="O1400" s="12"/>
    </row>
    <row r="1401" spans="1:15" s="1" customFormat="1">
      <c r="A1401" s="18"/>
      <c r="B1401" s="10"/>
      <c r="C1401" s="11"/>
      <c r="D1401" s="12"/>
      <c r="E1401" s="16"/>
      <c r="F1401" s="16"/>
      <c r="G1401" s="2"/>
      <c r="J1401" s="15"/>
      <c r="K1401" s="18"/>
      <c r="L1401" s="18"/>
      <c r="M1401" s="10"/>
      <c r="N1401" s="11"/>
      <c r="O1401" s="12"/>
    </row>
    <row r="1402" spans="1:15" s="1" customFormat="1">
      <c r="A1402" s="18"/>
      <c r="B1402" s="10"/>
      <c r="C1402" s="11"/>
      <c r="D1402" s="12"/>
      <c r="E1402" s="16"/>
      <c r="F1402" s="16"/>
      <c r="G1402" s="2"/>
      <c r="J1402" s="15"/>
      <c r="K1402" s="18"/>
      <c r="L1402" s="18"/>
      <c r="M1402" s="10"/>
      <c r="N1402" s="11"/>
      <c r="O1402" s="12"/>
    </row>
    <row r="1403" spans="1:15" s="1" customFormat="1">
      <c r="A1403" s="18"/>
      <c r="B1403" s="10"/>
      <c r="C1403" s="11"/>
      <c r="D1403" s="12"/>
      <c r="E1403" s="16"/>
      <c r="F1403" s="16"/>
      <c r="G1403" s="2"/>
      <c r="J1403" s="15"/>
      <c r="K1403" s="18"/>
      <c r="L1403" s="18"/>
      <c r="M1403" s="10"/>
      <c r="N1403" s="11"/>
      <c r="O1403" s="12"/>
    </row>
    <row r="1404" spans="1:15" s="1" customFormat="1">
      <c r="A1404" s="18"/>
      <c r="B1404" s="10"/>
      <c r="C1404" s="11"/>
      <c r="D1404" s="12"/>
      <c r="E1404" s="16"/>
      <c r="F1404" s="16"/>
      <c r="G1404" s="2"/>
      <c r="J1404" s="15"/>
      <c r="K1404" s="18"/>
      <c r="L1404" s="18"/>
      <c r="M1404" s="10"/>
      <c r="N1404" s="11"/>
      <c r="O1404" s="12"/>
    </row>
    <row r="1405" spans="1:15" s="1" customFormat="1">
      <c r="A1405" s="18"/>
      <c r="B1405" s="10"/>
      <c r="C1405" s="11"/>
      <c r="D1405" s="12"/>
      <c r="E1405" s="16"/>
      <c r="F1405" s="16"/>
      <c r="G1405" s="2"/>
      <c r="J1405" s="15"/>
      <c r="K1405" s="18"/>
      <c r="L1405" s="18"/>
      <c r="M1405" s="10"/>
      <c r="N1405" s="11"/>
      <c r="O1405" s="12"/>
    </row>
    <row r="1406" spans="1:15" s="1" customFormat="1">
      <c r="A1406" s="18"/>
      <c r="B1406" s="10"/>
      <c r="C1406" s="11"/>
      <c r="D1406" s="12"/>
      <c r="E1406" s="16"/>
      <c r="F1406" s="16"/>
      <c r="G1406" s="2"/>
      <c r="J1406" s="15"/>
      <c r="K1406" s="18"/>
      <c r="L1406" s="18"/>
      <c r="M1406" s="10"/>
      <c r="N1406" s="11"/>
      <c r="O1406" s="12"/>
    </row>
    <row r="1407" spans="1:15" s="1" customFormat="1">
      <c r="A1407" s="18"/>
      <c r="B1407" s="10"/>
      <c r="C1407" s="11"/>
      <c r="D1407" s="12"/>
      <c r="E1407" s="16"/>
      <c r="F1407" s="16"/>
      <c r="G1407" s="2"/>
      <c r="J1407" s="15"/>
      <c r="K1407" s="18"/>
      <c r="L1407" s="18"/>
      <c r="M1407" s="10"/>
      <c r="N1407" s="11"/>
      <c r="O1407" s="12"/>
    </row>
    <row r="1408" spans="1:15" s="1" customFormat="1">
      <c r="A1408" s="18"/>
      <c r="B1408" s="10"/>
      <c r="C1408" s="11"/>
      <c r="D1408" s="12"/>
      <c r="E1408" s="16"/>
      <c r="F1408" s="16"/>
      <c r="G1408" s="2"/>
      <c r="J1408" s="15"/>
      <c r="K1408" s="18"/>
      <c r="L1408" s="18"/>
      <c r="M1408" s="10"/>
      <c r="N1408" s="11"/>
      <c r="O1408" s="12"/>
    </row>
    <row r="1409" spans="1:15" s="1" customFormat="1">
      <c r="A1409" s="18"/>
      <c r="B1409" s="10"/>
      <c r="C1409" s="11"/>
      <c r="D1409" s="12"/>
      <c r="E1409" s="16"/>
      <c r="F1409" s="16"/>
      <c r="G1409" s="8"/>
      <c r="J1409" s="15"/>
      <c r="K1409" s="18"/>
      <c r="L1409" s="18"/>
      <c r="M1409" s="10"/>
      <c r="N1409" s="11"/>
      <c r="O1409" s="12"/>
    </row>
    <row r="1410" spans="1:15" s="1" customFormat="1">
      <c r="A1410" s="18"/>
      <c r="B1410" s="10"/>
      <c r="C1410" s="11"/>
      <c r="D1410" s="12"/>
      <c r="E1410" s="16"/>
      <c r="F1410" s="16"/>
      <c r="G1410" s="8"/>
      <c r="J1410" s="15"/>
      <c r="K1410" s="18"/>
      <c r="L1410" s="18"/>
      <c r="M1410" s="10"/>
      <c r="N1410" s="11"/>
      <c r="O1410" s="12"/>
    </row>
    <row r="1411" spans="1:15" s="1" customFormat="1">
      <c r="A1411" s="18"/>
      <c r="B1411" s="10"/>
      <c r="C1411" s="11"/>
      <c r="D1411" s="12"/>
      <c r="E1411" s="16"/>
      <c r="F1411" s="16"/>
      <c r="G1411" s="8"/>
      <c r="J1411" s="15"/>
      <c r="K1411" s="18"/>
      <c r="L1411" s="18"/>
      <c r="M1411" s="10"/>
      <c r="N1411" s="11"/>
      <c r="O1411" s="12"/>
    </row>
    <row r="1412" spans="1:15" s="1" customFormat="1">
      <c r="A1412" s="18"/>
      <c r="B1412" s="10"/>
      <c r="C1412" s="11"/>
      <c r="D1412" s="12"/>
      <c r="E1412" s="16"/>
      <c r="F1412" s="16"/>
      <c r="G1412" s="8"/>
      <c r="J1412" s="15"/>
      <c r="K1412" s="18"/>
      <c r="L1412" s="18"/>
      <c r="M1412" s="10"/>
      <c r="N1412" s="11"/>
      <c r="O1412" s="12"/>
    </row>
    <row r="1413" spans="1:15" s="1" customFormat="1">
      <c r="A1413" s="18"/>
      <c r="B1413" s="10"/>
      <c r="C1413" s="11"/>
      <c r="D1413" s="12"/>
      <c r="E1413" s="16"/>
      <c r="F1413" s="16"/>
      <c r="G1413" s="8"/>
      <c r="J1413" s="15"/>
      <c r="K1413" s="18"/>
      <c r="L1413" s="18"/>
      <c r="M1413" s="10"/>
      <c r="N1413" s="11"/>
      <c r="O1413" s="12"/>
    </row>
    <row r="1414" spans="1:15" s="1" customFormat="1">
      <c r="A1414" s="18"/>
      <c r="B1414" s="10"/>
      <c r="C1414" s="11"/>
      <c r="D1414" s="12"/>
      <c r="E1414" s="16"/>
      <c r="F1414" s="16"/>
      <c r="G1414" s="8"/>
      <c r="J1414" s="15"/>
      <c r="K1414" s="18"/>
      <c r="L1414" s="18"/>
      <c r="M1414" s="10"/>
      <c r="N1414" s="11"/>
      <c r="O1414" s="12"/>
    </row>
    <row r="1415" spans="1:15" s="1" customFormat="1">
      <c r="A1415" s="18"/>
      <c r="B1415" s="10"/>
      <c r="C1415" s="11"/>
      <c r="D1415" s="12"/>
      <c r="E1415" s="16"/>
      <c r="F1415" s="16"/>
      <c r="G1415" s="8"/>
      <c r="J1415" s="15"/>
      <c r="K1415" s="18"/>
      <c r="L1415" s="18"/>
      <c r="M1415" s="10"/>
      <c r="N1415" s="11"/>
      <c r="O1415" s="12"/>
    </row>
    <row r="1416" spans="1:15" s="1" customFormat="1">
      <c r="A1416" s="18"/>
      <c r="B1416" s="10"/>
      <c r="C1416" s="11"/>
      <c r="D1416" s="12"/>
      <c r="E1416" s="16"/>
      <c r="F1416" s="16"/>
      <c r="G1416" s="2"/>
      <c r="J1416" s="15"/>
      <c r="K1416" s="18"/>
      <c r="L1416" s="18"/>
      <c r="M1416" s="10"/>
      <c r="N1416" s="11"/>
      <c r="O1416" s="12"/>
    </row>
    <row r="1417" spans="1:15" s="1" customFormat="1">
      <c r="A1417" s="18"/>
      <c r="B1417" s="10"/>
      <c r="C1417" s="11"/>
      <c r="D1417" s="12"/>
      <c r="E1417" s="16"/>
      <c r="F1417" s="16"/>
      <c r="G1417" s="4"/>
      <c r="J1417" s="15"/>
      <c r="K1417" s="18"/>
      <c r="L1417" s="18"/>
      <c r="M1417" s="10"/>
      <c r="N1417" s="11"/>
      <c r="O1417" s="12"/>
    </row>
    <row r="1418" spans="1:15" s="1" customFormat="1">
      <c r="A1418" s="18"/>
      <c r="B1418" s="10"/>
      <c r="C1418" s="11"/>
      <c r="D1418" s="12"/>
      <c r="E1418" s="16"/>
      <c r="F1418" s="16"/>
      <c r="G1418" s="4"/>
      <c r="J1418" s="15"/>
      <c r="K1418" s="18"/>
      <c r="L1418" s="18"/>
      <c r="M1418" s="10"/>
      <c r="N1418" s="11"/>
      <c r="O1418" s="12"/>
    </row>
    <row r="1419" spans="1:15" s="1" customFormat="1">
      <c r="A1419" s="18"/>
      <c r="B1419" s="10"/>
      <c r="C1419" s="11"/>
      <c r="D1419" s="12"/>
      <c r="E1419" s="16"/>
      <c r="F1419" s="16"/>
      <c r="G1419" s="2"/>
      <c r="J1419" s="15"/>
      <c r="K1419" s="18"/>
      <c r="L1419" s="18"/>
      <c r="M1419" s="10"/>
      <c r="N1419" s="11"/>
      <c r="O1419" s="12"/>
    </row>
    <row r="1420" spans="1:15" s="1" customFormat="1">
      <c r="A1420" s="18"/>
      <c r="B1420" s="10"/>
      <c r="C1420" s="11"/>
      <c r="D1420" s="12"/>
      <c r="E1420" s="16"/>
      <c r="F1420" s="16"/>
      <c r="G1420" s="2"/>
      <c r="J1420" s="15"/>
      <c r="K1420" s="18"/>
      <c r="L1420" s="18"/>
      <c r="M1420" s="10"/>
      <c r="N1420" s="11"/>
      <c r="O1420" s="12"/>
    </row>
    <row r="1421" spans="1:15" s="1" customFormat="1">
      <c r="A1421" s="18"/>
      <c r="B1421" s="10"/>
      <c r="C1421" s="11"/>
      <c r="D1421" s="12"/>
      <c r="E1421" s="16"/>
      <c r="F1421" s="16"/>
      <c r="G1421" s="2"/>
      <c r="J1421" s="15"/>
      <c r="K1421" s="18"/>
      <c r="L1421" s="18"/>
      <c r="M1421" s="10"/>
      <c r="N1421" s="11"/>
      <c r="O1421" s="12"/>
    </row>
    <row r="1422" spans="1:15" s="1" customFormat="1">
      <c r="A1422" s="18"/>
      <c r="B1422" s="10"/>
      <c r="C1422" s="11"/>
      <c r="D1422" s="12"/>
      <c r="E1422" s="16"/>
      <c r="F1422" s="16"/>
      <c r="G1422" s="2"/>
      <c r="J1422" s="15"/>
      <c r="K1422" s="18"/>
      <c r="L1422" s="18"/>
      <c r="M1422" s="10"/>
      <c r="N1422" s="11"/>
      <c r="O1422" s="12"/>
    </row>
    <row r="1423" spans="1:15" s="1" customFormat="1">
      <c r="A1423" s="18"/>
      <c r="B1423" s="10"/>
      <c r="C1423" s="11"/>
      <c r="D1423" s="12"/>
      <c r="E1423" s="16"/>
      <c r="F1423" s="16"/>
      <c r="G1423" s="2"/>
      <c r="J1423" s="15"/>
      <c r="K1423" s="18"/>
      <c r="L1423" s="18"/>
      <c r="M1423" s="10"/>
      <c r="N1423" s="11"/>
      <c r="O1423" s="12"/>
    </row>
    <row r="1424" spans="1:15" s="1" customFormat="1">
      <c r="A1424" s="18"/>
      <c r="B1424" s="10"/>
      <c r="C1424" s="11"/>
      <c r="D1424" s="12"/>
      <c r="E1424" s="16"/>
      <c r="F1424" s="16"/>
      <c r="G1424" s="2"/>
      <c r="J1424" s="15"/>
      <c r="K1424" s="18"/>
      <c r="L1424" s="18"/>
      <c r="M1424" s="10"/>
      <c r="N1424" s="11"/>
      <c r="O1424" s="12"/>
    </row>
    <row r="1425" spans="1:15" s="1" customFormat="1">
      <c r="A1425" s="18"/>
      <c r="B1425" s="10"/>
      <c r="C1425" s="11"/>
      <c r="D1425" s="12"/>
      <c r="E1425" s="16"/>
      <c r="F1425" s="16"/>
      <c r="G1425" s="2"/>
      <c r="J1425" s="15"/>
      <c r="K1425" s="18"/>
      <c r="L1425" s="18"/>
      <c r="M1425" s="10"/>
      <c r="N1425" s="11"/>
      <c r="O1425" s="12"/>
    </row>
    <row r="1426" spans="1:15" s="1" customFormat="1">
      <c r="A1426" s="18"/>
      <c r="B1426" s="10"/>
      <c r="C1426" s="11"/>
      <c r="D1426" s="12"/>
      <c r="E1426" s="16"/>
      <c r="F1426" s="16"/>
      <c r="G1426" s="2"/>
      <c r="J1426" s="15"/>
      <c r="K1426" s="18"/>
      <c r="L1426" s="18"/>
      <c r="M1426" s="10"/>
      <c r="N1426" s="11"/>
      <c r="O1426" s="12"/>
    </row>
    <row r="1427" spans="1:15" s="1" customFormat="1">
      <c r="A1427" s="18"/>
      <c r="B1427" s="10"/>
      <c r="C1427" s="11"/>
      <c r="D1427" s="12"/>
      <c r="E1427" s="16"/>
      <c r="F1427" s="16"/>
      <c r="G1427" s="2"/>
      <c r="J1427" s="15"/>
      <c r="K1427" s="18"/>
      <c r="L1427" s="18"/>
      <c r="M1427" s="10"/>
      <c r="N1427" s="11"/>
      <c r="O1427" s="12"/>
    </row>
    <row r="1428" spans="1:15" s="1" customFormat="1">
      <c r="A1428" s="18"/>
      <c r="B1428" s="10"/>
      <c r="C1428" s="11"/>
      <c r="D1428" s="12"/>
      <c r="E1428" s="16"/>
      <c r="F1428" s="16"/>
      <c r="G1428" s="2"/>
      <c r="J1428" s="15"/>
      <c r="K1428" s="18"/>
      <c r="L1428" s="18"/>
      <c r="M1428" s="10"/>
      <c r="N1428" s="11"/>
      <c r="O1428" s="12"/>
    </row>
    <row r="1429" spans="1:15" s="1" customFormat="1">
      <c r="A1429" s="18"/>
      <c r="B1429" s="10"/>
      <c r="C1429" s="11"/>
      <c r="D1429" s="12"/>
      <c r="E1429" s="16"/>
      <c r="F1429" s="16"/>
      <c r="G1429" s="2"/>
      <c r="J1429" s="15"/>
      <c r="K1429" s="18"/>
      <c r="L1429" s="18"/>
      <c r="M1429" s="10"/>
      <c r="N1429" s="11"/>
      <c r="O1429" s="12"/>
    </row>
    <row r="1430" spans="1:15" s="1" customFormat="1">
      <c r="A1430" s="18"/>
      <c r="B1430" s="10"/>
      <c r="C1430" s="11"/>
      <c r="D1430" s="12"/>
      <c r="E1430" s="16"/>
      <c r="F1430" s="16"/>
      <c r="G1430" s="2"/>
      <c r="J1430" s="15"/>
      <c r="K1430" s="18"/>
      <c r="L1430" s="18"/>
      <c r="M1430" s="10"/>
      <c r="N1430" s="11"/>
      <c r="O1430" s="12"/>
    </row>
    <row r="1431" spans="1:15" s="1" customFormat="1">
      <c r="A1431" s="18"/>
      <c r="B1431" s="10"/>
      <c r="C1431" s="11"/>
      <c r="D1431" s="12"/>
      <c r="E1431" s="16"/>
      <c r="F1431" s="16"/>
      <c r="G1431" s="2"/>
      <c r="J1431" s="15"/>
      <c r="K1431" s="18"/>
      <c r="L1431" s="18"/>
      <c r="M1431" s="10"/>
      <c r="N1431" s="11"/>
      <c r="O1431" s="12"/>
    </row>
    <row r="1432" spans="1:15" s="1" customFormat="1">
      <c r="A1432" s="18"/>
      <c r="B1432" s="10"/>
      <c r="C1432" s="11"/>
      <c r="D1432" s="12"/>
      <c r="E1432" s="16"/>
      <c r="F1432" s="16"/>
      <c r="G1432" s="2"/>
      <c r="J1432" s="15"/>
      <c r="K1432" s="18"/>
      <c r="L1432" s="18"/>
      <c r="M1432" s="10"/>
      <c r="N1432" s="11"/>
      <c r="O1432" s="12"/>
    </row>
    <row r="1433" spans="1:15" s="1" customFormat="1">
      <c r="A1433" s="18"/>
      <c r="B1433" s="10"/>
      <c r="C1433" s="11"/>
      <c r="D1433" s="12"/>
      <c r="E1433" s="16"/>
      <c r="F1433" s="16"/>
      <c r="G1433" s="2"/>
      <c r="J1433" s="15"/>
      <c r="K1433" s="18"/>
      <c r="L1433" s="18"/>
      <c r="M1433" s="10"/>
      <c r="N1433" s="11"/>
      <c r="O1433" s="12"/>
    </row>
    <row r="1434" spans="1:15" s="1" customFormat="1">
      <c r="A1434" s="18"/>
      <c r="B1434" s="10"/>
      <c r="C1434" s="11"/>
      <c r="D1434" s="12"/>
      <c r="E1434" s="16"/>
      <c r="F1434" s="16"/>
      <c r="G1434" s="2"/>
      <c r="J1434" s="15"/>
      <c r="K1434" s="18"/>
      <c r="L1434" s="18"/>
      <c r="M1434" s="10"/>
      <c r="N1434" s="11"/>
      <c r="O1434" s="12"/>
    </row>
    <row r="1435" spans="1:15" s="1" customFormat="1">
      <c r="A1435" s="18"/>
      <c r="B1435" s="10"/>
      <c r="C1435" s="11"/>
      <c r="D1435" s="12"/>
      <c r="E1435" s="16"/>
      <c r="F1435" s="16"/>
      <c r="G1435" s="2"/>
      <c r="J1435" s="15"/>
      <c r="K1435" s="18"/>
      <c r="L1435" s="18"/>
      <c r="M1435" s="10"/>
      <c r="N1435" s="11"/>
      <c r="O1435" s="12"/>
    </row>
    <row r="1436" spans="1:15" s="1" customFormat="1">
      <c r="A1436" s="18"/>
      <c r="B1436" s="10"/>
      <c r="C1436" s="11"/>
      <c r="D1436" s="12"/>
      <c r="E1436" s="16"/>
      <c r="F1436" s="16"/>
      <c r="G1436" s="2"/>
      <c r="J1436" s="15"/>
      <c r="K1436" s="18"/>
      <c r="L1436" s="18"/>
      <c r="M1436" s="10"/>
      <c r="N1436" s="11"/>
      <c r="O1436" s="12"/>
    </row>
    <row r="1437" spans="1:15" s="1" customFormat="1">
      <c r="A1437" s="18"/>
      <c r="B1437" s="10"/>
      <c r="C1437" s="11"/>
      <c r="D1437" s="12"/>
      <c r="E1437" s="16"/>
      <c r="F1437" s="16"/>
      <c r="G1437" s="2"/>
      <c r="J1437" s="15"/>
      <c r="K1437" s="18"/>
      <c r="L1437" s="18"/>
      <c r="M1437" s="10"/>
      <c r="N1437" s="11"/>
      <c r="O1437" s="12"/>
    </row>
    <row r="1438" spans="1:15" s="1" customFormat="1">
      <c r="A1438" s="18"/>
      <c r="B1438" s="10"/>
      <c r="C1438" s="11"/>
      <c r="D1438" s="12"/>
      <c r="E1438" s="16"/>
      <c r="F1438" s="16"/>
      <c r="G1438" s="2"/>
      <c r="J1438" s="15"/>
      <c r="K1438" s="18"/>
      <c r="L1438" s="18"/>
      <c r="M1438" s="10"/>
      <c r="N1438" s="11"/>
      <c r="O1438" s="12"/>
    </row>
    <row r="1439" spans="1:15" s="1" customFormat="1">
      <c r="A1439" s="18"/>
      <c r="B1439" s="10"/>
      <c r="C1439" s="11"/>
      <c r="D1439" s="12"/>
      <c r="E1439" s="16"/>
      <c r="F1439" s="16"/>
      <c r="G1439" s="2"/>
      <c r="J1439" s="15"/>
      <c r="K1439" s="18"/>
      <c r="L1439" s="18"/>
      <c r="M1439" s="10"/>
      <c r="N1439" s="11"/>
      <c r="O1439" s="12"/>
    </row>
    <row r="1440" spans="1:15" s="1" customFormat="1">
      <c r="A1440" s="18"/>
      <c r="B1440" s="10"/>
      <c r="C1440" s="11"/>
      <c r="D1440" s="12"/>
      <c r="E1440" s="16"/>
      <c r="F1440" s="16"/>
      <c r="G1440" s="2"/>
      <c r="J1440" s="15"/>
      <c r="K1440" s="18"/>
      <c r="L1440" s="18"/>
      <c r="M1440" s="10"/>
      <c r="N1440" s="11"/>
      <c r="O1440" s="12"/>
    </row>
    <row r="1441" spans="1:15" s="1" customFormat="1">
      <c r="A1441" s="18"/>
      <c r="B1441" s="10"/>
      <c r="C1441" s="11"/>
      <c r="D1441" s="12"/>
      <c r="E1441" s="16"/>
      <c r="F1441" s="16"/>
      <c r="G1441" s="2"/>
      <c r="J1441" s="15"/>
      <c r="K1441" s="18"/>
      <c r="L1441" s="18"/>
      <c r="M1441" s="10"/>
      <c r="N1441" s="11"/>
      <c r="O1441" s="12"/>
    </row>
    <row r="1442" spans="1:15" s="1" customFormat="1">
      <c r="A1442" s="18"/>
      <c r="B1442" s="10"/>
      <c r="C1442" s="11"/>
      <c r="D1442" s="12"/>
      <c r="E1442" s="16"/>
      <c r="F1442" s="16"/>
      <c r="G1442" s="2"/>
      <c r="J1442" s="15"/>
      <c r="K1442" s="18"/>
      <c r="L1442" s="18"/>
      <c r="M1442" s="10"/>
      <c r="N1442" s="11"/>
      <c r="O1442" s="12"/>
    </row>
    <row r="1443" spans="1:15" s="1" customFormat="1">
      <c r="A1443" s="18"/>
      <c r="B1443" s="10"/>
      <c r="C1443" s="11"/>
      <c r="D1443" s="12"/>
      <c r="E1443" s="16"/>
      <c r="F1443" s="16"/>
      <c r="G1443" s="2"/>
      <c r="J1443" s="15"/>
      <c r="K1443" s="18"/>
      <c r="L1443" s="18"/>
      <c r="M1443" s="10"/>
      <c r="N1443" s="11"/>
      <c r="O1443" s="12"/>
    </row>
    <row r="1444" spans="1:15" s="1" customFormat="1">
      <c r="A1444" s="18"/>
      <c r="B1444" s="10"/>
      <c r="C1444" s="11"/>
      <c r="D1444" s="12"/>
      <c r="E1444" s="16"/>
      <c r="F1444" s="16"/>
      <c r="G1444" s="2"/>
      <c r="J1444" s="15"/>
      <c r="K1444" s="18"/>
      <c r="L1444" s="18"/>
      <c r="M1444" s="10"/>
      <c r="N1444" s="11"/>
      <c r="O1444" s="12"/>
    </row>
    <row r="1445" spans="1:15" s="1" customFormat="1">
      <c r="A1445" s="18"/>
      <c r="B1445" s="10"/>
      <c r="C1445" s="11"/>
      <c r="D1445" s="12"/>
      <c r="E1445" s="16"/>
      <c r="F1445" s="16"/>
      <c r="G1445" s="2"/>
      <c r="J1445" s="15"/>
      <c r="K1445" s="18"/>
      <c r="L1445" s="18"/>
      <c r="M1445" s="10"/>
      <c r="N1445" s="11"/>
      <c r="O1445" s="12"/>
    </row>
    <row r="1446" spans="1:15" s="1" customFormat="1">
      <c r="A1446" s="18"/>
      <c r="B1446" s="10"/>
      <c r="C1446" s="11"/>
      <c r="D1446" s="12"/>
      <c r="E1446" s="16"/>
      <c r="F1446" s="16"/>
      <c r="G1446" s="2"/>
      <c r="J1446" s="15"/>
      <c r="K1446" s="18"/>
      <c r="L1446" s="18"/>
      <c r="M1446" s="10"/>
      <c r="N1446" s="11"/>
      <c r="O1446" s="12"/>
    </row>
    <row r="1447" spans="1:15" s="1" customFormat="1">
      <c r="A1447" s="18"/>
      <c r="B1447" s="10"/>
      <c r="C1447" s="11"/>
      <c r="D1447" s="12"/>
      <c r="E1447" s="16"/>
      <c r="F1447" s="16"/>
      <c r="G1447" s="2"/>
      <c r="H1447" s="2"/>
      <c r="I1447" s="2"/>
      <c r="J1447" s="13"/>
      <c r="K1447" s="18"/>
      <c r="L1447" s="18"/>
      <c r="M1447" s="10"/>
      <c r="N1447" s="11"/>
      <c r="O1447" s="12"/>
    </row>
    <row r="1448" spans="1:15" s="1" customFormat="1">
      <c r="A1448" s="18"/>
      <c r="B1448" s="10"/>
      <c r="C1448" s="11"/>
      <c r="D1448" s="12"/>
      <c r="E1448" s="16"/>
      <c r="F1448" s="16"/>
      <c r="G1448" s="2"/>
      <c r="H1448" s="2"/>
      <c r="I1448" s="2"/>
      <c r="J1448" s="13"/>
      <c r="K1448" s="18"/>
      <c r="L1448" s="18"/>
      <c r="M1448" s="10"/>
      <c r="N1448" s="11"/>
      <c r="O1448" s="12"/>
    </row>
    <row r="1449" spans="1:15" s="1" customFormat="1">
      <c r="A1449" s="18"/>
      <c r="B1449" s="10"/>
      <c r="C1449" s="11"/>
      <c r="D1449" s="12"/>
      <c r="E1449" s="16"/>
      <c r="F1449" s="16"/>
      <c r="G1449" s="2"/>
      <c r="H1449" s="4"/>
      <c r="I1449" s="4"/>
      <c r="J1449" s="13"/>
      <c r="K1449" s="18"/>
      <c r="L1449" s="18"/>
      <c r="M1449" s="10"/>
      <c r="N1449" s="11"/>
      <c r="O1449" s="12"/>
    </row>
    <row r="1450" spans="1:15" s="1" customFormat="1">
      <c r="A1450" s="18"/>
      <c r="B1450" s="10"/>
      <c r="C1450" s="11"/>
      <c r="D1450" s="12"/>
      <c r="E1450" s="16"/>
      <c r="F1450" s="16"/>
      <c r="G1450" s="2"/>
      <c r="H1450" s="4"/>
      <c r="I1450" s="4"/>
      <c r="J1450" s="13"/>
      <c r="K1450" s="18"/>
      <c r="L1450" s="18"/>
      <c r="M1450" s="10"/>
      <c r="N1450" s="11"/>
      <c r="O1450" s="12"/>
    </row>
    <row r="1451" spans="1:15" s="1" customFormat="1">
      <c r="A1451" s="18"/>
      <c r="B1451" s="10"/>
      <c r="C1451" s="11"/>
      <c r="D1451" s="12"/>
      <c r="E1451" s="16"/>
      <c r="F1451" s="16"/>
      <c r="G1451" s="2"/>
      <c r="H1451" s="2"/>
      <c r="I1451" s="2"/>
      <c r="J1451" s="13"/>
      <c r="K1451" s="18"/>
      <c r="L1451" s="18"/>
      <c r="M1451" s="10"/>
      <c r="N1451" s="11"/>
      <c r="O1451" s="12"/>
    </row>
    <row r="1452" spans="1:15" s="1" customFormat="1">
      <c r="A1452" s="18"/>
      <c r="B1452" s="10"/>
      <c r="C1452" s="11"/>
      <c r="D1452" s="12"/>
      <c r="E1452" s="16"/>
      <c r="F1452" s="16"/>
      <c r="G1452" s="4"/>
      <c r="H1452" s="2"/>
      <c r="I1452" s="2"/>
      <c r="J1452" s="13"/>
      <c r="K1452" s="18"/>
      <c r="L1452" s="18"/>
      <c r="M1452" s="10"/>
      <c r="N1452" s="11"/>
      <c r="O1452" s="12"/>
    </row>
    <row r="1453" spans="1:15" s="1" customFormat="1">
      <c r="A1453" s="18"/>
      <c r="B1453" s="10"/>
      <c r="C1453" s="11"/>
      <c r="D1453" s="12"/>
      <c r="E1453" s="16"/>
      <c r="F1453" s="16"/>
      <c r="G1453" s="4"/>
      <c r="J1453" s="15"/>
      <c r="K1453" s="18"/>
      <c r="L1453" s="18"/>
      <c r="M1453" s="10"/>
      <c r="N1453" s="11"/>
      <c r="O1453" s="12"/>
    </row>
    <row r="1454" spans="1:15" s="1" customFormat="1">
      <c r="A1454" s="18"/>
      <c r="B1454" s="10"/>
      <c r="C1454" s="11"/>
      <c r="D1454" s="12"/>
      <c r="E1454" s="16"/>
      <c r="F1454" s="16"/>
      <c r="G1454" s="4"/>
      <c r="J1454" s="15"/>
      <c r="K1454" s="18"/>
      <c r="L1454" s="18"/>
      <c r="M1454" s="10"/>
      <c r="N1454" s="11"/>
      <c r="O1454" s="12"/>
    </row>
    <row r="1455" spans="1:15" s="1" customFormat="1">
      <c r="A1455" s="18"/>
      <c r="B1455" s="10"/>
      <c r="C1455" s="11"/>
      <c r="D1455" s="12"/>
      <c r="E1455" s="16"/>
      <c r="F1455" s="16"/>
      <c r="G1455" s="4"/>
      <c r="J1455" s="15"/>
      <c r="K1455" s="18"/>
      <c r="L1455" s="18"/>
      <c r="M1455" s="10"/>
      <c r="N1455" s="11"/>
      <c r="O1455" s="12"/>
    </row>
    <row r="1456" spans="1:15" s="1" customFormat="1">
      <c r="A1456" s="18"/>
      <c r="B1456" s="10"/>
      <c r="C1456" s="11"/>
      <c r="D1456" s="12"/>
      <c r="E1456" s="16"/>
      <c r="F1456" s="16"/>
      <c r="G1456" s="4"/>
      <c r="J1456" s="15"/>
      <c r="K1456" s="18"/>
      <c r="L1456" s="18"/>
      <c r="M1456" s="10"/>
      <c r="N1456" s="11"/>
      <c r="O1456" s="12"/>
    </row>
    <row r="1457" spans="1:15" s="1" customFormat="1">
      <c r="A1457" s="18"/>
      <c r="B1457" s="10"/>
      <c r="C1457" s="11"/>
      <c r="D1457" s="12"/>
      <c r="E1457" s="16"/>
      <c r="F1457" s="16"/>
      <c r="G1457" s="4"/>
      <c r="J1457" s="15"/>
      <c r="K1457" s="18"/>
      <c r="L1457" s="18"/>
      <c r="M1457" s="10"/>
      <c r="N1457" s="11"/>
      <c r="O1457" s="12"/>
    </row>
    <row r="1458" spans="1:15" s="1" customFormat="1">
      <c r="A1458" s="18"/>
      <c r="B1458" s="10"/>
      <c r="C1458" s="11"/>
      <c r="D1458" s="12"/>
      <c r="E1458" s="16"/>
      <c r="F1458" s="16"/>
      <c r="G1458" s="4"/>
      <c r="J1458" s="15"/>
      <c r="K1458" s="18"/>
      <c r="L1458" s="18"/>
      <c r="M1458" s="10"/>
      <c r="N1458" s="11"/>
      <c r="O1458" s="12"/>
    </row>
    <row r="1459" spans="1:15" s="1" customFormat="1">
      <c r="A1459" s="18"/>
      <c r="B1459" s="10"/>
      <c r="C1459" s="11"/>
      <c r="D1459" s="12"/>
      <c r="E1459" s="16"/>
      <c r="F1459" s="16"/>
      <c r="J1459" s="15"/>
      <c r="K1459" s="18"/>
      <c r="L1459" s="18"/>
      <c r="M1459" s="10"/>
      <c r="N1459" s="11"/>
      <c r="O1459" s="12"/>
    </row>
    <row r="1460" spans="1:15" s="1" customFormat="1">
      <c r="A1460" s="18"/>
      <c r="B1460" s="10"/>
      <c r="C1460" s="11"/>
      <c r="D1460" s="12"/>
      <c r="E1460" s="16"/>
      <c r="F1460" s="16"/>
      <c r="J1460" s="15"/>
      <c r="K1460" s="18"/>
      <c r="L1460" s="18"/>
      <c r="M1460" s="10"/>
      <c r="N1460" s="11"/>
      <c r="O1460" s="12"/>
    </row>
    <row r="1461" spans="1:15" s="1" customFormat="1">
      <c r="A1461" s="18"/>
      <c r="B1461" s="10"/>
      <c r="C1461" s="11"/>
      <c r="D1461" s="12"/>
      <c r="E1461" s="16"/>
      <c r="F1461" s="16"/>
      <c r="G1461" s="2"/>
      <c r="J1461" s="15"/>
      <c r="K1461" s="18"/>
      <c r="L1461" s="18"/>
      <c r="M1461" s="10"/>
      <c r="N1461" s="11"/>
      <c r="O1461" s="12"/>
    </row>
    <row r="1462" spans="1:15" s="1" customFormat="1">
      <c r="A1462" s="18"/>
      <c r="B1462" s="10"/>
      <c r="C1462" s="11"/>
      <c r="D1462" s="12"/>
      <c r="E1462" s="16"/>
      <c r="F1462" s="16"/>
      <c r="G1462" s="2"/>
      <c r="J1462" s="15"/>
      <c r="K1462" s="18"/>
      <c r="L1462" s="18"/>
      <c r="M1462" s="10"/>
      <c r="N1462" s="11"/>
      <c r="O1462" s="12"/>
    </row>
    <row r="1463" spans="1:15" s="1" customFormat="1">
      <c r="A1463" s="18"/>
      <c r="B1463" s="10"/>
      <c r="C1463" s="11"/>
      <c r="D1463" s="12"/>
      <c r="E1463" s="16"/>
      <c r="F1463" s="16"/>
      <c r="J1463" s="15"/>
      <c r="K1463" s="18"/>
      <c r="L1463" s="18"/>
      <c r="M1463" s="10"/>
      <c r="N1463" s="11"/>
      <c r="O1463" s="12"/>
    </row>
    <row r="1464" spans="1:15" s="1" customFormat="1">
      <c r="A1464" s="18"/>
      <c r="B1464" s="10"/>
      <c r="C1464" s="11"/>
      <c r="D1464" s="12"/>
      <c r="E1464" s="16"/>
      <c r="F1464" s="16"/>
      <c r="J1464" s="15"/>
      <c r="K1464" s="18"/>
      <c r="L1464" s="18"/>
      <c r="M1464" s="10"/>
      <c r="N1464" s="11"/>
      <c r="O1464" s="12"/>
    </row>
    <row r="1465" spans="1:15" s="1" customFormat="1">
      <c r="A1465" s="18"/>
      <c r="B1465" s="10"/>
      <c r="C1465" s="11"/>
      <c r="D1465" s="12"/>
      <c r="E1465" s="16"/>
      <c r="F1465" s="16"/>
      <c r="G1465" s="2"/>
      <c r="J1465" s="15"/>
      <c r="K1465" s="18"/>
      <c r="L1465" s="18"/>
      <c r="M1465" s="10"/>
      <c r="N1465" s="11"/>
      <c r="O1465" s="12"/>
    </row>
    <row r="1466" spans="1:15" s="1" customFormat="1">
      <c r="A1466" s="18"/>
      <c r="B1466" s="10"/>
      <c r="C1466" s="11"/>
      <c r="D1466" s="12"/>
      <c r="E1466" s="16"/>
      <c r="F1466" s="16"/>
      <c r="G1466" s="2"/>
      <c r="J1466" s="15"/>
      <c r="K1466" s="18"/>
      <c r="L1466" s="18"/>
      <c r="M1466" s="10"/>
      <c r="N1466" s="11"/>
      <c r="O1466" s="12"/>
    </row>
    <row r="1467" spans="1:15" s="1" customFormat="1">
      <c r="A1467" s="18"/>
      <c r="B1467" s="10"/>
      <c r="C1467" s="11"/>
      <c r="D1467" s="12"/>
      <c r="E1467" s="16"/>
      <c r="F1467" s="16"/>
      <c r="J1467" s="15"/>
      <c r="K1467" s="18"/>
      <c r="L1467" s="18"/>
      <c r="M1467" s="10"/>
      <c r="N1467" s="11"/>
      <c r="O1467" s="12"/>
    </row>
    <row r="1468" spans="1:15" s="1" customFormat="1">
      <c r="A1468" s="18"/>
      <c r="B1468" s="10"/>
      <c r="C1468" s="11"/>
      <c r="D1468" s="12"/>
      <c r="E1468" s="16"/>
      <c r="F1468" s="16"/>
      <c r="J1468" s="15"/>
      <c r="K1468" s="18"/>
      <c r="L1468" s="18"/>
      <c r="M1468" s="10"/>
      <c r="N1468" s="11"/>
      <c r="O1468" s="12"/>
    </row>
    <row r="1469" spans="1:15" s="1" customFormat="1">
      <c r="A1469" s="18"/>
      <c r="B1469" s="10"/>
      <c r="C1469" s="11"/>
      <c r="D1469" s="12"/>
      <c r="E1469" s="16"/>
      <c r="F1469" s="16"/>
      <c r="G1469" s="2"/>
      <c r="J1469" s="15"/>
      <c r="K1469" s="18"/>
      <c r="L1469" s="18"/>
      <c r="M1469" s="10"/>
      <c r="N1469" s="11"/>
      <c r="O1469" s="12"/>
    </row>
    <row r="1470" spans="1:15" s="1" customFormat="1">
      <c r="A1470" s="18"/>
      <c r="B1470" s="10"/>
      <c r="C1470" s="11"/>
      <c r="D1470" s="12"/>
      <c r="E1470" s="16"/>
      <c r="F1470" s="16"/>
      <c r="G1470" s="4"/>
      <c r="J1470" s="15"/>
      <c r="K1470" s="18"/>
      <c r="L1470" s="18"/>
      <c r="M1470" s="10"/>
      <c r="N1470" s="11"/>
      <c r="O1470" s="12"/>
    </row>
    <row r="1471" spans="1:15" s="1" customFormat="1">
      <c r="A1471" s="18"/>
      <c r="B1471" s="10"/>
      <c r="C1471" s="11"/>
      <c r="D1471" s="12"/>
      <c r="E1471" s="16"/>
      <c r="F1471" s="16"/>
      <c r="G1471" s="2"/>
      <c r="J1471" s="15"/>
      <c r="K1471" s="18"/>
      <c r="L1471" s="18"/>
      <c r="M1471" s="10"/>
      <c r="N1471" s="11"/>
      <c r="O1471" s="12"/>
    </row>
    <row r="1472" spans="1:15" s="1" customFormat="1">
      <c r="A1472" s="18"/>
      <c r="B1472" s="10"/>
      <c r="C1472" s="11"/>
      <c r="D1472" s="12"/>
      <c r="E1472" s="16"/>
      <c r="F1472" s="16"/>
      <c r="G1472" s="4"/>
      <c r="J1472" s="15"/>
      <c r="K1472" s="18"/>
      <c r="L1472" s="18"/>
      <c r="M1472" s="10"/>
      <c r="N1472" s="11"/>
      <c r="O1472" s="12"/>
    </row>
    <row r="1473" spans="1:15" s="1" customFormat="1">
      <c r="A1473" s="18"/>
      <c r="B1473" s="10"/>
      <c r="C1473" s="11"/>
      <c r="D1473" s="12"/>
      <c r="E1473" s="16"/>
      <c r="F1473" s="16"/>
      <c r="G1473" s="4"/>
      <c r="J1473" s="15"/>
      <c r="K1473" s="18"/>
      <c r="L1473" s="18"/>
      <c r="M1473" s="10"/>
      <c r="N1473" s="11"/>
      <c r="O1473" s="12"/>
    </row>
    <row r="1474" spans="1:15" s="1" customFormat="1">
      <c r="A1474" s="18"/>
      <c r="B1474" s="10"/>
      <c r="C1474" s="11"/>
      <c r="D1474" s="12"/>
      <c r="E1474" s="16"/>
      <c r="F1474" s="16"/>
      <c r="G1474" s="2"/>
      <c r="J1474" s="15"/>
      <c r="K1474" s="18"/>
      <c r="L1474" s="18"/>
      <c r="M1474" s="10"/>
      <c r="N1474" s="11"/>
      <c r="O1474" s="12"/>
    </row>
    <row r="1475" spans="1:15" s="1" customFormat="1">
      <c r="A1475" s="18"/>
      <c r="B1475" s="10"/>
      <c r="C1475" s="11"/>
      <c r="D1475" s="12"/>
      <c r="E1475" s="16"/>
      <c r="F1475" s="16"/>
      <c r="G1475" s="2"/>
      <c r="J1475" s="15"/>
      <c r="K1475" s="18"/>
      <c r="L1475" s="18"/>
      <c r="M1475" s="10"/>
      <c r="N1475" s="11"/>
      <c r="O1475" s="12"/>
    </row>
    <row r="1476" spans="1:15" s="1" customFormat="1">
      <c r="A1476" s="18"/>
      <c r="B1476" s="10"/>
      <c r="C1476" s="11"/>
      <c r="D1476" s="12"/>
      <c r="E1476" s="16"/>
      <c r="F1476" s="16"/>
      <c r="G1476" s="17"/>
      <c r="J1476" s="15"/>
      <c r="K1476" s="18"/>
      <c r="L1476" s="18"/>
      <c r="M1476" s="10"/>
      <c r="N1476" s="11"/>
      <c r="O1476" s="12"/>
    </row>
    <row r="1477" spans="1:15" s="1" customFormat="1">
      <c r="A1477" s="18"/>
      <c r="B1477" s="10"/>
      <c r="C1477" s="11"/>
      <c r="D1477" s="12"/>
      <c r="E1477" s="16"/>
      <c r="F1477" s="16"/>
      <c r="G1477" s="2"/>
      <c r="J1477" s="15"/>
      <c r="K1477" s="18"/>
      <c r="L1477" s="18"/>
      <c r="M1477" s="10"/>
      <c r="N1477" s="11"/>
      <c r="O1477" s="12"/>
    </row>
    <row r="1478" spans="1:15" s="1" customFormat="1">
      <c r="A1478" s="18"/>
      <c r="B1478" s="10"/>
      <c r="C1478" s="11"/>
      <c r="D1478" s="12"/>
      <c r="E1478" s="16"/>
      <c r="F1478" s="16"/>
      <c r="G1478" s="2"/>
      <c r="J1478" s="15"/>
      <c r="K1478" s="18"/>
      <c r="L1478" s="18"/>
      <c r="M1478" s="10"/>
      <c r="N1478" s="11"/>
      <c r="O1478" s="12"/>
    </row>
    <row r="1479" spans="1:15" s="1" customFormat="1">
      <c r="A1479" s="18"/>
      <c r="B1479" s="10"/>
      <c r="C1479" s="11"/>
      <c r="D1479" s="12"/>
      <c r="E1479" s="16"/>
      <c r="F1479" s="16"/>
      <c r="G1479" s="17"/>
      <c r="J1479" s="15"/>
      <c r="K1479" s="18"/>
      <c r="L1479" s="18"/>
      <c r="M1479" s="10"/>
      <c r="N1479" s="11"/>
      <c r="O1479" s="12"/>
    </row>
    <row r="1480" spans="1:15" s="1" customFormat="1">
      <c r="A1480" s="18"/>
      <c r="B1480" s="10"/>
      <c r="C1480" s="11"/>
      <c r="D1480" s="12"/>
      <c r="E1480" s="16"/>
      <c r="F1480" s="16"/>
      <c r="G1480" s="17"/>
      <c r="J1480" s="15"/>
      <c r="K1480" s="18"/>
      <c r="L1480" s="18"/>
      <c r="M1480" s="10"/>
      <c r="N1480" s="11"/>
      <c r="O1480" s="12"/>
    </row>
    <row r="1481" spans="1:15" s="1" customFormat="1">
      <c r="A1481" s="18"/>
      <c r="B1481" s="10"/>
      <c r="C1481" s="11"/>
      <c r="D1481" s="12"/>
      <c r="E1481" s="16"/>
      <c r="F1481" s="16"/>
      <c r="G1481" s="17"/>
      <c r="J1481" s="15"/>
      <c r="K1481" s="18"/>
      <c r="L1481" s="18"/>
      <c r="M1481" s="10"/>
      <c r="N1481" s="11"/>
      <c r="O1481" s="12"/>
    </row>
    <row r="1482" spans="1:15" s="1" customFormat="1">
      <c r="A1482" s="18"/>
      <c r="B1482" s="10"/>
      <c r="C1482" s="11"/>
      <c r="D1482" s="12"/>
      <c r="E1482" s="16"/>
      <c r="F1482" s="16"/>
      <c r="G1482" s="17"/>
      <c r="J1482" s="15"/>
      <c r="K1482" s="18"/>
      <c r="L1482" s="18"/>
      <c r="M1482" s="10"/>
      <c r="N1482" s="11"/>
      <c r="O1482" s="12"/>
    </row>
    <row r="1483" spans="1:15" s="1" customFormat="1">
      <c r="A1483" s="18"/>
      <c r="B1483" s="10"/>
      <c r="C1483" s="11"/>
      <c r="D1483" s="12"/>
      <c r="E1483" s="16"/>
      <c r="F1483" s="16"/>
      <c r="G1483" s="17"/>
      <c r="J1483" s="15"/>
      <c r="K1483" s="18"/>
      <c r="L1483" s="18"/>
      <c r="M1483" s="10"/>
      <c r="N1483" s="11"/>
      <c r="O1483" s="12"/>
    </row>
    <row r="1484" spans="1:15" s="1" customFormat="1">
      <c r="A1484" s="18"/>
      <c r="B1484" s="10"/>
      <c r="C1484" s="11"/>
      <c r="D1484" s="12"/>
      <c r="E1484" s="16"/>
      <c r="F1484" s="16"/>
      <c r="G1484" s="17"/>
      <c r="J1484" s="15"/>
      <c r="K1484" s="18"/>
      <c r="L1484" s="18"/>
      <c r="M1484" s="10"/>
      <c r="N1484" s="11"/>
      <c r="O1484" s="12"/>
    </row>
    <row r="1485" spans="1:15" s="1" customFormat="1">
      <c r="A1485" s="18"/>
      <c r="B1485" s="10"/>
      <c r="C1485" s="11"/>
      <c r="D1485" s="12"/>
      <c r="E1485" s="16"/>
      <c r="F1485" s="16"/>
      <c r="G1485" s="17"/>
      <c r="J1485" s="15"/>
      <c r="K1485" s="18"/>
      <c r="L1485" s="18"/>
      <c r="M1485" s="10"/>
      <c r="N1485" s="11"/>
      <c r="O1485" s="12"/>
    </row>
    <row r="1486" spans="1:15" s="1" customFormat="1">
      <c r="A1486" s="18"/>
      <c r="B1486" s="10"/>
      <c r="C1486" s="11"/>
      <c r="D1486" s="12"/>
      <c r="E1486" s="16"/>
      <c r="F1486" s="16"/>
      <c r="G1486" s="17"/>
      <c r="J1486" s="15"/>
      <c r="K1486" s="18"/>
      <c r="L1486" s="18"/>
      <c r="M1486" s="10"/>
      <c r="N1486" s="11"/>
      <c r="O1486" s="12"/>
    </row>
    <row r="1487" spans="1:15" s="1" customFormat="1">
      <c r="A1487" s="18"/>
      <c r="B1487" s="10"/>
      <c r="C1487" s="11"/>
      <c r="D1487" s="12"/>
      <c r="E1487" s="16"/>
      <c r="F1487" s="16"/>
      <c r="G1487" s="17"/>
      <c r="J1487" s="15"/>
      <c r="K1487" s="18"/>
      <c r="L1487" s="18"/>
      <c r="M1487" s="10"/>
      <c r="N1487" s="11"/>
      <c r="O1487" s="12"/>
    </row>
    <row r="1488" spans="1:15" s="1" customFormat="1">
      <c r="A1488" s="18"/>
      <c r="B1488" s="10"/>
      <c r="C1488" s="11"/>
      <c r="D1488" s="12"/>
      <c r="E1488" s="16"/>
      <c r="F1488" s="16"/>
      <c r="G1488" s="17"/>
      <c r="J1488" s="15"/>
      <c r="K1488" s="18"/>
      <c r="L1488" s="18"/>
      <c r="M1488" s="10"/>
      <c r="N1488" s="11"/>
      <c r="O1488" s="12"/>
    </row>
    <row r="1489" spans="1:15" s="1" customFormat="1">
      <c r="A1489" s="18"/>
      <c r="B1489" s="10"/>
      <c r="C1489" s="11"/>
      <c r="D1489" s="12"/>
      <c r="E1489" s="16"/>
      <c r="F1489" s="16"/>
      <c r="G1489" s="17"/>
      <c r="J1489" s="15"/>
      <c r="K1489" s="18"/>
      <c r="L1489" s="18"/>
      <c r="M1489" s="10"/>
      <c r="N1489" s="11"/>
      <c r="O1489" s="12"/>
    </row>
    <row r="1490" spans="1:15" s="1" customFormat="1">
      <c r="A1490" s="18"/>
      <c r="B1490" s="10"/>
      <c r="C1490" s="11"/>
      <c r="D1490" s="12"/>
      <c r="E1490" s="16"/>
      <c r="F1490" s="16"/>
      <c r="G1490" s="17"/>
      <c r="J1490" s="15"/>
      <c r="K1490" s="18"/>
      <c r="L1490" s="18"/>
      <c r="M1490" s="10"/>
      <c r="N1490" s="11"/>
      <c r="O1490" s="12"/>
    </row>
    <row r="1491" spans="1:15" s="1" customFormat="1">
      <c r="A1491" s="18"/>
      <c r="B1491" s="10"/>
      <c r="C1491" s="11"/>
      <c r="D1491" s="12"/>
      <c r="E1491" s="16"/>
      <c r="F1491" s="16"/>
      <c r="G1491" s="17"/>
      <c r="J1491" s="15"/>
      <c r="K1491" s="18"/>
      <c r="L1491" s="18"/>
      <c r="M1491" s="10"/>
      <c r="N1491" s="11"/>
      <c r="O1491" s="12"/>
    </row>
    <row r="1492" spans="1:15" s="1" customFormat="1">
      <c r="A1492" s="18"/>
      <c r="B1492" s="10"/>
      <c r="C1492" s="11"/>
      <c r="D1492" s="12"/>
      <c r="E1492" s="16"/>
      <c r="F1492" s="16"/>
      <c r="G1492" s="17"/>
      <c r="J1492" s="15"/>
      <c r="K1492" s="18"/>
      <c r="L1492" s="18"/>
      <c r="M1492" s="10"/>
      <c r="N1492" s="11"/>
      <c r="O1492" s="12"/>
    </row>
    <row r="1493" spans="1:15" s="1" customFormat="1">
      <c r="A1493" s="18"/>
      <c r="B1493" s="10"/>
      <c r="C1493" s="11"/>
      <c r="D1493" s="12"/>
      <c r="E1493" s="16"/>
      <c r="F1493" s="16"/>
      <c r="G1493" s="17"/>
      <c r="J1493" s="15"/>
      <c r="K1493" s="18"/>
      <c r="L1493" s="18"/>
      <c r="M1493" s="10"/>
      <c r="N1493" s="11"/>
      <c r="O1493" s="12"/>
    </row>
    <row r="1494" spans="1:15" s="1" customFormat="1">
      <c r="A1494" s="18"/>
      <c r="B1494" s="10"/>
      <c r="C1494" s="11"/>
      <c r="D1494" s="12"/>
      <c r="E1494" s="16"/>
      <c r="F1494" s="16"/>
      <c r="G1494" s="17"/>
      <c r="J1494" s="15"/>
      <c r="K1494" s="18"/>
      <c r="L1494" s="18"/>
      <c r="M1494" s="10"/>
      <c r="N1494" s="11"/>
      <c r="O1494" s="12"/>
    </row>
    <row r="1495" spans="1:15" s="1" customFormat="1">
      <c r="A1495" s="18"/>
      <c r="B1495" s="10"/>
      <c r="C1495" s="11"/>
      <c r="D1495" s="12"/>
      <c r="E1495" s="16"/>
      <c r="F1495" s="16"/>
      <c r="G1495" s="17"/>
      <c r="J1495" s="15"/>
      <c r="K1495" s="18"/>
      <c r="L1495" s="18"/>
      <c r="M1495" s="10"/>
      <c r="N1495" s="11"/>
      <c r="O1495" s="12"/>
    </row>
    <row r="1496" spans="1:15" s="1" customFormat="1">
      <c r="A1496" s="18"/>
      <c r="B1496" s="10"/>
      <c r="C1496" s="11"/>
      <c r="D1496" s="12"/>
      <c r="E1496" s="16"/>
      <c r="F1496" s="16"/>
      <c r="G1496" s="17"/>
      <c r="J1496" s="15"/>
      <c r="K1496" s="18"/>
      <c r="L1496" s="18"/>
      <c r="M1496" s="10"/>
      <c r="N1496" s="11"/>
      <c r="O1496" s="12"/>
    </row>
    <row r="1497" spans="1:15" s="1" customFormat="1">
      <c r="A1497" s="18"/>
      <c r="B1497" s="10"/>
      <c r="C1497" s="11"/>
      <c r="D1497" s="12"/>
      <c r="E1497" s="16"/>
      <c r="F1497" s="16"/>
      <c r="G1497" s="17"/>
      <c r="J1497" s="15"/>
      <c r="K1497" s="18"/>
      <c r="L1497" s="18"/>
      <c r="M1497" s="10"/>
      <c r="N1497" s="11"/>
      <c r="O1497" s="12"/>
    </row>
    <row r="1498" spans="1:15" s="1" customFormat="1">
      <c r="A1498" s="18"/>
      <c r="B1498" s="10"/>
      <c r="C1498" s="11"/>
      <c r="D1498" s="12"/>
      <c r="E1498" s="16"/>
      <c r="F1498" s="16"/>
      <c r="G1498" s="17"/>
      <c r="J1498" s="15"/>
      <c r="K1498" s="18"/>
      <c r="L1498" s="18"/>
      <c r="M1498" s="10"/>
      <c r="N1498" s="11"/>
      <c r="O1498" s="12"/>
    </row>
    <row r="1499" spans="1:15" s="1" customFormat="1">
      <c r="A1499" s="18"/>
      <c r="B1499" s="10"/>
      <c r="C1499" s="11"/>
      <c r="D1499" s="12"/>
      <c r="E1499" s="16"/>
      <c r="F1499" s="16"/>
      <c r="G1499" s="17"/>
      <c r="J1499" s="15"/>
      <c r="K1499" s="18"/>
      <c r="L1499" s="18"/>
      <c r="M1499" s="10"/>
      <c r="N1499" s="11"/>
      <c r="O1499" s="12"/>
    </row>
    <row r="1500" spans="1:15" s="1" customFormat="1">
      <c r="A1500" s="18"/>
      <c r="B1500" s="10"/>
      <c r="C1500" s="11"/>
      <c r="D1500" s="12"/>
      <c r="E1500" s="16"/>
      <c r="F1500" s="16"/>
      <c r="G1500" s="17"/>
      <c r="J1500" s="15"/>
      <c r="K1500" s="18"/>
      <c r="L1500" s="18"/>
      <c r="M1500" s="10"/>
      <c r="N1500" s="11"/>
      <c r="O1500" s="12"/>
    </row>
    <row r="1501" spans="1:15" s="1" customFormat="1">
      <c r="A1501" s="18"/>
      <c r="B1501" s="10"/>
      <c r="C1501" s="11"/>
      <c r="D1501" s="12"/>
      <c r="E1501" s="16"/>
      <c r="F1501" s="16"/>
      <c r="G1501" s="17"/>
      <c r="J1501" s="15"/>
      <c r="K1501" s="18"/>
      <c r="L1501" s="18"/>
      <c r="M1501" s="10"/>
      <c r="N1501" s="11"/>
      <c r="O1501" s="12"/>
    </row>
    <row r="1502" spans="1:15" s="1" customFormat="1">
      <c r="A1502" s="18"/>
      <c r="B1502" s="10"/>
      <c r="C1502" s="11"/>
      <c r="D1502" s="12"/>
      <c r="E1502" s="16"/>
      <c r="F1502" s="16"/>
      <c r="G1502" s="17"/>
      <c r="J1502" s="15"/>
      <c r="K1502" s="18"/>
      <c r="L1502" s="18"/>
      <c r="M1502" s="10"/>
      <c r="N1502" s="11"/>
      <c r="O1502" s="12"/>
    </row>
    <row r="1503" spans="1:15" s="1" customFormat="1">
      <c r="A1503" s="18"/>
      <c r="B1503" s="10"/>
      <c r="C1503" s="11"/>
      <c r="D1503" s="12"/>
      <c r="E1503" s="16"/>
      <c r="F1503" s="16"/>
      <c r="G1503" s="17"/>
      <c r="J1503" s="15"/>
      <c r="K1503" s="18"/>
      <c r="L1503" s="18"/>
      <c r="M1503" s="10"/>
      <c r="N1503" s="11"/>
      <c r="O1503" s="12"/>
    </row>
    <row r="1504" spans="1:15" s="1" customFormat="1">
      <c r="A1504" s="18"/>
      <c r="B1504" s="10"/>
      <c r="C1504" s="11"/>
      <c r="D1504" s="12"/>
      <c r="E1504" s="16"/>
      <c r="F1504" s="16"/>
      <c r="G1504" s="17"/>
      <c r="J1504" s="15"/>
      <c r="K1504" s="18"/>
      <c r="L1504" s="18"/>
      <c r="M1504" s="10"/>
      <c r="N1504" s="11"/>
      <c r="O1504" s="12"/>
    </row>
    <row r="1505" spans="1:15" s="1" customFormat="1">
      <c r="A1505" s="18"/>
      <c r="B1505" s="10"/>
      <c r="C1505" s="11"/>
      <c r="D1505" s="12"/>
      <c r="E1505" s="16"/>
      <c r="F1505" s="16"/>
      <c r="G1505" s="17"/>
      <c r="J1505" s="15"/>
      <c r="K1505" s="18"/>
      <c r="L1505" s="18"/>
      <c r="M1505" s="10"/>
      <c r="N1505" s="11"/>
      <c r="O1505" s="12"/>
    </row>
    <row r="1506" spans="1:15" s="1" customFormat="1">
      <c r="A1506" s="18"/>
      <c r="B1506" s="10"/>
      <c r="C1506" s="11"/>
      <c r="D1506" s="12"/>
      <c r="E1506" s="16"/>
      <c r="F1506" s="16"/>
      <c r="G1506" s="17"/>
      <c r="J1506" s="15"/>
      <c r="K1506" s="18"/>
      <c r="L1506" s="18"/>
      <c r="M1506" s="10"/>
      <c r="N1506" s="11"/>
      <c r="O1506" s="12"/>
    </row>
    <row r="1507" spans="1:15" s="1" customFormat="1">
      <c r="A1507" s="18"/>
      <c r="B1507" s="10"/>
      <c r="C1507" s="11"/>
      <c r="D1507" s="12"/>
      <c r="E1507" s="16"/>
      <c r="F1507" s="16"/>
      <c r="G1507" s="17"/>
      <c r="J1507" s="15"/>
      <c r="K1507" s="18"/>
      <c r="L1507" s="18"/>
      <c r="M1507" s="10"/>
      <c r="N1507" s="11"/>
      <c r="O1507" s="12"/>
    </row>
    <row r="1508" spans="1:15" s="1" customFormat="1">
      <c r="A1508" s="18"/>
      <c r="B1508" s="10"/>
      <c r="C1508" s="11"/>
      <c r="D1508" s="12"/>
      <c r="E1508" s="16"/>
      <c r="F1508" s="16"/>
      <c r="G1508" s="17"/>
      <c r="J1508" s="15"/>
      <c r="K1508" s="18"/>
      <c r="L1508" s="18"/>
      <c r="M1508" s="10"/>
      <c r="N1508" s="11"/>
      <c r="O1508" s="12"/>
    </row>
    <row r="1509" spans="1:15" s="1" customFormat="1">
      <c r="A1509" s="18"/>
      <c r="B1509" s="10"/>
      <c r="C1509" s="11"/>
      <c r="D1509" s="12"/>
      <c r="E1509" s="16"/>
      <c r="F1509" s="16"/>
      <c r="G1509" s="17"/>
      <c r="J1509" s="15"/>
      <c r="K1509" s="18"/>
      <c r="L1509" s="18"/>
      <c r="M1509" s="10"/>
      <c r="N1509" s="11"/>
      <c r="O1509" s="12"/>
    </row>
    <row r="1510" spans="1:15" s="1" customFormat="1">
      <c r="A1510" s="18"/>
      <c r="B1510" s="10"/>
      <c r="C1510" s="11"/>
      <c r="D1510" s="12"/>
      <c r="E1510" s="16"/>
      <c r="F1510" s="16"/>
      <c r="G1510" s="17"/>
      <c r="J1510" s="15"/>
      <c r="K1510" s="18"/>
      <c r="L1510" s="18"/>
      <c r="M1510" s="10"/>
      <c r="N1510" s="11"/>
      <c r="O1510" s="12"/>
    </row>
    <row r="1511" spans="1:15" s="1" customFormat="1">
      <c r="A1511" s="18"/>
      <c r="B1511" s="10"/>
      <c r="C1511" s="11"/>
      <c r="D1511" s="12"/>
      <c r="E1511" s="16"/>
      <c r="F1511" s="16"/>
      <c r="J1511" s="15"/>
      <c r="K1511" s="18"/>
      <c r="L1511" s="18"/>
      <c r="M1511" s="10"/>
      <c r="N1511" s="11"/>
      <c r="O1511" s="12"/>
    </row>
    <row r="1512" spans="1:15" s="1" customFormat="1">
      <c r="A1512" s="18"/>
      <c r="B1512" s="10"/>
      <c r="C1512" s="11"/>
      <c r="D1512" s="12"/>
      <c r="E1512" s="16"/>
      <c r="F1512" s="16"/>
      <c r="G1512" s="17"/>
      <c r="J1512" s="15"/>
      <c r="K1512" s="18"/>
      <c r="L1512" s="18"/>
      <c r="M1512" s="10"/>
      <c r="N1512" s="11"/>
      <c r="O1512" s="12"/>
    </row>
    <row r="1513" spans="1:15" s="1" customFormat="1">
      <c r="A1513" s="18"/>
      <c r="B1513" s="10"/>
      <c r="C1513" s="11"/>
      <c r="D1513" s="12"/>
      <c r="E1513" s="16"/>
      <c r="F1513" s="16"/>
      <c r="G1513" s="17"/>
      <c r="J1513" s="15"/>
      <c r="K1513" s="18"/>
      <c r="L1513" s="18"/>
      <c r="M1513" s="10"/>
      <c r="N1513" s="11"/>
      <c r="O1513" s="12"/>
    </row>
    <row r="1514" spans="1:15" s="1" customFormat="1">
      <c r="A1514" s="18"/>
      <c r="B1514" s="10"/>
      <c r="C1514" s="11"/>
      <c r="D1514" s="12"/>
      <c r="E1514" s="16"/>
      <c r="F1514" s="16"/>
      <c r="G1514" s="17"/>
      <c r="J1514" s="15"/>
      <c r="K1514" s="18"/>
      <c r="L1514" s="18"/>
      <c r="M1514" s="10"/>
      <c r="N1514" s="11"/>
      <c r="O1514" s="12"/>
    </row>
    <row r="1515" spans="1:15" s="1" customFormat="1">
      <c r="A1515" s="18"/>
      <c r="B1515" s="10"/>
      <c r="C1515" s="11"/>
      <c r="D1515" s="12"/>
      <c r="E1515" s="16"/>
      <c r="F1515" s="16"/>
      <c r="G1515" s="17"/>
      <c r="J1515" s="15"/>
      <c r="K1515" s="18"/>
      <c r="L1515" s="18"/>
      <c r="M1515" s="10"/>
      <c r="N1515" s="11"/>
      <c r="O1515" s="12"/>
    </row>
    <row r="1516" spans="1:15" s="1" customFormat="1">
      <c r="A1516" s="18"/>
      <c r="B1516" s="10"/>
      <c r="C1516" s="11"/>
      <c r="D1516" s="12"/>
      <c r="E1516" s="16"/>
      <c r="F1516" s="16"/>
      <c r="G1516" s="17"/>
      <c r="J1516" s="15"/>
      <c r="K1516" s="18"/>
      <c r="L1516" s="18"/>
      <c r="M1516" s="10"/>
      <c r="N1516" s="11"/>
      <c r="O1516" s="12"/>
    </row>
    <row r="1517" spans="1:15" s="1" customFormat="1">
      <c r="A1517" s="18"/>
      <c r="B1517" s="10"/>
      <c r="C1517" s="11"/>
      <c r="D1517" s="12"/>
      <c r="E1517" s="16"/>
      <c r="F1517" s="16"/>
      <c r="G1517" s="17"/>
      <c r="H1517" s="2"/>
      <c r="I1517" s="2"/>
      <c r="J1517" s="13"/>
      <c r="K1517" s="18"/>
      <c r="L1517" s="18"/>
      <c r="M1517" s="10"/>
      <c r="N1517" s="11"/>
      <c r="O1517" s="12"/>
    </row>
    <row r="1518" spans="1:15" s="1" customFormat="1">
      <c r="A1518" s="18"/>
      <c r="B1518" s="10"/>
      <c r="C1518" s="11"/>
      <c r="D1518" s="12"/>
      <c r="E1518" s="16"/>
      <c r="F1518" s="16"/>
      <c r="G1518" s="17"/>
      <c r="H1518" s="2"/>
      <c r="I1518" s="2"/>
      <c r="J1518" s="13"/>
      <c r="K1518" s="18"/>
      <c r="L1518" s="18"/>
      <c r="M1518" s="10"/>
      <c r="N1518" s="11"/>
      <c r="O1518" s="12"/>
    </row>
    <row r="1519" spans="1:15" s="1" customFormat="1">
      <c r="A1519" s="18"/>
      <c r="B1519" s="10"/>
      <c r="C1519" s="11"/>
      <c r="D1519" s="12"/>
      <c r="E1519" s="16"/>
      <c r="F1519" s="16"/>
      <c r="G1519" s="17"/>
      <c r="H1519" s="4"/>
      <c r="I1519" s="4"/>
      <c r="J1519" s="13"/>
      <c r="K1519" s="18"/>
      <c r="L1519" s="18"/>
      <c r="M1519" s="10"/>
      <c r="N1519" s="11"/>
      <c r="O1519" s="12"/>
    </row>
    <row r="1520" spans="1:15" s="1" customFormat="1">
      <c r="A1520" s="18"/>
      <c r="B1520" s="10"/>
      <c r="C1520" s="11"/>
      <c r="D1520" s="12"/>
      <c r="E1520" s="16"/>
      <c r="F1520" s="16"/>
      <c r="G1520" s="17"/>
      <c r="H1520" s="4"/>
      <c r="I1520" s="4"/>
      <c r="J1520" s="13"/>
      <c r="K1520" s="18"/>
      <c r="L1520" s="18"/>
      <c r="M1520" s="10"/>
      <c r="N1520" s="11"/>
      <c r="O1520" s="12"/>
    </row>
    <row r="1521" spans="1:15" s="1" customFormat="1">
      <c r="A1521" s="18"/>
      <c r="B1521" s="10"/>
      <c r="C1521" s="11"/>
      <c r="D1521" s="12"/>
      <c r="E1521" s="16"/>
      <c r="F1521" s="16"/>
      <c r="H1521" s="4"/>
      <c r="I1521" s="4"/>
      <c r="J1521" s="13"/>
      <c r="K1521" s="18"/>
      <c r="L1521" s="18"/>
      <c r="M1521" s="10"/>
      <c r="N1521" s="11"/>
      <c r="O1521" s="12"/>
    </row>
    <row r="1522" spans="1:15" s="1" customFormat="1">
      <c r="A1522" s="18"/>
      <c r="B1522" s="10"/>
      <c r="C1522" s="11"/>
      <c r="D1522" s="12"/>
      <c r="E1522" s="16"/>
      <c r="F1522" s="16"/>
      <c r="G1522" s="17"/>
      <c r="H1522" s="4"/>
      <c r="I1522" s="4"/>
      <c r="J1522" s="13"/>
      <c r="K1522" s="18"/>
      <c r="L1522" s="18"/>
      <c r="M1522" s="10"/>
      <c r="N1522" s="11"/>
      <c r="O1522" s="12"/>
    </row>
    <row r="1523" spans="1:15" s="1" customFormat="1">
      <c r="A1523" s="18"/>
      <c r="B1523" s="10"/>
      <c r="C1523" s="11"/>
      <c r="D1523" s="12"/>
      <c r="E1523" s="16"/>
      <c r="F1523" s="16"/>
      <c r="G1523" s="17"/>
      <c r="H1523" s="4"/>
      <c r="I1523" s="4"/>
      <c r="J1523" s="13"/>
      <c r="K1523" s="18"/>
      <c r="L1523" s="18"/>
      <c r="M1523" s="10"/>
      <c r="N1523" s="11"/>
      <c r="O1523" s="12"/>
    </row>
    <row r="1524" spans="1:15" s="1" customFormat="1">
      <c r="A1524" s="18"/>
      <c r="B1524" s="10"/>
      <c r="C1524" s="11"/>
      <c r="D1524" s="12"/>
      <c r="E1524" s="16"/>
      <c r="F1524" s="16"/>
      <c r="G1524" s="17"/>
      <c r="H1524" s="4"/>
      <c r="I1524" s="4"/>
      <c r="J1524" s="13"/>
      <c r="K1524" s="18"/>
      <c r="L1524" s="18"/>
      <c r="M1524" s="10"/>
      <c r="N1524" s="11"/>
      <c r="O1524" s="12"/>
    </row>
    <row r="1525" spans="1:15" s="1" customFormat="1">
      <c r="A1525" s="18"/>
      <c r="B1525" s="10"/>
      <c r="C1525" s="11"/>
      <c r="D1525" s="12"/>
      <c r="E1525" s="16"/>
      <c r="F1525" s="16"/>
      <c r="H1525" s="4"/>
      <c r="I1525" s="4"/>
      <c r="J1525" s="13"/>
      <c r="K1525" s="18"/>
      <c r="L1525" s="18"/>
      <c r="M1525" s="10"/>
      <c r="N1525" s="11"/>
      <c r="O1525" s="12"/>
    </row>
    <row r="1526" spans="1:15" s="1" customFormat="1">
      <c r="A1526" s="18"/>
      <c r="B1526" s="10"/>
      <c r="C1526" s="11"/>
      <c r="D1526" s="12"/>
      <c r="E1526" s="16"/>
      <c r="F1526" s="16"/>
      <c r="J1526" s="15"/>
      <c r="K1526" s="18"/>
      <c r="L1526" s="18"/>
      <c r="M1526" s="10"/>
      <c r="N1526" s="11"/>
      <c r="O1526" s="12"/>
    </row>
    <row r="1527" spans="1:15" s="1" customFormat="1">
      <c r="A1527" s="18"/>
      <c r="B1527" s="10"/>
      <c r="C1527" s="11"/>
      <c r="D1527" s="12"/>
      <c r="E1527" s="16"/>
      <c r="F1527" s="16"/>
      <c r="J1527" s="15"/>
      <c r="K1527" s="18"/>
      <c r="L1527" s="18"/>
      <c r="M1527" s="10"/>
      <c r="N1527" s="11"/>
      <c r="O1527" s="12"/>
    </row>
    <row r="1528" spans="1:15" s="1" customFormat="1">
      <c r="A1528" s="18"/>
      <c r="B1528" s="10"/>
      <c r="C1528" s="11"/>
      <c r="D1528" s="12"/>
      <c r="E1528" s="16"/>
      <c r="F1528" s="16"/>
      <c r="J1528" s="15"/>
      <c r="K1528" s="18"/>
      <c r="L1528" s="18"/>
      <c r="M1528" s="10"/>
      <c r="N1528" s="11"/>
      <c r="O1528" s="12"/>
    </row>
    <row r="1529" spans="1:15" s="1" customFormat="1">
      <c r="A1529" s="18"/>
      <c r="B1529" s="10"/>
      <c r="C1529" s="11"/>
      <c r="D1529" s="12"/>
      <c r="E1529" s="16"/>
      <c r="F1529" s="16"/>
      <c r="J1529" s="15"/>
      <c r="K1529" s="18"/>
      <c r="L1529" s="18"/>
      <c r="M1529" s="10"/>
      <c r="N1529" s="11"/>
      <c r="O1529" s="12"/>
    </row>
    <row r="1530" spans="1:15" s="1" customFormat="1">
      <c r="A1530" s="18"/>
      <c r="B1530" s="10"/>
      <c r="C1530" s="11"/>
      <c r="D1530" s="12"/>
      <c r="E1530" s="16"/>
      <c r="F1530" s="16"/>
      <c r="J1530" s="15"/>
      <c r="K1530" s="18"/>
      <c r="L1530" s="18"/>
      <c r="M1530" s="10"/>
      <c r="N1530" s="11"/>
      <c r="O1530" s="12"/>
    </row>
    <row r="1531" spans="1:15" s="1" customFormat="1">
      <c r="A1531" s="18"/>
      <c r="B1531" s="10"/>
      <c r="C1531" s="11"/>
      <c r="D1531" s="12"/>
      <c r="E1531" s="16"/>
      <c r="F1531" s="16"/>
      <c r="J1531" s="15"/>
      <c r="K1531" s="18"/>
      <c r="L1531" s="18"/>
      <c r="M1531" s="10"/>
      <c r="N1531" s="11"/>
      <c r="O1531" s="12"/>
    </row>
    <row r="1532" spans="1:15" s="1" customFormat="1">
      <c r="A1532" s="18"/>
      <c r="B1532" s="10"/>
      <c r="C1532" s="11"/>
      <c r="D1532" s="12"/>
      <c r="E1532" s="16"/>
      <c r="F1532" s="16"/>
      <c r="J1532" s="15"/>
      <c r="K1532" s="18"/>
      <c r="L1532" s="18"/>
      <c r="M1532" s="10"/>
      <c r="N1532" s="11"/>
      <c r="O1532" s="12"/>
    </row>
    <row r="1533" spans="1:15" s="1" customFormat="1">
      <c r="A1533" s="18"/>
      <c r="B1533" s="10"/>
      <c r="C1533" s="11"/>
      <c r="D1533" s="12"/>
      <c r="E1533" s="16"/>
      <c r="F1533" s="16"/>
      <c r="J1533" s="15"/>
      <c r="K1533" s="18"/>
      <c r="L1533" s="18"/>
      <c r="M1533" s="10"/>
      <c r="N1533" s="11"/>
      <c r="O1533" s="12"/>
    </row>
    <row r="1534" spans="1:15" s="1" customFormat="1">
      <c r="A1534" s="18"/>
      <c r="B1534" s="10"/>
      <c r="C1534" s="11"/>
      <c r="D1534" s="12"/>
      <c r="E1534" s="16"/>
      <c r="F1534" s="16"/>
      <c r="J1534" s="15"/>
      <c r="K1534" s="18"/>
      <c r="L1534" s="18"/>
      <c r="M1534" s="10"/>
      <c r="N1534" s="11"/>
      <c r="O1534" s="12"/>
    </row>
    <row r="1535" spans="1:15" s="1" customFormat="1">
      <c r="A1535" s="18"/>
      <c r="B1535" s="10"/>
      <c r="C1535" s="11"/>
      <c r="D1535" s="12"/>
      <c r="E1535" s="16"/>
      <c r="F1535" s="16"/>
      <c r="J1535" s="15"/>
      <c r="K1535" s="18"/>
      <c r="L1535" s="18"/>
      <c r="M1535" s="10"/>
      <c r="N1535" s="11"/>
      <c r="O1535" s="12"/>
    </row>
    <row r="1536" spans="1:15" s="1" customFormat="1">
      <c r="A1536" s="18"/>
      <c r="B1536" s="10"/>
      <c r="C1536" s="11"/>
      <c r="D1536" s="12"/>
      <c r="E1536" s="16"/>
      <c r="F1536" s="16"/>
      <c r="J1536" s="15"/>
      <c r="K1536" s="18"/>
      <c r="L1536" s="18"/>
      <c r="M1536" s="10"/>
      <c r="N1536" s="11"/>
      <c r="O1536" s="12"/>
    </row>
    <row r="1537" spans="1:15" s="1" customFormat="1">
      <c r="A1537" s="18"/>
      <c r="B1537" s="10"/>
      <c r="C1537" s="11"/>
      <c r="D1537" s="12"/>
      <c r="E1537" s="16"/>
      <c r="F1537" s="16"/>
      <c r="J1537" s="15"/>
      <c r="K1537" s="18"/>
      <c r="L1537" s="18"/>
      <c r="M1537" s="10"/>
      <c r="N1537" s="11"/>
      <c r="O1537" s="12"/>
    </row>
    <row r="1538" spans="1:15" s="1" customFormat="1">
      <c r="A1538" s="18"/>
      <c r="B1538" s="10"/>
      <c r="C1538" s="11"/>
      <c r="D1538" s="12"/>
      <c r="E1538" s="16"/>
      <c r="F1538" s="16"/>
      <c r="J1538" s="15"/>
      <c r="K1538" s="18"/>
      <c r="L1538" s="18"/>
      <c r="M1538" s="10"/>
      <c r="N1538" s="11"/>
      <c r="O1538" s="12"/>
    </row>
    <row r="1539" spans="1:15" s="1" customFormat="1">
      <c r="A1539" s="18"/>
      <c r="B1539" s="10"/>
      <c r="C1539" s="11"/>
      <c r="D1539" s="12"/>
      <c r="E1539" s="16"/>
      <c r="F1539" s="16"/>
      <c r="J1539" s="15"/>
      <c r="K1539" s="18"/>
      <c r="L1539" s="18"/>
      <c r="M1539" s="10"/>
      <c r="N1539" s="11"/>
      <c r="O1539" s="12"/>
    </row>
    <row r="1540" spans="1:15" s="1" customFormat="1">
      <c r="A1540" s="18"/>
      <c r="B1540" s="10"/>
      <c r="C1540" s="11"/>
      <c r="D1540" s="12"/>
      <c r="E1540" s="16"/>
      <c r="F1540" s="16"/>
      <c r="J1540" s="15"/>
      <c r="K1540" s="18"/>
      <c r="L1540" s="18"/>
      <c r="M1540" s="10"/>
      <c r="N1540" s="11"/>
      <c r="O1540" s="12"/>
    </row>
    <row r="1541" spans="1:15" s="1" customFormat="1">
      <c r="A1541" s="18"/>
      <c r="B1541" s="10"/>
      <c r="C1541" s="11"/>
      <c r="D1541" s="12"/>
      <c r="E1541" s="16"/>
      <c r="F1541" s="16"/>
      <c r="J1541" s="15"/>
      <c r="K1541" s="18"/>
      <c r="L1541" s="18"/>
      <c r="M1541" s="10"/>
      <c r="N1541" s="11"/>
      <c r="O1541" s="12"/>
    </row>
    <row r="1542" spans="1:15" s="1" customFormat="1">
      <c r="A1542" s="18"/>
      <c r="B1542" s="10"/>
      <c r="C1542" s="11"/>
      <c r="D1542" s="12"/>
      <c r="E1542" s="16"/>
      <c r="F1542" s="16"/>
      <c r="J1542" s="15"/>
      <c r="K1542" s="18"/>
      <c r="L1542" s="18"/>
      <c r="M1542" s="10"/>
      <c r="N1542" s="11"/>
      <c r="O1542" s="12"/>
    </row>
    <row r="1543" spans="1:15" s="1" customFormat="1">
      <c r="A1543" s="18"/>
      <c r="B1543" s="10"/>
      <c r="C1543" s="11"/>
      <c r="D1543" s="12"/>
      <c r="E1543" s="16"/>
      <c r="F1543" s="16"/>
      <c r="J1543" s="15"/>
      <c r="K1543" s="18"/>
      <c r="L1543" s="18"/>
      <c r="M1543" s="10"/>
      <c r="N1543" s="11"/>
      <c r="O1543" s="12"/>
    </row>
    <row r="1544" spans="1:15" s="1" customFormat="1">
      <c r="A1544" s="18"/>
      <c r="B1544" s="10"/>
      <c r="C1544" s="11"/>
      <c r="D1544" s="12"/>
      <c r="E1544" s="16"/>
      <c r="F1544" s="16"/>
      <c r="J1544" s="15"/>
      <c r="K1544" s="18"/>
      <c r="L1544" s="18"/>
      <c r="M1544" s="10"/>
      <c r="N1544" s="11"/>
      <c r="O1544" s="12"/>
    </row>
    <row r="1545" spans="1:15" s="1" customFormat="1">
      <c r="A1545" s="18"/>
      <c r="B1545" s="10"/>
      <c r="C1545" s="11"/>
      <c r="D1545" s="12"/>
      <c r="E1545" s="16"/>
      <c r="F1545" s="16"/>
      <c r="J1545" s="15"/>
      <c r="K1545" s="18"/>
      <c r="L1545" s="18"/>
      <c r="M1545" s="10"/>
      <c r="N1545" s="11"/>
      <c r="O1545" s="12"/>
    </row>
    <row r="1546" spans="1:15" s="1" customFormat="1">
      <c r="A1546" s="18"/>
      <c r="B1546" s="10"/>
      <c r="C1546" s="11"/>
      <c r="D1546" s="12"/>
      <c r="E1546" s="16"/>
      <c r="F1546" s="16"/>
      <c r="J1546" s="15"/>
      <c r="K1546" s="18"/>
      <c r="L1546" s="18"/>
      <c r="M1546" s="10"/>
      <c r="N1546" s="11"/>
      <c r="O1546" s="12"/>
    </row>
    <row r="1547" spans="1:15" s="1" customFormat="1">
      <c r="A1547" s="18"/>
      <c r="B1547" s="10"/>
      <c r="C1547" s="11"/>
      <c r="D1547" s="12"/>
      <c r="E1547" s="16"/>
      <c r="F1547" s="16"/>
      <c r="J1547" s="15"/>
      <c r="K1547" s="18"/>
      <c r="L1547" s="18"/>
      <c r="M1547" s="10"/>
      <c r="N1547" s="11"/>
      <c r="O1547" s="12"/>
    </row>
    <row r="1548" spans="1:15" s="1" customFormat="1">
      <c r="A1548" s="18"/>
      <c r="B1548" s="10"/>
      <c r="C1548" s="11"/>
      <c r="D1548" s="12"/>
      <c r="E1548" s="16"/>
      <c r="F1548" s="16"/>
      <c r="J1548" s="15"/>
      <c r="K1548" s="18"/>
      <c r="L1548" s="18"/>
      <c r="M1548" s="10"/>
      <c r="N1548" s="11"/>
      <c r="O1548" s="12"/>
    </row>
    <row r="1549" spans="1:15" s="1" customFormat="1">
      <c r="A1549" s="18"/>
      <c r="B1549" s="10"/>
      <c r="C1549" s="11"/>
      <c r="D1549" s="12"/>
      <c r="E1549" s="16"/>
      <c r="F1549" s="16"/>
      <c r="J1549" s="15"/>
      <c r="K1549" s="18"/>
      <c r="L1549" s="18"/>
      <c r="M1549" s="10"/>
      <c r="N1549" s="11"/>
      <c r="O1549" s="12"/>
    </row>
    <row r="1550" spans="1:15" s="1" customFormat="1">
      <c r="A1550" s="18"/>
      <c r="B1550" s="10"/>
      <c r="C1550" s="11"/>
      <c r="D1550" s="12"/>
      <c r="E1550" s="16"/>
      <c r="F1550" s="16"/>
      <c r="J1550" s="15"/>
      <c r="K1550" s="18"/>
      <c r="L1550" s="18"/>
      <c r="M1550" s="10"/>
      <c r="N1550" s="11"/>
      <c r="O1550" s="12"/>
    </row>
    <row r="1551" spans="1:15" s="1" customFormat="1">
      <c r="A1551" s="18"/>
      <c r="B1551" s="10"/>
      <c r="C1551" s="11"/>
      <c r="D1551" s="12"/>
      <c r="E1551" s="16"/>
      <c r="F1551" s="16"/>
      <c r="J1551" s="15"/>
      <c r="K1551" s="18"/>
      <c r="L1551" s="18"/>
      <c r="M1551" s="10"/>
      <c r="N1551" s="11"/>
      <c r="O1551" s="12"/>
    </row>
    <row r="1552" spans="1:15" s="1" customFormat="1">
      <c r="A1552" s="18"/>
      <c r="B1552" s="10"/>
      <c r="C1552" s="11"/>
      <c r="D1552" s="12"/>
      <c r="E1552" s="16"/>
      <c r="F1552" s="16"/>
      <c r="J1552" s="15"/>
      <c r="K1552" s="18"/>
      <c r="L1552" s="18"/>
      <c r="M1552" s="10"/>
      <c r="N1552" s="11"/>
      <c r="O1552" s="12"/>
    </row>
    <row r="1553" spans="1:15" s="1" customFormat="1">
      <c r="A1553" s="18"/>
      <c r="B1553" s="10"/>
      <c r="C1553" s="11"/>
      <c r="D1553" s="12"/>
      <c r="E1553" s="16"/>
      <c r="F1553" s="16"/>
      <c r="J1553" s="15"/>
      <c r="K1553" s="18"/>
      <c r="L1553" s="18"/>
      <c r="M1553" s="10"/>
      <c r="N1553" s="11"/>
      <c r="O1553" s="12"/>
    </row>
    <row r="1554" spans="1:15" s="1" customFormat="1">
      <c r="A1554" s="18"/>
      <c r="B1554" s="10"/>
      <c r="C1554" s="11"/>
      <c r="D1554" s="12"/>
      <c r="E1554" s="16"/>
      <c r="F1554" s="16"/>
      <c r="J1554" s="15"/>
      <c r="K1554" s="18"/>
      <c r="L1554" s="18"/>
      <c r="M1554" s="10"/>
      <c r="N1554" s="11"/>
      <c r="O1554" s="12"/>
    </row>
    <row r="1555" spans="1:15" s="1" customFormat="1">
      <c r="A1555" s="18"/>
      <c r="B1555" s="10"/>
      <c r="C1555" s="11"/>
      <c r="D1555" s="12"/>
      <c r="E1555" s="16"/>
      <c r="F1555" s="16"/>
      <c r="J1555" s="15"/>
      <c r="K1555" s="18"/>
      <c r="L1555" s="18"/>
      <c r="M1555" s="10"/>
      <c r="N1555" s="11"/>
      <c r="O1555" s="12"/>
    </row>
    <row r="1556" spans="1:15" s="1" customFormat="1">
      <c r="A1556" s="18"/>
      <c r="B1556" s="10"/>
      <c r="C1556" s="11"/>
      <c r="D1556" s="12"/>
      <c r="E1556" s="16"/>
      <c r="F1556" s="16"/>
      <c r="J1556" s="15"/>
      <c r="K1556" s="18"/>
      <c r="L1556" s="18"/>
      <c r="M1556" s="10"/>
      <c r="N1556" s="11"/>
      <c r="O1556" s="12"/>
    </row>
    <row r="1557" spans="1:15" s="1" customFormat="1">
      <c r="A1557" s="18"/>
      <c r="B1557" s="10"/>
      <c r="C1557" s="11"/>
      <c r="D1557" s="12"/>
      <c r="E1557" s="16"/>
      <c r="F1557" s="16"/>
      <c r="J1557" s="15"/>
      <c r="K1557" s="18"/>
      <c r="L1557" s="18"/>
      <c r="M1557" s="10"/>
      <c r="N1557" s="11"/>
      <c r="O1557" s="12"/>
    </row>
    <row r="1558" spans="1:15" s="1" customFormat="1">
      <c r="A1558" s="18"/>
      <c r="B1558" s="10"/>
      <c r="C1558" s="11"/>
      <c r="D1558" s="12"/>
      <c r="E1558" s="16"/>
      <c r="F1558" s="16"/>
      <c r="J1558" s="15"/>
      <c r="K1558" s="18"/>
      <c r="L1558" s="18"/>
      <c r="M1558" s="10"/>
      <c r="N1558" s="11"/>
      <c r="O1558" s="12"/>
    </row>
    <row r="1559" spans="1:15" s="1" customFormat="1">
      <c r="A1559" s="18"/>
      <c r="B1559" s="10"/>
      <c r="C1559" s="11"/>
      <c r="D1559" s="12"/>
      <c r="E1559" s="16"/>
      <c r="F1559" s="16"/>
      <c r="J1559" s="15"/>
      <c r="K1559" s="18"/>
      <c r="L1559" s="18"/>
      <c r="M1559" s="10"/>
      <c r="N1559" s="11"/>
      <c r="O1559" s="12"/>
    </row>
    <row r="1560" spans="1:15" s="1" customFormat="1">
      <c r="A1560" s="18"/>
      <c r="B1560" s="10"/>
      <c r="C1560" s="11"/>
      <c r="D1560" s="12"/>
      <c r="E1560" s="16"/>
      <c r="F1560" s="16"/>
      <c r="J1560" s="15"/>
      <c r="K1560" s="18"/>
      <c r="L1560" s="18"/>
      <c r="M1560" s="10"/>
      <c r="N1560" s="11"/>
      <c r="O1560" s="12"/>
    </row>
    <row r="1561" spans="1:15" s="1" customFormat="1">
      <c r="A1561" s="18"/>
      <c r="B1561" s="10"/>
      <c r="C1561" s="11"/>
      <c r="D1561" s="12"/>
      <c r="E1561" s="16"/>
      <c r="F1561" s="16"/>
      <c r="J1561" s="15"/>
      <c r="K1561" s="18"/>
      <c r="L1561" s="18"/>
      <c r="M1561" s="10"/>
      <c r="N1561" s="11"/>
      <c r="O1561" s="12"/>
    </row>
    <row r="1562" spans="1:15" s="1" customFormat="1">
      <c r="A1562" s="18"/>
      <c r="B1562" s="10"/>
      <c r="C1562" s="11"/>
      <c r="D1562" s="12"/>
      <c r="E1562" s="16"/>
      <c r="F1562" s="16"/>
      <c r="J1562" s="15"/>
      <c r="K1562" s="18"/>
      <c r="L1562" s="18"/>
      <c r="M1562" s="10"/>
      <c r="N1562" s="11"/>
      <c r="O1562" s="12"/>
    </row>
    <row r="1563" spans="1:15" s="1" customFormat="1">
      <c r="A1563" s="18"/>
      <c r="B1563" s="10"/>
      <c r="C1563" s="11"/>
      <c r="D1563" s="12"/>
      <c r="E1563" s="16"/>
      <c r="F1563" s="16"/>
      <c r="J1563" s="15"/>
      <c r="K1563" s="18"/>
      <c r="L1563" s="18"/>
      <c r="M1563" s="10"/>
      <c r="N1563" s="11"/>
      <c r="O1563" s="12"/>
    </row>
    <row r="1564" spans="1:15" s="1" customFormat="1">
      <c r="A1564" s="18"/>
      <c r="B1564" s="10"/>
      <c r="C1564" s="11"/>
      <c r="D1564" s="12"/>
      <c r="E1564" s="16"/>
      <c r="F1564" s="16"/>
      <c r="J1564" s="15"/>
      <c r="K1564" s="18"/>
      <c r="L1564" s="18"/>
      <c r="M1564" s="10"/>
      <c r="N1564" s="11"/>
      <c r="O1564" s="12"/>
    </row>
    <row r="1565" spans="1:15" s="1" customFormat="1">
      <c r="A1565" s="18"/>
      <c r="B1565" s="10"/>
      <c r="C1565" s="11"/>
      <c r="D1565" s="12"/>
      <c r="E1565" s="16"/>
      <c r="F1565" s="16"/>
      <c r="J1565" s="15"/>
      <c r="K1565" s="18"/>
      <c r="L1565" s="18"/>
      <c r="M1565" s="10"/>
      <c r="N1565" s="11"/>
      <c r="O1565" s="12"/>
    </row>
    <row r="1566" spans="1:15" s="1" customFormat="1">
      <c r="A1566" s="18"/>
      <c r="B1566" s="10"/>
      <c r="C1566" s="11"/>
      <c r="D1566" s="12"/>
      <c r="E1566" s="16"/>
      <c r="F1566" s="16"/>
      <c r="J1566" s="15"/>
      <c r="K1566" s="18"/>
      <c r="L1566" s="18"/>
      <c r="M1566" s="10"/>
      <c r="N1566" s="11"/>
      <c r="O1566" s="12"/>
    </row>
    <row r="1567" spans="1:15" s="1" customFormat="1">
      <c r="A1567" s="18"/>
      <c r="B1567" s="10"/>
      <c r="C1567" s="11"/>
      <c r="D1567" s="12"/>
      <c r="E1567" s="16"/>
      <c r="F1567" s="16"/>
      <c r="J1567" s="15"/>
      <c r="K1567" s="18"/>
      <c r="L1567" s="18"/>
      <c r="M1567" s="10"/>
      <c r="N1567" s="11"/>
      <c r="O1567" s="12"/>
    </row>
    <row r="1568" spans="1:15" s="1" customFormat="1">
      <c r="A1568" s="18"/>
      <c r="B1568" s="10"/>
      <c r="C1568" s="11"/>
      <c r="D1568" s="12"/>
      <c r="E1568" s="16"/>
      <c r="F1568" s="16"/>
      <c r="J1568" s="15"/>
      <c r="K1568" s="18"/>
      <c r="L1568" s="18"/>
      <c r="M1568" s="10"/>
      <c r="N1568" s="11"/>
      <c r="O1568" s="12"/>
    </row>
    <row r="1569" spans="1:15">
      <c r="G1569" s="1"/>
      <c r="H1569" s="1"/>
      <c r="I1569" s="1"/>
      <c r="J1569" s="15"/>
    </row>
    <row r="1570" spans="1:15">
      <c r="G1570" s="1"/>
      <c r="H1570" s="1"/>
      <c r="I1570" s="1"/>
      <c r="J1570" s="15"/>
    </row>
    <row r="1571" spans="1:15" s="4" customFormat="1">
      <c r="A1571" s="18"/>
      <c r="B1571" s="10"/>
      <c r="C1571" s="11"/>
      <c r="D1571" s="12"/>
      <c r="E1571" s="16"/>
      <c r="F1571" s="16"/>
      <c r="G1571" s="1"/>
      <c r="H1571" s="1"/>
      <c r="I1571" s="1"/>
      <c r="J1571" s="15"/>
      <c r="K1571" s="18"/>
      <c r="L1571" s="18"/>
      <c r="M1571" s="10"/>
      <c r="N1571" s="11"/>
      <c r="O1571" s="12"/>
    </row>
    <row r="1572" spans="1:15" s="4" customFormat="1">
      <c r="A1572" s="18"/>
      <c r="B1572" s="10"/>
      <c r="C1572" s="11"/>
      <c r="D1572" s="12"/>
      <c r="E1572" s="16"/>
      <c r="F1572" s="16"/>
      <c r="G1572" s="1"/>
      <c r="H1572" s="1"/>
      <c r="I1572" s="1"/>
      <c r="J1572" s="15"/>
      <c r="K1572" s="18"/>
      <c r="L1572" s="18"/>
      <c r="M1572" s="10"/>
      <c r="N1572" s="11"/>
      <c r="O1572" s="12"/>
    </row>
    <row r="1573" spans="1:15">
      <c r="G1573" s="1"/>
      <c r="H1573" s="1"/>
      <c r="I1573" s="1"/>
      <c r="J1573" s="15"/>
    </row>
    <row r="1574" spans="1:15">
      <c r="H1574" s="1"/>
      <c r="I1574" s="1"/>
      <c r="J1574" s="15"/>
    </row>
    <row r="1575" spans="1:15" s="1" customFormat="1">
      <c r="A1575" s="18"/>
      <c r="B1575" s="10"/>
      <c r="C1575" s="11"/>
      <c r="D1575" s="12"/>
      <c r="E1575" s="16"/>
      <c r="F1575" s="16"/>
      <c r="J1575" s="15"/>
      <c r="K1575" s="18"/>
      <c r="L1575" s="18"/>
      <c r="M1575" s="10"/>
      <c r="N1575" s="11"/>
      <c r="O1575" s="12"/>
    </row>
    <row r="1576" spans="1:15" s="1" customFormat="1">
      <c r="A1576" s="18"/>
      <c r="B1576" s="10"/>
      <c r="C1576" s="11"/>
      <c r="D1576" s="12"/>
      <c r="E1576" s="16"/>
      <c r="F1576" s="16"/>
      <c r="J1576" s="15"/>
      <c r="K1576" s="18"/>
      <c r="L1576" s="18"/>
      <c r="M1576" s="10"/>
      <c r="N1576" s="11"/>
      <c r="O1576" s="12"/>
    </row>
    <row r="1577" spans="1:15" s="1" customFormat="1">
      <c r="A1577" s="18"/>
      <c r="B1577" s="10"/>
      <c r="C1577" s="11"/>
      <c r="D1577" s="12"/>
      <c r="E1577" s="16"/>
      <c r="F1577" s="16"/>
      <c r="G1577" s="2"/>
      <c r="J1577" s="15"/>
      <c r="K1577" s="18"/>
      <c r="L1577" s="18"/>
      <c r="M1577" s="10"/>
      <c r="N1577" s="11"/>
      <c r="O1577" s="12"/>
    </row>
    <row r="1578" spans="1:15" s="1" customFormat="1">
      <c r="A1578" s="18"/>
      <c r="B1578" s="10"/>
      <c r="C1578" s="11"/>
      <c r="D1578" s="12"/>
      <c r="E1578" s="16"/>
      <c r="F1578" s="16"/>
      <c r="J1578" s="15"/>
      <c r="K1578" s="18"/>
      <c r="L1578" s="18"/>
      <c r="M1578" s="10"/>
      <c r="N1578" s="11"/>
      <c r="O1578" s="12"/>
    </row>
    <row r="1579" spans="1:15" s="1" customFormat="1">
      <c r="A1579" s="18"/>
      <c r="B1579" s="10"/>
      <c r="C1579" s="11"/>
      <c r="D1579" s="12"/>
      <c r="E1579" s="16"/>
      <c r="F1579" s="16"/>
      <c r="J1579" s="15"/>
      <c r="K1579" s="18"/>
      <c r="L1579" s="18"/>
      <c r="M1579" s="10"/>
      <c r="N1579" s="11"/>
      <c r="O1579" s="12"/>
    </row>
    <row r="1580" spans="1:15" s="1" customFormat="1">
      <c r="A1580" s="18"/>
      <c r="B1580" s="10"/>
      <c r="C1580" s="11"/>
      <c r="D1580" s="12"/>
      <c r="E1580" s="16"/>
      <c r="F1580" s="16"/>
      <c r="G1580" s="2"/>
      <c r="J1580" s="15"/>
      <c r="K1580" s="18"/>
      <c r="L1580" s="18"/>
      <c r="M1580" s="10"/>
      <c r="N1580" s="11"/>
      <c r="O1580" s="12"/>
    </row>
    <row r="1581" spans="1:15" s="1" customFormat="1">
      <c r="A1581" s="18"/>
      <c r="B1581" s="10"/>
      <c r="C1581" s="11"/>
      <c r="D1581" s="12"/>
      <c r="E1581" s="16"/>
      <c r="F1581" s="16"/>
      <c r="G1581" s="2"/>
      <c r="J1581" s="15"/>
      <c r="K1581" s="18"/>
      <c r="L1581" s="18"/>
      <c r="M1581" s="10"/>
      <c r="N1581" s="11"/>
      <c r="O1581" s="12"/>
    </row>
    <row r="1582" spans="1:15" s="1" customFormat="1">
      <c r="A1582" s="18"/>
      <c r="B1582" s="10"/>
      <c r="C1582" s="11"/>
      <c r="D1582" s="12"/>
      <c r="E1582" s="16"/>
      <c r="F1582" s="16"/>
      <c r="J1582" s="15"/>
      <c r="K1582" s="18"/>
      <c r="L1582" s="18"/>
      <c r="M1582" s="10"/>
      <c r="N1582" s="11"/>
      <c r="O1582" s="12"/>
    </row>
    <row r="1583" spans="1:15" s="1" customFormat="1">
      <c r="A1583" s="18"/>
      <c r="B1583" s="10"/>
      <c r="C1583" s="11"/>
      <c r="D1583" s="12"/>
      <c r="E1583" s="16"/>
      <c r="F1583" s="16"/>
      <c r="G1583" s="2"/>
      <c r="J1583" s="15"/>
      <c r="K1583" s="18"/>
      <c r="L1583" s="18"/>
      <c r="M1583" s="10"/>
      <c r="N1583" s="11"/>
      <c r="O1583" s="12"/>
    </row>
    <row r="1584" spans="1:15" s="1" customFormat="1">
      <c r="A1584" s="18"/>
      <c r="B1584" s="10"/>
      <c r="C1584" s="11"/>
      <c r="D1584" s="12"/>
      <c r="E1584" s="16"/>
      <c r="F1584" s="16"/>
      <c r="G1584" s="2"/>
      <c r="J1584" s="15"/>
      <c r="K1584" s="18"/>
      <c r="L1584" s="18"/>
      <c r="M1584" s="10"/>
      <c r="N1584" s="11"/>
      <c r="O1584" s="12"/>
    </row>
    <row r="1585" spans="1:15" s="1" customFormat="1">
      <c r="A1585" s="18"/>
      <c r="B1585" s="10"/>
      <c r="C1585" s="11"/>
      <c r="D1585" s="12"/>
      <c r="E1585" s="16"/>
      <c r="F1585" s="16"/>
      <c r="G1585" s="2"/>
      <c r="J1585" s="15"/>
      <c r="K1585" s="18"/>
      <c r="L1585" s="18"/>
      <c r="M1585" s="10"/>
      <c r="N1585" s="11"/>
      <c r="O1585" s="12"/>
    </row>
    <row r="1586" spans="1:15" s="1" customFormat="1">
      <c r="A1586" s="18"/>
      <c r="B1586" s="10"/>
      <c r="C1586" s="11"/>
      <c r="D1586" s="12"/>
      <c r="E1586" s="16"/>
      <c r="F1586" s="16"/>
      <c r="G1586" s="2"/>
      <c r="J1586" s="15"/>
      <c r="K1586" s="18"/>
      <c r="L1586" s="18"/>
      <c r="M1586" s="10"/>
      <c r="N1586" s="11"/>
      <c r="O1586" s="12"/>
    </row>
    <row r="1587" spans="1:15" s="1" customFormat="1">
      <c r="A1587" s="18"/>
      <c r="B1587" s="10"/>
      <c r="C1587" s="11"/>
      <c r="D1587" s="12"/>
      <c r="E1587" s="16"/>
      <c r="F1587" s="16"/>
      <c r="G1587" s="2"/>
      <c r="J1587" s="15"/>
      <c r="K1587" s="18"/>
      <c r="L1587" s="18"/>
      <c r="M1587" s="10"/>
      <c r="N1587" s="11"/>
      <c r="O1587" s="12"/>
    </row>
    <row r="1588" spans="1:15" s="1" customFormat="1">
      <c r="A1588" s="18"/>
      <c r="B1588" s="10"/>
      <c r="C1588" s="11"/>
      <c r="D1588" s="12"/>
      <c r="E1588" s="16"/>
      <c r="F1588" s="16"/>
      <c r="J1588" s="15"/>
      <c r="K1588" s="18"/>
      <c r="L1588" s="18"/>
      <c r="M1588" s="10"/>
      <c r="N1588" s="11"/>
      <c r="O1588" s="12"/>
    </row>
    <row r="1589" spans="1:15" s="1" customFormat="1">
      <c r="A1589" s="18"/>
      <c r="B1589" s="10"/>
      <c r="C1589" s="11"/>
      <c r="D1589" s="12"/>
      <c r="E1589" s="16"/>
      <c r="F1589" s="16"/>
      <c r="G1589" s="2"/>
      <c r="J1589" s="15"/>
      <c r="K1589" s="18"/>
      <c r="L1589" s="18"/>
      <c r="M1589" s="10"/>
      <c r="N1589" s="11"/>
      <c r="O1589" s="12"/>
    </row>
    <row r="1590" spans="1:15" s="1" customFormat="1">
      <c r="A1590" s="18"/>
      <c r="B1590" s="10"/>
      <c r="C1590" s="11"/>
      <c r="D1590" s="12"/>
      <c r="E1590" s="16"/>
      <c r="F1590" s="16"/>
      <c r="G1590" s="2"/>
      <c r="J1590" s="15"/>
      <c r="K1590" s="18"/>
      <c r="L1590" s="18"/>
      <c r="M1590" s="10"/>
      <c r="N1590" s="11"/>
      <c r="O1590" s="12"/>
    </row>
    <row r="1591" spans="1:15" s="1" customFormat="1">
      <c r="A1591" s="18"/>
      <c r="B1591" s="10"/>
      <c r="C1591" s="11"/>
      <c r="D1591" s="12"/>
      <c r="E1591" s="16"/>
      <c r="F1591" s="16"/>
      <c r="G1591" s="4"/>
      <c r="J1591" s="15"/>
      <c r="K1591" s="18"/>
      <c r="L1591" s="18"/>
      <c r="M1591" s="10"/>
      <c r="N1591" s="11"/>
      <c r="O1591" s="12"/>
    </row>
    <row r="1592" spans="1:15" s="1" customFormat="1">
      <c r="A1592" s="18"/>
      <c r="B1592" s="10"/>
      <c r="C1592" s="11"/>
      <c r="D1592" s="12"/>
      <c r="E1592" s="16"/>
      <c r="F1592" s="16"/>
      <c r="G1592" s="4"/>
      <c r="J1592" s="15"/>
      <c r="K1592" s="18"/>
      <c r="L1592" s="18"/>
      <c r="M1592" s="10"/>
      <c r="N1592" s="11"/>
      <c r="O1592" s="12"/>
    </row>
    <row r="1593" spans="1:15" s="1" customFormat="1">
      <c r="A1593" s="18"/>
      <c r="B1593" s="10"/>
      <c r="C1593" s="11"/>
      <c r="D1593" s="12"/>
      <c r="E1593" s="16"/>
      <c r="F1593" s="16"/>
      <c r="G1593" s="2"/>
      <c r="J1593" s="15"/>
      <c r="K1593" s="18"/>
      <c r="L1593" s="18"/>
      <c r="M1593" s="10"/>
      <c r="N1593" s="11"/>
      <c r="O1593" s="12"/>
    </row>
    <row r="1594" spans="1:15" s="1" customFormat="1">
      <c r="A1594" s="18"/>
      <c r="B1594" s="10"/>
      <c r="C1594" s="11"/>
      <c r="D1594" s="12"/>
      <c r="E1594" s="16"/>
      <c r="F1594" s="16"/>
      <c r="G1594" s="2"/>
      <c r="J1594" s="15"/>
      <c r="K1594" s="18"/>
      <c r="L1594" s="18"/>
      <c r="M1594" s="10"/>
      <c r="N1594" s="11"/>
      <c r="O1594" s="12"/>
    </row>
    <row r="1595" spans="1:15" s="1" customFormat="1">
      <c r="A1595" s="18"/>
      <c r="B1595" s="10"/>
      <c r="C1595" s="11"/>
      <c r="D1595" s="12"/>
      <c r="E1595" s="16"/>
      <c r="F1595" s="16"/>
      <c r="J1595" s="15"/>
      <c r="K1595" s="18"/>
      <c r="L1595" s="18"/>
      <c r="M1595" s="10"/>
      <c r="N1595" s="11"/>
      <c r="O1595" s="12"/>
    </row>
    <row r="1596" spans="1:15" s="1" customFormat="1">
      <c r="A1596" s="18"/>
      <c r="B1596" s="10"/>
      <c r="C1596" s="11"/>
      <c r="D1596" s="12"/>
      <c r="E1596" s="16"/>
      <c r="F1596" s="16"/>
      <c r="J1596" s="15"/>
      <c r="K1596" s="18"/>
      <c r="L1596" s="18"/>
      <c r="M1596" s="10"/>
      <c r="N1596" s="11"/>
      <c r="O1596" s="12"/>
    </row>
    <row r="1597" spans="1:15" s="1" customFormat="1">
      <c r="A1597" s="18"/>
      <c r="B1597" s="10"/>
      <c r="C1597" s="11"/>
      <c r="D1597" s="12"/>
      <c r="E1597" s="16"/>
      <c r="F1597" s="16"/>
      <c r="J1597" s="15"/>
      <c r="K1597" s="18"/>
      <c r="L1597" s="18"/>
      <c r="M1597" s="10"/>
      <c r="N1597" s="11"/>
      <c r="O1597" s="12"/>
    </row>
    <row r="1598" spans="1:15" s="1" customFormat="1">
      <c r="A1598" s="18"/>
      <c r="B1598" s="10"/>
      <c r="C1598" s="11"/>
      <c r="D1598" s="12"/>
      <c r="E1598" s="16"/>
      <c r="F1598" s="16"/>
      <c r="J1598" s="15"/>
      <c r="K1598" s="18"/>
      <c r="L1598" s="18"/>
      <c r="M1598" s="10"/>
      <c r="N1598" s="11"/>
      <c r="O1598" s="12"/>
    </row>
    <row r="1599" spans="1:15" s="1" customFormat="1">
      <c r="A1599" s="18"/>
      <c r="B1599" s="10"/>
      <c r="C1599" s="11"/>
      <c r="D1599" s="12"/>
      <c r="E1599" s="16"/>
      <c r="F1599" s="16"/>
      <c r="J1599" s="15"/>
      <c r="K1599" s="18"/>
      <c r="L1599" s="18"/>
      <c r="M1599" s="10"/>
      <c r="N1599" s="11"/>
      <c r="O1599" s="12"/>
    </row>
    <row r="1600" spans="1:15" s="1" customFormat="1">
      <c r="A1600" s="18"/>
      <c r="B1600" s="10"/>
      <c r="C1600" s="11"/>
      <c r="D1600" s="12"/>
      <c r="E1600" s="16"/>
      <c r="F1600" s="16"/>
      <c r="J1600" s="15"/>
      <c r="K1600" s="18"/>
      <c r="L1600" s="18"/>
      <c r="M1600" s="10"/>
      <c r="N1600" s="11"/>
      <c r="O1600" s="12"/>
    </row>
    <row r="1601" spans="1:15" s="1" customFormat="1">
      <c r="A1601" s="18"/>
      <c r="B1601" s="10"/>
      <c r="C1601" s="11"/>
      <c r="D1601" s="12"/>
      <c r="E1601" s="16"/>
      <c r="F1601" s="16"/>
      <c r="J1601" s="15"/>
      <c r="K1601" s="18"/>
      <c r="L1601" s="18"/>
      <c r="M1601" s="10"/>
      <c r="N1601" s="11"/>
      <c r="O1601" s="12"/>
    </row>
    <row r="1602" spans="1:15" s="1" customFormat="1">
      <c r="A1602" s="18"/>
      <c r="B1602" s="10"/>
      <c r="C1602" s="11"/>
      <c r="D1602" s="12"/>
      <c r="E1602" s="16"/>
      <c r="F1602" s="16"/>
      <c r="J1602" s="15"/>
      <c r="K1602" s="18"/>
      <c r="L1602" s="18"/>
      <c r="M1602" s="10"/>
      <c r="N1602" s="11"/>
      <c r="O1602" s="12"/>
    </row>
    <row r="1603" spans="1:15" s="1" customFormat="1">
      <c r="A1603" s="18"/>
      <c r="B1603" s="10"/>
      <c r="C1603" s="11"/>
      <c r="D1603" s="12"/>
      <c r="E1603" s="16"/>
      <c r="F1603" s="16"/>
      <c r="G1603" s="2"/>
      <c r="J1603" s="15"/>
      <c r="K1603" s="18"/>
      <c r="L1603" s="18"/>
      <c r="M1603" s="10"/>
      <c r="N1603" s="11"/>
      <c r="O1603" s="12"/>
    </row>
    <row r="1604" spans="1:15" s="1" customFormat="1">
      <c r="A1604" s="18"/>
      <c r="B1604" s="10"/>
      <c r="C1604" s="11"/>
      <c r="D1604" s="12"/>
      <c r="E1604" s="16"/>
      <c r="F1604" s="16"/>
      <c r="G1604" s="2"/>
      <c r="J1604" s="15"/>
      <c r="K1604" s="18"/>
      <c r="L1604" s="18"/>
      <c r="M1604" s="10"/>
      <c r="N1604" s="11"/>
      <c r="O1604" s="12"/>
    </row>
    <row r="1605" spans="1:15" s="1" customFormat="1">
      <c r="A1605" s="18"/>
      <c r="B1605" s="10"/>
      <c r="C1605" s="11"/>
      <c r="D1605" s="12"/>
      <c r="E1605" s="16"/>
      <c r="F1605" s="16"/>
      <c r="G1605" s="4"/>
      <c r="J1605" s="15"/>
      <c r="K1605" s="18"/>
      <c r="L1605" s="18"/>
      <c r="M1605" s="10"/>
      <c r="N1605" s="11"/>
      <c r="O1605" s="12"/>
    </row>
    <row r="1606" spans="1:15" s="1" customFormat="1">
      <c r="A1606" s="18"/>
      <c r="B1606" s="10"/>
      <c r="C1606" s="11"/>
      <c r="D1606" s="12"/>
      <c r="E1606" s="16"/>
      <c r="F1606" s="16"/>
      <c r="G1606" s="4"/>
      <c r="J1606" s="15"/>
      <c r="K1606" s="18"/>
      <c r="L1606" s="18"/>
      <c r="M1606" s="10"/>
      <c r="N1606" s="11"/>
      <c r="O1606" s="12"/>
    </row>
    <row r="1607" spans="1:15" s="1" customFormat="1">
      <c r="A1607" s="18"/>
      <c r="B1607" s="10"/>
      <c r="C1607" s="11"/>
      <c r="D1607" s="12"/>
      <c r="E1607" s="16"/>
      <c r="F1607" s="16"/>
      <c r="G1607" s="2"/>
      <c r="J1607" s="15"/>
      <c r="K1607" s="18"/>
      <c r="L1607" s="18"/>
      <c r="M1607" s="10"/>
      <c r="N1607" s="11"/>
      <c r="O1607" s="12"/>
    </row>
    <row r="1608" spans="1:15" s="1" customFormat="1">
      <c r="A1608" s="18"/>
      <c r="B1608" s="10"/>
      <c r="C1608" s="11"/>
      <c r="D1608" s="12"/>
      <c r="E1608" s="16"/>
      <c r="F1608" s="16"/>
      <c r="G1608" s="2"/>
      <c r="J1608" s="15"/>
      <c r="K1608" s="18"/>
      <c r="L1608" s="18"/>
      <c r="M1608" s="10"/>
      <c r="N1608" s="11"/>
      <c r="O1608" s="12"/>
    </row>
    <row r="1609" spans="1:15" s="1" customFormat="1">
      <c r="A1609" s="18"/>
      <c r="B1609" s="10"/>
      <c r="C1609" s="11"/>
      <c r="D1609" s="12"/>
      <c r="E1609" s="16"/>
      <c r="F1609" s="16"/>
      <c r="J1609" s="15"/>
      <c r="K1609" s="18"/>
      <c r="L1609" s="18"/>
      <c r="M1609" s="10"/>
      <c r="N1609" s="11"/>
      <c r="O1609" s="12"/>
    </row>
    <row r="1610" spans="1:15" s="1" customFormat="1">
      <c r="A1610" s="18"/>
      <c r="B1610" s="10"/>
      <c r="C1610" s="11"/>
      <c r="D1610" s="12"/>
      <c r="E1610" s="16"/>
      <c r="F1610" s="16"/>
      <c r="J1610" s="15"/>
      <c r="K1610" s="18"/>
      <c r="L1610" s="18"/>
      <c r="M1610" s="10"/>
      <c r="N1610" s="11"/>
      <c r="O1610" s="12"/>
    </row>
    <row r="1611" spans="1:15" s="1" customFormat="1">
      <c r="A1611" s="18"/>
      <c r="B1611" s="10"/>
      <c r="C1611" s="11"/>
      <c r="D1611" s="12"/>
      <c r="E1611" s="16"/>
      <c r="F1611" s="16"/>
      <c r="J1611" s="15"/>
      <c r="K1611" s="18"/>
      <c r="L1611" s="18"/>
      <c r="M1611" s="10"/>
      <c r="N1611" s="11"/>
      <c r="O1611" s="12"/>
    </row>
    <row r="1612" spans="1:15" s="1" customFormat="1">
      <c r="A1612" s="18"/>
      <c r="B1612" s="10"/>
      <c r="C1612" s="11"/>
      <c r="D1612" s="12"/>
      <c r="E1612" s="16"/>
      <c r="F1612" s="16"/>
      <c r="J1612" s="15"/>
      <c r="K1612" s="18"/>
      <c r="L1612" s="18"/>
      <c r="M1612" s="10"/>
      <c r="N1612" s="11"/>
      <c r="O1612" s="12"/>
    </row>
    <row r="1613" spans="1:15" s="1" customFormat="1">
      <c r="A1613" s="18"/>
      <c r="B1613" s="10"/>
      <c r="C1613" s="11"/>
      <c r="D1613" s="12"/>
      <c r="E1613" s="16"/>
      <c r="F1613" s="16"/>
      <c r="J1613" s="15"/>
      <c r="K1613" s="18"/>
      <c r="L1613" s="18"/>
      <c r="M1613" s="10"/>
      <c r="N1613" s="11"/>
      <c r="O1613" s="12"/>
    </row>
    <row r="1614" spans="1:15" s="1" customFormat="1">
      <c r="A1614" s="18"/>
      <c r="B1614" s="10"/>
      <c r="C1614" s="11"/>
      <c r="D1614" s="12"/>
      <c r="E1614" s="16"/>
      <c r="F1614" s="16"/>
      <c r="J1614" s="15"/>
      <c r="K1614" s="18"/>
      <c r="L1614" s="18"/>
      <c r="M1614" s="10"/>
      <c r="N1614" s="11"/>
      <c r="O1614" s="12"/>
    </row>
    <row r="1615" spans="1:15" s="1" customFormat="1">
      <c r="A1615" s="18"/>
      <c r="B1615" s="10"/>
      <c r="C1615" s="11"/>
      <c r="D1615" s="12"/>
      <c r="E1615" s="16"/>
      <c r="F1615" s="16"/>
      <c r="J1615" s="15"/>
      <c r="K1615" s="18"/>
      <c r="L1615" s="18"/>
      <c r="M1615" s="10"/>
      <c r="N1615" s="11"/>
      <c r="O1615" s="12"/>
    </row>
    <row r="1616" spans="1:15" s="1" customFormat="1">
      <c r="A1616" s="18"/>
      <c r="B1616" s="10"/>
      <c r="C1616" s="11"/>
      <c r="D1616" s="12"/>
      <c r="E1616" s="16"/>
      <c r="F1616" s="16"/>
      <c r="J1616" s="15"/>
      <c r="K1616" s="18"/>
      <c r="L1616" s="18"/>
      <c r="M1616" s="10"/>
      <c r="N1616" s="11"/>
      <c r="O1616" s="12"/>
    </row>
    <row r="1617" spans="1:15" s="1" customFormat="1">
      <c r="A1617" s="18"/>
      <c r="B1617" s="10"/>
      <c r="C1617" s="11"/>
      <c r="D1617" s="12"/>
      <c r="E1617" s="16"/>
      <c r="F1617" s="16"/>
      <c r="J1617" s="15"/>
      <c r="K1617" s="18"/>
      <c r="L1617" s="18"/>
      <c r="M1617" s="10"/>
      <c r="N1617" s="11"/>
      <c r="O1617" s="12"/>
    </row>
    <row r="1618" spans="1:15" s="1" customFormat="1">
      <c r="A1618" s="18"/>
      <c r="B1618" s="10"/>
      <c r="C1618" s="11"/>
      <c r="D1618" s="12"/>
      <c r="E1618" s="16"/>
      <c r="F1618" s="16"/>
      <c r="J1618" s="15"/>
      <c r="K1618" s="18"/>
      <c r="L1618" s="18"/>
      <c r="M1618" s="10"/>
      <c r="N1618" s="11"/>
      <c r="O1618" s="12"/>
    </row>
    <row r="1619" spans="1:15" s="1" customFormat="1">
      <c r="A1619" s="18"/>
      <c r="B1619" s="10"/>
      <c r="C1619" s="11"/>
      <c r="D1619" s="12"/>
      <c r="E1619" s="16"/>
      <c r="F1619" s="16"/>
      <c r="J1619" s="15"/>
      <c r="K1619" s="18"/>
      <c r="L1619" s="18"/>
      <c r="M1619" s="10"/>
      <c r="N1619" s="11"/>
      <c r="O1619" s="12"/>
    </row>
    <row r="1620" spans="1:15" s="1" customFormat="1">
      <c r="A1620" s="18"/>
      <c r="B1620" s="10"/>
      <c r="C1620" s="11"/>
      <c r="D1620" s="12"/>
      <c r="E1620" s="16"/>
      <c r="F1620" s="16"/>
      <c r="J1620" s="15"/>
      <c r="K1620" s="18"/>
      <c r="L1620" s="18"/>
      <c r="M1620" s="10"/>
      <c r="N1620" s="11"/>
      <c r="O1620" s="12"/>
    </row>
    <row r="1621" spans="1:15" s="1" customFormat="1">
      <c r="A1621" s="18"/>
      <c r="B1621" s="10"/>
      <c r="C1621" s="11"/>
      <c r="D1621" s="12"/>
      <c r="E1621" s="16"/>
      <c r="F1621" s="16"/>
      <c r="J1621" s="15"/>
      <c r="K1621" s="18"/>
      <c r="L1621" s="18"/>
      <c r="M1621" s="10"/>
      <c r="N1621" s="11"/>
      <c r="O1621" s="12"/>
    </row>
    <row r="1622" spans="1:15" s="1" customFormat="1">
      <c r="A1622" s="18"/>
      <c r="B1622" s="10"/>
      <c r="C1622" s="11"/>
      <c r="D1622" s="12"/>
      <c r="E1622" s="16"/>
      <c r="F1622" s="16"/>
      <c r="J1622" s="15"/>
      <c r="K1622" s="18"/>
      <c r="L1622" s="18"/>
      <c r="M1622" s="10"/>
      <c r="N1622" s="11"/>
      <c r="O1622" s="12"/>
    </row>
    <row r="1623" spans="1:15" s="1" customFormat="1">
      <c r="A1623" s="18"/>
      <c r="B1623" s="10"/>
      <c r="C1623" s="11"/>
      <c r="D1623" s="12"/>
      <c r="E1623" s="16"/>
      <c r="F1623" s="16"/>
      <c r="J1623" s="15"/>
      <c r="K1623" s="18"/>
      <c r="L1623" s="18"/>
      <c r="M1623" s="10"/>
      <c r="N1623" s="11"/>
      <c r="O1623" s="12"/>
    </row>
    <row r="1624" spans="1:15" s="1" customFormat="1">
      <c r="A1624" s="18"/>
      <c r="B1624" s="10"/>
      <c r="C1624" s="11"/>
      <c r="D1624" s="12"/>
      <c r="E1624" s="16"/>
      <c r="F1624" s="16"/>
      <c r="J1624" s="15"/>
      <c r="K1624" s="18"/>
      <c r="L1624" s="18"/>
      <c r="M1624" s="10"/>
      <c r="N1624" s="11"/>
      <c r="O1624" s="12"/>
    </row>
    <row r="1625" spans="1:15" s="1" customFormat="1">
      <c r="A1625" s="18"/>
      <c r="B1625" s="10"/>
      <c r="C1625" s="11"/>
      <c r="D1625" s="12"/>
      <c r="E1625" s="16"/>
      <c r="F1625" s="16"/>
      <c r="H1625" s="2"/>
      <c r="I1625" s="2"/>
      <c r="J1625" s="13"/>
      <c r="K1625" s="18"/>
      <c r="L1625" s="18"/>
      <c r="M1625" s="10"/>
      <c r="N1625" s="11"/>
      <c r="O1625" s="12"/>
    </row>
    <row r="1626" spans="1:15" s="1" customFormat="1">
      <c r="A1626" s="18"/>
      <c r="B1626" s="10"/>
      <c r="C1626" s="11"/>
      <c r="D1626" s="12"/>
      <c r="E1626" s="16"/>
      <c r="F1626" s="16"/>
      <c r="H1626" s="2"/>
      <c r="I1626" s="2"/>
      <c r="J1626" s="13"/>
      <c r="K1626" s="18"/>
      <c r="L1626" s="18"/>
      <c r="M1626" s="10"/>
      <c r="N1626" s="11"/>
      <c r="O1626" s="12"/>
    </row>
    <row r="1627" spans="1:15" s="1" customFormat="1">
      <c r="A1627" s="18"/>
      <c r="B1627" s="10"/>
      <c r="C1627" s="11"/>
      <c r="D1627" s="12"/>
      <c r="E1627" s="16"/>
      <c r="F1627" s="16"/>
      <c r="H1627" s="4"/>
      <c r="I1627" s="4"/>
      <c r="J1627" s="13"/>
      <c r="K1627" s="18"/>
      <c r="L1627" s="18"/>
      <c r="M1627" s="10"/>
      <c r="N1627" s="11"/>
      <c r="O1627" s="12"/>
    </row>
    <row r="1628" spans="1:15" s="1" customFormat="1">
      <c r="A1628" s="18"/>
      <c r="B1628" s="10"/>
      <c r="C1628" s="11"/>
      <c r="D1628" s="12"/>
      <c r="E1628" s="16"/>
      <c r="F1628" s="16"/>
      <c r="H1628" s="4"/>
      <c r="I1628" s="4"/>
      <c r="J1628" s="13"/>
      <c r="K1628" s="18"/>
      <c r="L1628" s="18"/>
      <c r="M1628" s="10"/>
      <c r="N1628" s="11"/>
      <c r="O1628" s="12"/>
    </row>
    <row r="1629" spans="1:15" s="1" customFormat="1">
      <c r="A1629" s="18"/>
      <c r="B1629" s="10"/>
      <c r="C1629" s="11"/>
      <c r="D1629" s="12"/>
      <c r="E1629" s="16"/>
      <c r="F1629" s="16"/>
      <c r="H1629" s="2"/>
      <c r="I1629" s="2"/>
      <c r="J1629" s="13"/>
      <c r="K1629" s="18"/>
      <c r="L1629" s="18"/>
      <c r="M1629" s="10"/>
      <c r="N1629" s="11"/>
      <c r="O1629" s="12"/>
    </row>
    <row r="1630" spans="1:15" s="1" customFormat="1">
      <c r="A1630" s="18"/>
      <c r="B1630" s="10"/>
      <c r="C1630" s="11"/>
      <c r="D1630" s="12"/>
      <c r="E1630" s="16"/>
      <c r="F1630" s="16"/>
      <c r="H1630" s="2"/>
      <c r="I1630" s="2"/>
      <c r="J1630" s="13"/>
      <c r="K1630" s="18"/>
      <c r="L1630" s="18"/>
      <c r="M1630" s="10"/>
      <c r="N1630" s="11"/>
      <c r="O1630" s="12"/>
    </row>
    <row r="1631" spans="1:15" s="1" customFormat="1">
      <c r="A1631" s="18"/>
      <c r="B1631" s="10"/>
      <c r="C1631" s="11"/>
      <c r="D1631" s="12"/>
      <c r="E1631" s="16"/>
      <c r="F1631" s="16"/>
      <c r="J1631" s="15"/>
      <c r="K1631" s="18"/>
      <c r="L1631" s="18"/>
      <c r="M1631" s="10"/>
      <c r="N1631" s="11"/>
      <c r="O1631" s="12"/>
    </row>
    <row r="1632" spans="1:15" s="1" customFormat="1">
      <c r="A1632" s="18"/>
      <c r="B1632" s="10"/>
      <c r="C1632" s="11"/>
      <c r="D1632" s="12"/>
      <c r="E1632" s="16"/>
      <c r="F1632" s="16"/>
      <c r="J1632" s="15"/>
      <c r="K1632" s="18"/>
      <c r="L1632" s="18"/>
      <c r="M1632" s="10"/>
      <c r="N1632" s="11"/>
      <c r="O1632" s="12"/>
    </row>
    <row r="1633" spans="1:15" s="1" customFormat="1">
      <c r="A1633" s="18"/>
      <c r="B1633" s="10"/>
      <c r="C1633" s="11"/>
      <c r="D1633" s="12"/>
      <c r="E1633" s="16"/>
      <c r="F1633" s="16"/>
      <c r="G1633" s="2"/>
      <c r="J1633" s="15"/>
      <c r="K1633" s="18"/>
      <c r="L1633" s="18"/>
      <c r="M1633" s="10"/>
      <c r="N1633" s="11"/>
      <c r="O1633" s="12"/>
    </row>
    <row r="1634" spans="1:15" s="1" customFormat="1">
      <c r="A1634" s="18"/>
      <c r="B1634" s="10"/>
      <c r="C1634" s="11"/>
      <c r="D1634" s="12"/>
      <c r="E1634" s="16"/>
      <c r="F1634" s="16"/>
      <c r="G1634" s="2"/>
      <c r="J1634" s="15"/>
      <c r="K1634" s="18"/>
      <c r="L1634" s="18"/>
      <c r="M1634" s="10"/>
      <c r="N1634" s="11"/>
      <c r="O1634" s="12"/>
    </row>
    <row r="1635" spans="1:15" s="1" customFormat="1">
      <c r="A1635" s="18"/>
      <c r="B1635" s="10"/>
      <c r="C1635" s="11"/>
      <c r="D1635" s="12"/>
      <c r="E1635" s="16"/>
      <c r="F1635" s="16"/>
      <c r="G1635" s="4"/>
      <c r="J1635" s="15"/>
      <c r="K1635" s="18"/>
      <c r="L1635" s="18"/>
      <c r="M1635" s="10"/>
      <c r="N1635" s="11"/>
      <c r="O1635" s="12"/>
    </row>
    <row r="1636" spans="1:15" s="1" customFormat="1">
      <c r="A1636" s="18"/>
      <c r="B1636" s="10"/>
      <c r="C1636" s="11"/>
      <c r="D1636" s="12"/>
      <c r="E1636" s="16"/>
      <c r="F1636" s="16"/>
      <c r="G1636" s="4"/>
      <c r="J1636" s="15"/>
      <c r="K1636" s="18"/>
      <c r="L1636" s="18"/>
      <c r="M1636" s="10"/>
      <c r="N1636" s="11"/>
      <c r="O1636" s="12"/>
    </row>
    <row r="1637" spans="1:15" s="1" customFormat="1">
      <c r="A1637" s="18"/>
      <c r="B1637" s="10"/>
      <c r="C1637" s="11"/>
      <c r="D1637" s="12"/>
      <c r="E1637" s="16"/>
      <c r="F1637" s="16"/>
      <c r="G1637" s="2"/>
      <c r="J1637" s="15"/>
      <c r="K1637" s="18"/>
      <c r="L1637" s="18"/>
      <c r="M1637" s="10"/>
      <c r="N1637" s="11"/>
      <c r="O1637" s="12"/>
    </row>
    <row r="1638" spans="1:15" s="1" customFormat="1">
      <c r="A1638" s="18"/>
      <c r="B1638" s="10"/>
      <c r="C1638" s="11"/>
      <c r="D1638" s="12"/>
      <c r="E1638" s="16"/>
      <c r="F1638" s="16"/>
      <c r="G1638" s="2"/>
      <c r="J1638" s="15"/>
      <c r="K1638" s="18"/>
      <c r="L1638" s="18"/>
      <c r="M1638" s="10"/>
      <c r="N1638" s="11"/>
      <c r="O1638" s="12"/>
    </row>
    <row r="1639" spans="1:15">
      <c r="H1639" s="1"/>
      <c r="I1639" s="1"/>
      <c r="J1639" s="15"/>
    </row>
    <row r="1640" spans="1:15">
      <c r="H1640" s="1"/>
      <c r="I1640" s="1"/>
      <c r="J1640" s="15"/>
    </row>
    <row r="1641" spans="1:15" s="4" customFormat="1">
      <c r="A1641" s="18"/>
      <c r="B1641" s="10"/>
      <c r="C1641" s="11"/>
      <c r="D1641" s="12"/>
      <c r="E1641" s="16"/>
      <c r="F1641" s="16"/>
      <c r="G1641" s="2"/>
      <c r="H1641" s="1"/>
      <c r="I1641" s="1"/>
      <c r="J1641" s="15"/>
      <c r="K1641" s="18"/>
      <c r="L1641" s="18"/>
      <c r="M1641" s="10"/>
      <c r="N1641" s="11"/>
      <c r="O1641" s="12"/>
    </row>
    <row r="1642" spans="1:15" s="4" customFormat="1">
      <c r="A1642" s="18"/>
      <c r="B1642" s="10"/>
      <c r="C1642" s="11"/>
      <c r="D1642" s="12"/>
      <c r="E1642" s="16"/>
      <c r="F1642" s="16"/>
      <c r="G1642" s="2"/>
      <c r="H1642" s="1"/>
      <c r="I1642" s="1"/>
      <c r="J1642" s="15"/>
      <c r="K1642" s="18"/>
      <c r="L1642" s="18"/>
      <c r="M1642" s="10"/>
      <c r="N1642" s="11"/>
      <c r="O1642" s="12"/>
    </row>
    <row r="1643" spans="1:15" s="4" customFormat="1">
      <c r="A1643" s="18"/>
      <c r="B1643" s="10"/>
      <c r="C1643" s="11"/>
      <c r="D1643" s="12"/>
      <c r="E1643" s="16"/>
      <c r="F1643" s="16"/>
      <c r="G1643" s="2"/>
      <c r="H1643" s="1"/>
      <c r="I1643" s="1"/>
      <c r="J1643" s="15"/>
      <c r="K1643" s="18"/>
      <c r="L1643" s="18"/>
      <c r="M1643" s="10"/>
      <c r="N1643" s="11"/>
      <c r="O1643" s="12"/>
    </row>
    <row r="1644" spans="1:15" s="4" customFormat="1">
      <c r="A1644" s="18"/>
      <c r="B1644" s="10"/>
      <c r="C1644" s="11"/>
      <c r="D1644" s="12"/>
      <c r="E1644" s="16"/>
      <c r="F1644" s="16"/>
      <c r="G1644" s="2"/>
      <c r="H1644" s="1"/>
      <c r="I1644" s="1"/>
      <c r="J1644" s="15"/>
      <c r="K1644" s="18"/>
      <c r="L1644" s="18"/>
      <c r="M1644" s="10"/>
      <c r="N1644" s="11"/>
      <c r="O1644" s="12"/>
    </row>
    <row r="1645" spans="1:15" s="4" customFormat="1">
      <c r="A1645" s="18"/>
      <c r="B1645" s="10"/>
      <c r="C1645" s="11"/>
      <c r="D1645" s="12"/>
      <c r="E1645" s="16"/>
      <c r="F1645" s="16"/>
      <c r="G1645" s="2"/>
      <c r="H1645" s="1"/>
      <c r="I1645" s="1"/>
      <c r="J1645" s="15"/>
      <c r="K1645" s="18"/>
      <c r="L1645" s="18"/>
      <c r="M1645" s="10"/>
      <c r="N1645" s="11"/>
      <c r="O1645" s="12"/>
    </row>
    <row r="1646" spans="1:15" s="4" customFormat="1">
      <c r="A1646" s="18"/>
      <c r="B1646" s="10"/>
      <c r="C1646" s="11"/>
      <c r="D1646" s="12"/>
      <c r="E1646" s="16"/>
      <c r="F1646" s="16"/>
      <c r="G1646" s="2"/>
      <c r="H1646" s="1"/>
      <c r="I1646" s="1"/>
      <c r="J1646" s="15"/>
      <c r="K1646" s="18"/>
      <c r="L1646" s="18"/>
      <c r="M1646" s="10"/>
      <c r="N1646" s="11"/>
      <c r="O1646" s="12"/>
    </row>
    <row r="1647" spans="1:15" s="4" customFormat="1">
      <c r="A1647" s="18"/>
      <c r="B1647" s="10"/>
      <c r="C1647" s="11"/>
      <c r="D1647" s="12"/>
      <c r="E1647" s="16"/>
      <c r="F1647" s="16"/>
      <c r="G1647" s="2"/>
      <c r="H1647" s="1"/>
      <c r="I1647" s="1"/>
      <c r="J1647" s="15"/>
      <c r="K1647" s="18"/>
      <c r="L1647" s="18"/>
      <c r="M1647" s="10"/>
      <c r="N1647" s="11"/>
      <c r="O1647" s="12"/>
    </row>
    <row r="1648" spans="1:15" s="1" customFormat="1">
      <c r="A1648" s="18"/>
      <c r="B1648" s="10"/>
      <c r="C1648" s="11"/>
      <c r="D1648" s="12"/>
      <c r="E1648" s="16"/>
      <c r="F1648" s="16"/>
      <c r="G1648" s="2"/>
      <c r="J1648" s="15"/>
      <c r="K1648" s="18"/>
      <c r="L1648" s="18"/>
      <c r="M1648" s="10"/>
      <c r="N1648" s="11"/>
      <c r="O1648" s="12"/>
    </row>
    <row r="1649" spans="1:15" s="1" customFormat="1">
      <c r="A1649" s="18"/>
      <c r="B1649" s="10"/>
      <c r="C1649" s="11"/>
      <c r="D1649" s="12"/>
      <c r="E1649" s="16"/>
      <c r="F1649" s="16"/>
      <c r="J1649" s="15"/>
      <c r="K1649" s="18"/>
      <c r="L1649" s="18"/>
      <c r="M1649" s="10"/>
      <c r="N1649" s="11"/>
      <c r="O1649" s="12"/>
    </row>
    <row r="1650" spans="1:15" s="1" customFormat="1">
      <c r="A1650" s="18"/>
      <c r="B1650" s="10"/>
      <c r="C1650" s="11"/>
      <c r="D1650" s="12"/>
      <c r="E1650" s="16"/>
      <c r="F1650" s="16"/>
      <c r="J1650" s="15"/>
      <c r="K1650" s="18"/>
      <c r="L1650" s="18"/>
      <c r="M1650" s="10"/>
      <c r="N1650" s="11"/>
      <c r="O1650" s="12"/>
    </row>
    <row r="1651" spans="1:15" s="1" customFormat="1">
      <c r="A1651" s="18"/>
      <c r="B1651" s="10"/>
      <c r="C1651" s="11"/>
      <c r="D1651" s="12"/>
      <c r="E1651" s="16"/>
      <c r="F1651" s="16"/>
      <c r="J1651" s="15"/>
      <c r="K1651" s="18"/>
      <c r="L1651" s="18"/>
      <c r="M1651" s="10"/>
      <c r="N1651" s="11"/>
      <c r="O1651" s="12"/>
    </row>
    <row r="1652" spans="1:15" s="1" customFormat="1">
      <c r="A1652" s="18"/>
      <c r="B1652" s="10"/>
      <c r="C1652" s="11"/>
      <c r="D1652" s="12"/>
      <c r="E1652" s="16"/>
      <c r="F1652" s="16"/>
      <c r="J1652" s="15"/>
      <c r="K1652" s="18"/>
      <c r="L1652" s="18"/>
      <c r="M1652" s="10"/>
      <c r="N1652" s="11"/>
      <c r="O1652" s="12"/>
    </row>
    <row r="1653" spans="1:15" s="1" customFormat="1">
      <c r="A1653" s="18"/>
      <c r="B1653" s="10"/>
      <c r="C1653" s="11"/>
      <c r="D1653" s="12"/>
      <c r="E1653" s="16"/>
      <c r="F1653" s="16"/>
      <c r="J1653" s="15"/>
      <c r="K1653" s="18"/>
      <c r="L1653" s="18"/>
      <c r="M1653" s="10"/>
      <c r="N1653" s="11"/>
      <c r="O1653" s="12"/>
    </row>
    <row r="1654" spans="1:15" s="1" customFormat="1">
      <c r="A1654" s="18"/>
      <c r="B1654" s="10"/>
      <c r="C1654" s="11"/>
      <c r="D1654" s="12"/>
      <c r="E1654" s="16"/>
      <c r="F1654" s="16"/>
      <c r="J1654" s="15"/>
      <c r="K1654" s="18"/>
      <c r="L1654" s="18"/>
      <c r="M1654" s="10"/>
      <c r="N1654" s="11"/>
      <c r="O1654" s="12"/>
    </row>
    <row r="1655" spans="1:15" s="1" customFormat="1">
      <c r="A1655" s="18"/>
      <c r="B1655" s="10"/>
      <c r="C1655" s="11"/>
      <c r="D1655" s="12"/>
      <c r="E1655" s="16"/>
      <c r="F1655" s="16"/>
      <c r="J1655" s="15"/>
      <c r="K1655" s="18"/>
      <c r="L1655" s="18"/>
      <c r="M1655" s="10"/>
      <c r="N1655" s="11"/>
      <c r="O1655" s="12"/>
    </row>
    <row r="1656" spans="1:15" s="1" customFormat="1">
      <c r="A1656" s="18"/>
      <c r="B1656" s="10"/>
      <c r="C1656" s="11"/>
      <c r="D1656" s="12"/>
      <c r="E1656" s="16"/>
      <c r="F1656" s="16"/>
      <c r="J1656" s="15"/>
      <c r="K1656" s="18"/>
      <c r="L1656" s="18"/>
      <c r="M1656" s="10"/>
      <c r="N1656" s="11"/>
      <c r="O1656" s="12"/>
    </row>
    <row r="1657" spans="1:15" s="1" customFormat="1">
      <c r="A1657" s="18"/>
      <c r="B1657" s="10"/>
      <c r="C1657" s="11"/>
      <c r="D1657" s="12"/>
      <c r="E1657" s="16"/>
      <c r="F1657" s="16"/>
      <c r="J1657" s="15"/>
      <c r="K1657" s="18"/>
      <c r="L1657" s="18"/>
      <c r="M1657" s="10"/>
      <c r="N1657" s="11"/>
      <c r="O1657" s="12"/>
    </row>
    <row r="1658" spans="1:15" s="1" customFormat="1">
      <c r="A1658" s="18"/>
      <c r="B1658" s="10"/>
      <c r="C1658" s="11"/>
      <c r="D1658" s="12"/>
      <c r="E1658" s="16"/>
      <c r="F1658" s="16"/>
      <c r="J1658" s="15"/>
      <c r="K1658" s="18"/>
      <c r="L1658" s="18"/>
      <c r="M1658" s="10"/>
      <c r="N1658" s="11"/>
      <c r="O1658" s="12"/>
    </row>
    <row r="1659" spans="1:15" s="1" customFormat="1">
      <c r="A1659" s="18"/>
      <c r="B1659" s="10"/>
      <c r="C1659" s="11"/>
      <c r="D1659" s="12"/>
      <c r="E1659" s="16"/>
      <c r="F1659" s="16"/>
      <c r="J1659" s="15"/>
      <c r="K1659" s="18"/>
      <c r="L1659" s="18"/>
      <c r="M1659" s="10"/>
      <c r="N1659" s="11"/>
      <c r="O1659" s="12"/>
    </row>
    <row r="1660" spans="1:15" s="1" customFormat="1">
      <c r="A1660" s="18"/>
      <c r="B1660" s="10"/>
      <c r="C1660" s="11"/>
      <c r="D1660" s="12"/>
      <c r="E1660" s="16"/>
      <c r="F1660" s="16"/>
      <c r="J1660" s="15"/>
      <c r="K1660" s="18"/>
      <c r="L1660" s="18"/>
      <c r="M1660" s="10"/>
      <c r="N1660" s="11"/>
      <c r="O1660" s="12"/>
    </row>
    <row r="1661" spans="1:15" s="1" customFormat="1">
      <c r="A1661" s="18"/>
      <c r="B1661" s="10"/>
      <c r="C1661" s="11"/>
      <c r="D1661" s="12"/>
      <c r="E1661" s="16"/>
      <c r="F1661" s="16"/>
      <c r="J1661" s="15"/>
      <c r="K1661" s="18"/>
      <c r="L1661" s="18"/>
      <c r="M1661" s="10"/>
      <c r="N1661" s="11"/>
      <c r="O1661" s="12"/>
    </row>
    <row r="1662" spans="1:15" s="1" customFormat="1">
      <c r="A1662" s="18"/>
      <c r="B1662" s="10"/>
      <c r="C1662" s="11"/>
      <c r="D1662" s="12"/>
      <c r="E1662" s="16"/>
      <c r="F1662" s="16"/>
      <c r="J1662" s="15"/>
      <c r="K1662" s="18"/>
      <c r="L1662" s="18"/>
      <c r="M1662" s="10"/>
      <c r="N1662" s="11"/>
      <c r="O1662" s="12"/>
    </row>
    <row r="1663" spans="1:15" s="1" customFormat="1">
      <c r="A1663" s="18"/>
      <c r="B1663" s="10"/>
      <c r="C1663" s="11"/>
      <c r="D1663" s="12"/>
      <c r="E1663" s="16"/>
      <c r="F1663" s="16"/>
      <c r="J1663" s="15"/>
      <c r="K1663" s="18"/>
      <c r="L1663" s="18"/>
      <c r="M1663" s="10"/>
      <c r="N1663" s="11"/>
      <c r="O1663" s="12"/>
    </row>
    <row r="1664" spans="1:15" s="1" customFormat="1">
      <c r="A1664" s="18"/>
      <c r="B1664" s="10"/>
      <c r="C1664" s="11"/>
      <c r="D1664" s="12"/>
      <c r="E1664" s="16"/>
      <c r="F1664" s="16"/>
      <c r="J1664" s="15"/>
      <c r="K1664" s="18"/>
      <c r="L1664" s="18"/>
      <c r="M1664" s="10"/>
      <c r="N1664" s="11"/>
      <c r="O1664" s="12"/>
    </row>
    <row r="1665" spans="1:15" s="1" customFormat="1">
      <c r="A1665" s="18"/>
      <c r="B1665" s="10"/>
      <c r="C1665" s="11"/>
      <c r="D1665" s="12"/>
      <c r="E1665" s="16"/>
      <c r="F1665" s="16"/>
      <c r="J1665" s="15"/>
      <c r="K1665" s="18"/>
      <c r="L1665" s="18"/>
      <c r="M1665" s="10"/>
      <c r="N1665" s="11"/>
      <c r="O1665" s="12"/>
    </row>
    <row r="1666" spans="1:15" s="1" customFormat="1">
      <c r="A1666" s="18"/>
      <c r="B1666" s="10"/>
      <c r="C1666" s="11"/>
      <c r="D1666" s="12"/>
      <c r="E1666" s="16"/>
      <c r="F1666" s="16"/>
      <c r="J1666" s="15"/>
      <c r="K1666" s="18"/>
      <c r="L1666" s="18"/>
      <c r="M1666" s="10"/>
      <c r="N1666" s="11"/>
      <c r="O1666" s="12"/>
    </row>
    <row r="1667" spans="1:15" s="1" customFormat="1">
      <c r="A1667" s="18"/>
      <c r="B1667" s="10"/>
      <c r="C1667" s="11"/>
      <c r="D1667" s="12"/>
      <c r="E1667" s="16"/>
      <c r="F1667" s="16"/>
      <c r="J1667" s="15"/>
      <c r="K1667" s="18"/>
      <c r="L1667" s="18"/>
      <c r="M1667" s="10"/>
      <c r="N1667" s="11"/>
      <c r="O1667" s="12"/>
    </row>
    <row r="1668" spans="1:15" s="1" customFormat="1">
      <c r="A1668" s="18"/>
      <c r="B1668" s="10"/>
      <c r="C1668" s="11"/>
      <c r="D1668" s="12"/>
      <c r="E1668" s="16"/>
      <c r="F1668" s="16"/>
      <c r="J1668" s="15"/>
      <c r="K1668" s="18"/>
      <c r="L1668" s="18"/>
      <c r="M1668" s="10"/>
      <c r="N1668" s="11"/>
      <c r="O1668" s="12"/>
    </row>
    <row r="1669" spans="1:15" s="1" customFormat="1">
      <c r="A1669" s="18"/>
      <c r="B1669" s="10"/>
      <c r="C1669" s="11"/>
      <c r="D1669" s="12"/>
      <c r="E1669" s="16"/>
      <c r="F1669" s="16"/>
      <c r="J1669" s="15"/>
      <c r="K1669" s="18"/>
      <c r="L1669" s="18"/>
      <c r="M1669" s="10"/>
      <c r="N1669" s="11"/>
      <c r="O1669" s="12"/>
    </row>
    <row r="1670" spans="1:15" s="1" customFormat="1">
      <c r="A1670" s="18"/>
      <c r="B1670" s="10"/>
      <c r="C1670" s="11"/>
      <c r="D1670" s="12"/>
      <c r="E1670" s="16"/>
      <c r="F1670" s="16"/>
      <c r="J1670" s="15"/>
      <c r="K1670" s="18"/>
      <c r="L1670" s="18"/>
      <c r="M1670" s="10"/>
      <c r="N1670" s="11"/>
      <c r="O1670" s="12"/>
    </row>
    <row r="1671" spans="1:15" s="1" customFormat="1">
      <c r="A1671" s="18"/>
      <c r="B1671" s="10"/>
      <c r="C1671" s="11"/>
      <c r="D1671" s="12"/>
      <c r="E1671" s="16"/>
      <c r="F1671" s="16"/>
      <c r="J1671" s="15"/>
      <c r="K1671" s="18"/>
      <c r="L1671" s="18"/>
      <c r="M1671" s="10"/>
      <c r="N1671" s="11"/>
      <c r="O1671" s="12"/>
    </row>
    <row r="1672" spans="1:15" s="1" customFormat="1">
      <c r="A1672" s="18"/>
      <c r="B1672" s="10"/>
      <c r="C1672" s="11"/>
      <c r="D1672" s="12"/>
      <c r="E1672" s="16"/>
      <c r="F1672" s="16"/>
      <c r="J1672" s="15"/>
      <c r="K1672" s="18"/>
      <c r="L1672" s="18"/>
      <c r="M1672" s="10"/>
      <c r="N1672" s="11"/>
      <c r="O1672" s="12"/>
    </row>
    <row r="1673" spans="1:15" s="1" customFormat="1">
      <c r="A1673" s="18"/>
      <c r="B1673" s="10"/>
      <c r="C1673" s="11"/>
      <c r="D1673" s="12"/>
      <c r="E1673" s="16"/>
      <c r="F1673" s="16"/>
      <c r="J1673" s="15"/>
      <c r="K1673" s="18"/>
      <c r="L1673" s="18"/>
      <c r="M1673" s="10"/>
      <c r="N1673" s="11"/>
      <c r="O1673" s="12"/>
    </row>
    <row r="1674" spans="1:15" s="1" customFormat="1">
      <c r="A1674" s="18"/>
      <c r="B1674" s="10"/>
      <c r="C1674" s="11"/>
      <c r="D1674" s="12"/>
      <c r="E1674" s="16"/>
      <c r="F1674" s="16"/>
      <c r="J1674" s="15"/>
      <c r="K1674" s="18"/>
      <c r="L1674" s="18"/>
      <c r="M1674" s="10"/>
      <c r="N1674" s="11"/>
      <c r="O1674" s="12"/>
    </row>
    <row r="1675" spans="1:15" s="1" customFormat="1">
      <c r="A1675" s="18"/>
      <c r="B1675" s="10"/>
      <c r="C1675" s="11"/>
      <c r="D1675" s="12"/>
      <c r="E1675" s="16"/>
      <c r="F1675" s="16"/>
      <c r="J1675" s="15"/>
      <c r="K1675" s="18"/>
      <c r="L1675" s="18"/>
      <c r="M1675" s="10"/>
      <c r="N1675" s="11"/>
      <c r="O1675" s="12"/>
    </row>
    <row r="1676" spans="1:15" s="1" customFormat="1">
      <c r="A1676" s="18"/>
      <c r="B1676" s="10"/>
      <c r="C1676" s="11"/>
      <c r="D1676" s="12"/>
      <c r="E1676" s="16"/>
      <c r="F1676" s="16"/>
      <c r="J1676" s="15"/>
      <c r="K1676" s="18"/>
      <c r="L1676" s="18"/>
      <c r="M1676" s="10"/>
      <c r="N1676" s="11"/>
      <c r="O1676" s="12"/>
    </row>
    <row r="1677" spans="1:15" s="1" customFormat="1">
      <c r="A1677" s="18"/>
      <c r="B1677" s="10"/>
      <c r="C1677" s="11"/>
      <c r="D1677" s="12"/>
      <c r="E1677" s="16"/>
      <c r="F1677" s="16"/>
      <c r="J1677" s="15"/>
      <c r="K1677" s="18"/>
      <c r="L1677" s="18"/>
      <c r="M1677" s="10"/>
      <c r="N1677" s="11"/>
      <c r="O1677" s="12"/>
    </row>
    <row r="1678" spans="1:15" s="1" customFormat="1">
      <c r="A1678" s="18"/>
      <c r="B1678" s="10"/>
      <c r="C1678" s="11"/>
      <c r="D1678" s="12"/>
      <c r="E1678" s="16"/>
      <c r="F1678" s="16"/>
      <c r="J1678" s="15"/>
      <c r="K1678" s="18"/>
      <c r="L1678" s="18"/>
      <c r="M1678" s="10"/>
      <c r="N1678" s="11"/>
      <c r="O1678" s="12"/>
    </row>
    <row r="1679" spans="1:15" s="1" customFormat="1">
      <c r="A1679" s="18"/>
      <c r="B1679" s="10"/>
      <c r="C1679" s="11"/>
      <c r="D1679" s="12"/>
      <c r="E1679" s="16"/>
      <c r="F1679" s="16"/>
      <c r="J1679" s="15"/>
      <c r="K1679" s="18"/>
      <c r="L1679" s="18"/>
      <c r="M1679" s="10"/>
      <c r="N1679" s="11"/>
      <c r="O1679" s="12"/>
    </row>
    <row r="1680" spans="1:15" s="1" customFormat="1">
      <c r="A1680" s="18"/>
      <c r="B1680" s="10"/>
      <c r="C1680" s="11"/>
      <c r="D1680" s="12"/>
      <c r="E1680" s="16"/>
      <c r="F1680" s="16"/>
      <c r="J1680" s="15"/>
      <c r="K1680" s="18"/>
      <c r="L1680" s="18"/>
      <c r="M1680" s="10"/>
      <c r="N1680" s="11"/>
      <c r="O1680" s="12"/>
    </row>
    <row r="1681" spans="1:15" s="1" customFormat="1">
      <c r="A1681" s="18"/>
      <c r="B1681" s="10"/>
      <c r="C1681" s="11"/>
      <c r="D1681" s="12"/>
      <c r="E1681" s="16"/>
      <c r="F1681" s="16"/>
      <c r="J1681" s="15"/>
      <c r="K1681" s="18"/>
      <c r="L1681" s="18"/>
      <c r="M1681" s="10"/>
      <c r="N1681" s="11"/>
      <c r="O1681" s="12"/>
    </row>
    <row r="1682" spans="1:15" s="1" customFormat="1">
      <c r="A1682" s="18"/>
      <c r="B1682" s="10"/>
      <c r="C1682" s="11"/>
      <c r="D1682" s="12"/>
      <c r="E1682" s="16"/>
      <c r="F1682" s="16"/>
      <c r="J1682" s="15"/>
      <c r="K1682" s="18"/>
      <c r="L1682" s="18"/>
      <c r="M1682" s="10"/>
      <c r="N1682" s="11"/>
      <c r="O1682" s="12"/>
    </row>
    <row r="1683" spans="1:15" s="1" customFormat="1">
      <c r="A1683" s="18"/>
      <c r="B1683" s="10"/>
      <c r="C1683" s="11"/>
      <c r="D1683" s="12"/>
      <c r="E1683" s="16"/>
      <c r="F1683" s="16"/>
      <c r="J1683" s="15"/>
      <c r="K1683" s="18"/>
      <c r="L1683" s="18"/>
      <c r="M1683" s="10"/>
      <c r="N1683" s="11"/>
      <c r="O1683" s="12"/>
    </row>
    <row r="1684" spans="1:15" s="1" customFormat="1">
      <c r="A1684" s="18"/>
      <c r="B1684" s="10"/>
      <c r="C1684" s="11"/>
      <c r="D1684" s="12"/>
      <c r="E1684" s="16"/>
      <c r="F1684" s="16"/>
      <c r="J1684" s="15"/>
      <c r="K1684" s="18"/>
      <c r="L1684" s="18"/>
      <c r="M1684" s="10"/>
      <c r="N1684" s="11"/>
      <c r="O1684" s="12"/>
    </row>
    <row r="1685" spans="1:15" s="1" customFormat="1">
      <c r="A1685" s="18"/>
      <c r="B1685" s="10"/>
      <c r="C1685" s="11"/>
      <c r="D1685" s="12"/>
      <c r="E1685" s="16"/>
      <c r="F1685" s="16"/>
      <c r="J1685" s="15"/>
      <c r="K1685" s="18"/>
      <c r="L1685" s="18"/>
      <c r="M1685" s="10"/>
      <c r="N1685" s="11"/>
      <c r="O1685" s="12"/>
    </row>
    <row r="1686" spans="1:15" s="1" customFormat="1">
      <c r="A1686" s="18"/>
      <c r="B1686" s="10"/>
      <c r="C1686" s="11"/>
      <c r="D1686" s="12"/>
      <c r="E1686" s="16"/>
      <c r="F1686" s="16"/>
      <c r="J1686" s="15"/>
      <c r="K1686" s="18"/>
      <c r="L1686" s="18"/>
      <c r="M1686" s="10"/>
      <c r="N1686" s="11"/>
      <c r="O1686" s="12"/>
    </row>
    <row r="1687" spans="1:15" s="1" customFormat="1">
      <c r="A1687" s="18"/>
      <c r="B1687" s="10"/>
      <c r="C1687" s="11"/>
      <c r="D1687" s="12"/>
      <c r="E1687" s="16"/>
      <c r="F1687" s="16"/>
      <c r="J1687" s="15"/>
      <c r="K1687" s="18"/>
      <c r="L1687" s="18"/>
      <c r="M1687" s="10"/>
      <c r="N1687" s="11"/>
      <c r="O1687" s="12"/>
    </row>
    <row r="1688" spans="1:15" s="1" customFormat="1">
      <c r="A1688" s="18"/>
      <c r="B1688" s="10"/>
      <c r="C1688" s="11"/>
      <c r="D1688" s="12"/>
      <c r="E1688" s="16"/>
      <c r="F1688" s="16"/>
      <c r="J1688" s="15"/>
      <c r="K1688" s="18"/>
      <c r="L1688" s="18"/>
      <c r="M1688" s="10"/>
      <c r="N1688" s="11"/>
      <c r="O1688" s="12"/>
    </row>
    <row r="1689" spans="1:15" s="1" customFormat="1">
      <c r="A1689" s="18"/>
      <c r="B1689" s="10"/>
      <c r="C1689" s="11"/>
      <c r="D1689" s="12"/>
      <c r="E1689" s="16"/>
      <c r="F1689" s="16"/>
      <c r="J1689" s="15"/>
      <c r="K1689" s="18"/>
      <c r="L1689" s="18"/>
      <c r="M1689" s="10"/>
      <c r="N1689" s="11"/>
      <c r="O1689" s="12"/>
    </row>
    <row r="1690" spans="1:15" s="1" customFormat="1">
      <c r="A1690" s="18"/>
      <c r="B1690" s="10"/>
      <c r="C1690" s="11"/>
      <c r="D1690" s="12"/>
      <c r="E1690" s="16"/>
      <c r="F1690" s="16"/>
      <c r="J1690" s="15"/>
      <c r="K1690" s="18"/>
      <c r="L1690" s="18"/>
      <c r="M1690" s="10"/>
      <c r="N1690" s="11"/>
      <c r="O1690" s="12"/>
    </row>
    <row r="1691" spans="1:15" s="1" customFormat="1">
      <c r="A1691" s="18"/>
      <c r="B1691" s="10"/>
      <c r="C1691" s="11"/>
      <c r="D1691" s="12"/>
      <c r="E1691" s="16"/>
      <c r="F1691" s="16"/>
      <c r="J1691" s="15"/>
      <c r="K1691" s="18"/>
      <c r="L1691" s="18"/>
      <c r="M1691" s="10"/>
      <c r="N1691" s="11"/>
      <c r="O1691" s="12"/>
    </row>
    <row r="1692" spans="1:15" s="1" customFormat="1">
      <c r="A1692" s="18"/>
      <c r="B1692" s="10"/>
      <c r="C1692" s="11"/>
      <c r="D1692" s="12"/>
      <c r="E1692" s="16"/>
      <c r="F1692" s="16"/>
      <c r="J1692" s="15"/>
      <c r="K1692" s="18"/>
      <c r="L1692" s="18"/>
      <c r="M1692" s="10"/>
      <c r="N1692" s="11"/>
      <c r="O1692" s="12"/>
    </row>
    <row r="1693" spans="1:15" s="1" customFormat="1">
      <c r="A1693" s="18"/>
      <c r="B1693" s="10"/>
      <c r="C1693" s="11"/>
      <c r="D1693" s="12"/>
      <c r="E1693" s="16"/>
      <c r="F1693" s="16"/>
      <c r="J1693" s="15"/>
      <c r="K1693" s="18"/>
      <c r="L1693" s="18"/>
      <c r="M1693" s="10"/>
      <c r="N1693" s="11"/>
      <c r="O1693" s="12"/>
    </row>
    <row r="1694" spans="1:15" s="1" customFormat="1">
      <c r="A1694" s="18"/>
      <c r="B1694" s="10"/>
      <c r="C1694" s="11"/>
      <c r="D1694" s="12"/>
      <c r="E1694" s="16"/>
      <c r="F1694" s="16"/>
      <c r="J1694" s="15"/>
      <c r="K1694" s="18"/>
      <c r="L1694" s="18"/>
      <c r="M1694" s="10"/>
      <c r="N1694" s="11"/>
      <c r="O1694" s="12"/>
    </row>
    <row r="1695" spans="1:15" s="1" customFormat="1">
      <c r="A1695" s="18"/>
      <c r="B1695" s="10"/>
      <c r="C1695" s="11"/>
      <c r="D1695" s="12"/>
      <c r="E1695" s="16"/>
      <c r="F1695" s="16"/>
      <c r="J1695" s="15"/>
      <c r="K1695" s="18"/>
      <c r="L1695" s="18"/>
      <c r="M1695" s="10"/>
      <c r="N1695" s="11"/>
      <c r="O1695" s="12"/>
    </row>
    <row r="1696" spans="1:15" s="1" customFormat="1">
      <c r="A1696" s="18"/>
      <c r="B1696" s="10"/>
      <c r="C1696" s="11"/>
      <c r="D1696" s="12"/>
      <c r="E1696" s="16"/>
      <c r="F1696" s="16"/>
      <c r="J1696" s="15"/>
      <c r="K1696" s="18"/>
      <c r="L1696" s="18"/>
      <c r="M1696" s="10"/>
      <c r="N1696" s="11"/>
      <c r="O1696" s="12"/>
    </row>
    <row r="1697" spans="1:15" s="1" customFormat="1">
      <c r="A1697" s="18"/>
      <c r="B1697" s="10"/>
      <c r="C1697" s="11"/>
      <c r="D1697" s="12"/>
      <c r="E1697" s="16"/>
      <c r="F1697" s="16"/>
      <c r="J1697" s="15"/>
      <c r="K1697" s="18"/>
      <c r="L1697" s="18"/>
      <c r="M1697" s="10"/>
      <c r="N1697" s="11"/>
      <c r="O1697" s="12"/>
    </row>
    <row r="1698" spans="1:15" s="1" customFormat="1">
      <c r="A1698" s="18"/>
      <c r="B1698" s="10"/>
      <c r="C1698" s="11"/>
      <c r="D1698" s="12"/>
      <c r="E1698" s="16"/>
      <c r="F1698" s="16"/>
      <c r="J1698" s="15"/>
      <c r="K1698" s="18"/>
      <c r="L1698" s="18"/>
      <c r="M1698" s="10"/>
      <c r="N1698" s="11"/>
      <c r="O1698" s="12"/>
    </row>
    <row r="1699" spans="1:15" s="1" customFormat="1">
      <c r="A1699" s="18"/>
      <c r="B1699" s="10"/>
      <c r="C1699" s="11"/>
      <c r="D1699" s="12"/>
      <c r="E1699" s="16"/>
      <c r="F1699" s="16"/>
      <c r="J1699" s="15"/>
      <c r="K1699" s="18"/>
      <c r="L1699" s="18"/>
      <c r="M1699" s="10"/>
      <c r="N1699" s="11"/>
      <c r="O1699" s="12"/>
    </row>
    <row r="1700" spans="1:15" s="1" customFormat="1">
      <c r="A1700" s="18"/>
      <c r="B1700" s="10"/>
      <c r="C1700" s="11"/>
      <c r="D1700" s="12"/>
      <c r="E1700" s="16"/>
      <c r="F1700" s="16"/>
      <c r="J1700" s="15"/>
      <c r="K1700" s="18"/>
      <c r="L1700" s="18"/>
      <c r="M1700" s="10"/>
      <c r="N1700" s="11"/>
      <c r="O1700" s="12"/>
    </row>
    <row r="1701" spans="1:15" s="1" customFormat="1">
      <c r="A1701" s="18"/>
      <c r="B1701" s="10"/>
      <c r="C1701" s="11"/>
      <c r="D1701" s="12"/>
      <c r="E1701" s="16"/>
      <c r="F1701" s="16"/>
      <c r="J1701" s="15"/>
      <c r="K1701" s="18"/>
      <c r="L1701" s="18"/>
      <c r="M1701" s="10"/>
      <c r="N1701" s="11"/>
      <c r="O1701" s="12"/>
    </row>
    <row r="1702" spans="1:15" s="1" customFormat="1">
      <c r="A1702" s="18"/>
      <c r="B1702" s="10"/>
      <c r="C1702" s="11"/>
      <c r="D1702" s="12"/>
      <c r="E1702" s="16"/>
      <c r="F1702" s="16"/>
      <c r="J1702" s="15"/>
      <c r="K1702" s="18"/>
      <c r="L1702" s="18"/>
      <c r="M1702" s="10"/>
      <c r="N1702" s="11"/>
      <c r="O1702" s="12"/>
    </row>
    <row r="1703" spans="1:15" s="1" customFormat="1">
      <c r="A1703" s="18"/>
      <c r="B1703" s="10"/>
      <c r="C1703" s="11"/>
      <c r="D1703" s="12"/>
      <c r="E1703" s="16"/>
      <c r="F1703" s="16"/>
      <c r="J1703" s="15"/>
      <c r="K1703" s="18"/>
      <c r="L1703" s="18"/>
      <c r="M1703" s="10"/>
      <c r="N1703" s="11"/>
      <c r="O1703" s="12"/>
    </row>
    <row r="1704" spans="1:15" s="1" customFormat="1">
      <c r="A1704" s="18"/>
      <c r="B1704" s="10"/>
      <c r="C1704" s="11"/>
      <c r="D1704" s="12"/>
      <c r="E1704" s="16"/>
      <c r="F1704" s="16"/>
      <c r="J1704" s="15"/>
      <c r="K1704" s="18"/>
      <c r="L1704" s="18"/>
      <c r="M1704" s="10"/>
      <c r="N1704" s="11"/>
      <c r="O1704" s="12"/>
    </row>
    <row r="1705" spans="1:15" s="1" customFormat="1">
      <c r="A1705" s="18"/>
      <c r="B1705" s="10"/>
      <c r="C1705" s="11"/>
      <c r="D1705" s="12"/>
      <c r="E1705" s="16"/>
      <c r="F1705" s="16"/>
      <c r="J1705" s="15"/>
      <c r="K1705" s="18"/>
      <c r="L1705" s="18"/>
      <c r="M1705" s="10"/>
      <c r="N1705" s="11"/>
      <c r="O1705" s="12"/>
    </row>
    <row r="1706" spans="1:15" s="1" customFormat="1">
      <c r="A1706" s="18"/>
      <c r="B1706" s="10"/>
      <c r="C1706" s="11"/>
      <c r="D1706" s="12"/>
      <c r="E1706" s="16"/>
      <c r="F1706" s="16"/>
      <c r="J1706" s="15"/>
      <c r="K1706" s="18"/>
      <c r="L1706" s="18"/>
      <c r="M1706" s="10"/>
      <c r="N1706" s="11"/>
      <c r="O1706" s="12"/>
    </row>
    <row r="1707" spans="1:15" s="1" customFormat="1">
      <c r="A1707" s="18"/>
      <c r="B1707" s="10"/>
      <c r="C1707" s="11"/>
      <c r="D1707" s="12"/>
      <c r="E1707" s="16"/>
      <c r="F1707" s="16"/>
      <c r="J1707" s="15"/>
      <c r="K1707" s="18"/>
      <c r="L1707" s="18"/>
      <c r="M1707" s="10"/>
      <c r="N1707" s="11"/>
      <c r="O1707" s="12"/>
    </row>
    <row r="1708" spans="1:15" s="1" customFormat="1">
      <c r="A1708" s="18"/>
      <c r="B1708" s="10"/>
      <c r="C1708" s="11"/>
      <c r="D1708" s="12"/>
      <c r="E1708" s="16"/>
      <c r="F1708" s="16"/>
      <c r="J1708" s="15"/>
      <c r="K1708" s="18"/>
      <c r="L1708" s="18"/>
      <c r="M1708" s="10"/>
      <c r="N1708" s="11"/>
      <c r="O1708" s="12"/>
    </row>
    <row r="1709" spans="1:15" s="1" customFormat="1">
      <c r="A1709" s="18"/>
      <c r="B1709" s="10"/>
      <c r="C1709" s="11"/>
      <c r="D1709" s="12"/>
      <c r="E1709" s="16"/>
      <c r="F1709" s="16"/>
      <c r="J1709" s="15"/>
      <c r="K1709" s="18"/>
      <c r="L1709" s="18"/>
      <c r="M1709" s="10"/>
      <c r="N1709" s="11"/>
      <c r="O1709" s="12"/>
    </row>
    <row r="1710" spans="1:15" s="1" customFormat="1">
      <c r="A1710" s="18"/>
      <c r="B1710" s="10"/>
      <c r="C1710" s="11"/>
      <c r="D1710" s="12"/>
      <c r="E1710" s="16"/>
      <c r="F1710" s="16"/>
      <c r="J1710" s="15"/>
      <c r="K1710" s="18"/>
      <c r="L1710" s="18"/>
      <c r="M1710" s="10"/>
      <c r="N1710" s="11"/>
      <c r="O1710" s="12"/>
    </row>
    <row r="1711" spans="1:15" s="1" customFormat="1">
      <c r="A1711" s="18"/>
      <c r="B1711" s="10"/>
      <c r="C1711" s="11"/>
      <c r="D1711" s="12"/>
      <c r="E1711" s="16"/>
      <c r="F1711" s="16"/>
      <c r="J1711" s="15"/>
      <c r="K1711" s="18"/>
      <c r="L1711" s="18"/>
      <c r="M1711" s="10"/>
      <c r="N1711" s="11"/>
      <c r="O1711" s="12"/>
    </row>
    <row r="1712" spans="1:15" s="1" customFormat="1">
      <c r="A1712" s="18"/>
      <c r="B1712" s="10"/>
      <c r="C1712" s="11"/>
      <c r="D1712" s="12"/>
      <c r="E1712" s="16"/>
      <c r="F1712" s="16"/>
      <c r="J1712" s="15"/>
      <c r="K1712" s="18"/>
      <c r="L1712" s="18"/>
      <c r="M1712" s="10"/>
      <c r="N1712" s="11"/>
      <c r="O1712" s="12"/>
    </row>
    <row r="1713" spans="1:15" s="1" customFormat="1">
      <c r="A1713" s="18"/>
      <c r="B1713" s="10"/>
      <c r="C1713" s="11"/>
      <c r="D1713" s="12"/>
      <c r="E1713" s="16"/>
      <c r="F1713" s="16"/>
      <c r="J1713" s="15"/>
      <c r="K1713" s="18"/>
      <c r="L1713" s="18"/>
      <c r="M1713" s="10"/>
      <c r="N1713" s="11"/>
      <c r="O1713" s="12"/>
    </row>
    <row r="1714" spans="1:15" s="1" customFormat="1">
      <c r="A1714" s="18"/>
      <c r="B1714" s="10"/>
      <c r="C1714" s="11"/>
      <c r="D1714" s="12"/>
      <c r="E1714" s="16"/>
      <c r="F1714" s="16"/>
      <c r="J1714" s="15"/>
      <c r="K1714" s="18"/>
      <c r="L1714" s="18"/>
      <c r="M1714" s="10"/>
      <c r="N1714" s="11"/>
      <c r="O1714" s="12"/>
    </row>
    <row r="1715" spans="1:15" s="1" customFormat="1">
      <c r="A1715" s="18"/>
      <c r="B1715" s="10"/>
      <c r="C1715" s="11"/>
      <c r="D1715" s="12"/>
      <c r="E1715" s="16"/>
      <c r="F1715" s="16"/>
      <c r="J1715" s="15"/>
      <c r="K1715" s="18"/>
      <c r="L1715" s="18"/>
      <c r="M1715" s="10"/>
      <c r="N1715" s="11"/>
      <c r="O1715" s="12"/>
    </row>
    <row r="1716" spans="1:15" s="1" customFormat="1">
      <c r="A1716" s="18"/>
      <c r="B1716" s="10"/>
      <c r="C1716" s="11"/>
      <c r="D1716" s="12"/>
      <c r="E1716" s="16"/>
      <c r="F1716" s="16"/>
      <c r="J1716" s="15"/>
      <c r="K1716" s="18"/>
      <c r="L1716" s="18"/>
      <c r="M1716" s="10"/>
      <c r="N1716" s="11"/>
      <c r="O1716" s="12"/>
    </row>
    <row r="1717" spans="1:15" s="1" customFormat="1">
      <c r="A1717" s="18"/>
      <c r="B1717" s="10"/>
      <c r="C1717" s="11"/>
      <c r="D1717" s="12"/>
      <c r="E1717" s="16"/>
      <c r="F1717" s="16"/>
      <c r="J1717" s="15"/>
      <c r="K1717" s="18"/>
      <c r="L1717" s="18"/>
      <c r="M1717" s="10"/>
      <c r="N1717" s="11"/>
      <c r="O1717" s="12"/>
    </row>
    <row r="1718" spans="1:15" s="1" customFormat="1">
      <c r="A1718" s="18"/>
      <c r="B1718" s="10"/>
      <c r="C1718" s="11"/>
      <c r="D1718" s="12"/>
      <c r="E1718" s="16"/>
      <c r="F1718" s="16"/>
      <c r="J1718" s="15"/>
      <c r="K1718" s="18"/>
      <c r="L1718" s="18"/>
      <c r="M1718" s="10"/>
      <c r="N1718" s="11"/>
      <c r="O1718" s="12"/>
    </row>
    <row r="1719" spans="1:15" s="1" customFormat="1">
      <c r="A1719" s="18"/>
      <c r="B1719" s="10"/>
      <c r="C1719" s="11"/>
      <c r="D1719" s="12"/>
      <c r="E1719" s="16"/>
      <c r="F1719" s="16"/>
      <c r="J1719" s="15"/>
      <c r="K1719" s="18"/>
      <c r="L1719" s="18"/>
      <c r="M1719" s="10"/>
      <c r="N1719" s="11"/>
      <c r="O1719" s="12"/>
    </row>
    <row r="1720" spans="1:15" s="1" customFormat="1">
      <c r="A1720" s="18"/>
      <c r="B1720" s="10"/>
      <c r="C1720" s="11"/>
      <c r="D1720" s="12"/>
      <c r="E1720" s="16"/>
      <c r="F1720" s="16"/>
      <c r="J1720" s="15"/>
      <c r="K1720" s="18"/>
      <c r="L1720" s="18"/>
      <c r="M1720" s="10"/>
      <c r="N1720" s="11"/>
      <c r="O1720" s="12"/>
    </row>
    <row r="1721" spans="1:15" s="1" customFormat="1">
      <c r="A1721" s="18"/>
      <c r="B1721" s="10"/>
      <c r="C1721" s="11"/>
      <c r="D1721" s="12"/>
      <c r="E1721" s="16"/>
      <c r="F1721" s="16"/>
      <c r="J1721" s="15"/>
      <c r="K1721" s="18"/>
      <c r="L1721" s="18"/>
      <c r="M1721" s="10"/>
      <c r="N1721" s="11"/>
      <c r="O1721" s="12"/>
    </row>
    <row r="1722" spans="1:15" s="1" customFormat="1">
      <c r="A1722" s="18"/>
      <c r="B1722" s="10"/>
      <c r="C1722" s="11"/>
      <c r="D1722" s="12"/>
      <c r="E1722" s="16"/>
      <c r="F1722" s="16"/>
      <c r="J1722" s="15"/>
      <c r="K1722" s="18"/>
      <c r="L1722" s="18"/>
      <c r="M1722" s="10"/>
      <c r="N1722" s="11"/>
      <c r="O1722" s="12"/>
    </row>
    <row r="1723" spans="1:15" s="1" customFormat="1">
      <c r="A1723" s="18"/>
      <c r="B1723" s="10"/>
      <c r="C1723" s="11"/>
      <c r="D1723" s="12"/>
      <c r="E1723" s="16"/>
      <c r="F1723" s="16"/>
      <c r="J1723" s="15"/>
      <c r="K1723" s="18"/>
      <c r="L1723" s="18"/>
      <c r="M1723" s="10"/>
      <c r="N1723" s="11"/>
      <c r="O1723" s="12"/>
    </row>
    <row r="1724" spans="1:15" s="1" customFormat="1">
      <c r="A1724" s="18"/>
      <c r="B1724" s="10"/>
      <c r="C1724" s="11"/>
      <c r="D1724" s="12"/>
      <c r="E1724" s="16"/>
      <c r="F1724" s="16"/>
      <c r="J1724" s="15"/>
      <c r="K1724" s="18"/>
      <c r="L1724" s="18"/>
      <c r="M1724" s="10"/>
      <c r="N1724" s="11"/>
      <c r="O1724" s="12"/>
    </row>
    <row r="1725" spans="1:15" s="1" customFormat="1">
      <c r="A1725" s="18"/>
      <c r="B1725" s="10"/>
      <c r="C1725" s="11"/>
      <c r="D1725" s="12"/>
      <c r="E1725" s="16"/>
      <c r="F1725" s="16"/>
      <c r="J1725" s="15"/>
      <c r="K1725" s="18"/>
      <c r="L1725" s="18"/>
      <c r="M1725" s="10"/>
      <c r="N1725" s="11"/>
      <c r="O1725" s="12"/>
    </row>
    <row r="1726" spans="1:15" s="1" customFormat="1">
      <c r="A1726" s="18"/>
      <c r="B1726" s="10"/>
      <c r="C1726" s="11"/>
      <c r="D1726" s="12"/>
      <c r="E1726" s="16"/>
      <c r="F1726" s="16"/>
      <c r="J1726" s="15"/>
      <c r="K1726" s="18"/>
      <c r="L1726" s="18"/>
      <c r="M1726" s="10"/>
      <c r="N1726" s="11"/>
      <c r="O1726" s="12"/>
    </row>
    <row r="1727" spans="1:15" s="1" customFormat="1">
      <c r="A1727" s="18"/>
      <c r="B1727" s="10"/>
      <c r="C1727" s="11"/>
      <c r="D1727" s="12"/>
      <c r="E1727" s="16"/>
      <c r="F1727" s="16"/>
      <c r="J1727" s="15"/>
      <c r="K1727" s="18"/>
      <c r="L1727" s="18"/>
      <c r="M1727" s="10"/>
      <c r="N1727" s="11"/>
      <c r="O1727" s="12"/>
    </row>
    <row r="1728" spans="1:15" s="1" customFormat="1">
      <c r="A1728" s="18"/>
      <c r="B1728" s="10"/>
      <c r="C1728" s="11"/>
      <c r="D1728" s="12"/>
      <c r="E1728" s="16"/>
      <c r="F1728" s="16"/>
      <c r="J1728" s="15"/>
      <c r="K1728" s="18"/>
      <c r="L1728" s="18"/>
      <c r="M1728" s="10"/>
      <c r="N1728" s="11"/>
      <c r="O1728" s="12"/>
    </row>
    <row r="1729" spans="1:15" s="1" customFormat="1">
      <c r="A1729" s="18"/>
      <c r="B1729" s="10"/>
      <c r="C1729" s="11"/>
      <c r="D1729" s="12"/>
      <c r="E1729" s="16"/>
      <c r="F1729" s="16"/>
      <c r="J1729" s="15"/>
      <c r="K1729" s="18"/>
      <c r="L1729" s="18"/>
      <c r="M1729" s="10"/>
      <c r="N1729" s="11"/>
      <c r="O1729" s="12"/>
    </row>
    <row r="1730" spans="1:15" s="1" customFormat="1">
      <c r="A1730" s="18"/>
      <c r="B1730" s="10"/>
      <c r="C1730" s="11"/>
      <c r="D1730" s="12"/>
      <c r="E1730" s="16"/>
      <c r="F1730" s="16"/>
      <c r="J1730" s="15"/>
      <c r="K1730" s="18"/>
      <c r="L1730" s="18"/>
      <c r="M1730" s="10"/>
      <c r="N1730" s="11"/>
      <c r="O1730" s="12"/>
    </row>
    <row r="1731" spans="1:15" s="1" customFormat="1">
      <c r="A1731" s="18"/>
      <c r="B1731" s="10"/>
      <c r="C1731" s="11"/>
      <c r="D1731" s="12"/>
      <c r="E1731" s="16"/>
      <c r="F1731" s="16"/>
      <c r="J1731" s="15"/>
      <c r="K1731" s="18"/>
      <c r="L1731" s="18"/>
      <c r="M1731" s="10"/>
      <c r="N1731" s="11"/>
      <c r="O1731" s="12"/>
    </row>
    <row r="1732" spans="1:15" s="1" customFormat="1">
      <c r="A1732" s="18"/>
      <c r="B1732" s="10"/>
      <c r="C1732" s="11"/>
      <c r="D1732" s="12"/>
      <c r="E1732" s="16"/>
      <c r="F1732" s="16"/>
      <c r="J1732" s="15"/>
      <c r="K1732" s="18"/>
      <c r="L1732" s="18"/>
      <c r="M1732" s="10"/>
      <c r="N1732" s="11"/>
      <c r="O1732" s="12"/>
    </row>
    <row r="1733" spans="1:15" s="1" customFormat="1">
      <c r="A1733" s="18"/>
      <c r="B1733" s="10"/>
      <c r="C1733" s="11"/>
      <c r="D1733" s="12"/>
      <c r="E1733" s="16"/>
      <c r="F1733" s="16"/>
      <c r="J1733" s="15"/>
      <c r="K1733" s="18"/>
      <c r="L1733" s="18"/>
      <c r="M1733" s="10"/>
      <c r="N1733" s="11"/>
      <c r="O1733" s="12"/>
    </row>
    <row r="1734" spans="1:15" s="1" customFormat="1">
      <c r="A1734" s="18"/>
      <c r="B1734" s="10"/>
      <c r="C1734" s="11"/>
      <c r="D1734" s="12"/>
      <c r="E1734" s="16"/>
      <c r="F1734" s="16"/>
      <c r="J1734" s="15"/>
      <c r="K1734" s="18"/>
      <c r="L1734" s="18"/>
      <c r="M1734" s="10"/>
      <c r="N1734" s="11"/>
      <c r="O1734" s="12"/>
    </row>
    <row r="1735" spans="1:15" s="1" customFormat="1">
      <c r="A1735" s="18"/>
      <c r="B1735" s="10"/>
      <c r="C1735" s="11"/>
      <c r="D1735" s="12"/>
      <c r="E1735" s="16"/>
      <c r="F1735" s="16"/>
      <c r="J1735" s="15"/>
      <c r="K1735" s="18"/>
      <c r="L1735" s="18"/>
      <c r="M1735" s="10"/>
      <c r="N1735" s="11"/>
      <c r="O1735" s="12"/>
    </row>
    <row r="1736" spans="1:15" s="1" customFormat="1">
      <c r="A1736" s="18"/>
      <c r="B1736" s="10"/>
      <c r="C1736" s="11"/>
      <c r="D1736" s="12"/>
      <c r="E1736" s="16"/>
      <c r="F1736" s="16"/>
      <c r="J1736" s="15"/>
      <c r="K1736" s="18"/>
      <c r="L1736" s="18"/>
      <c r="M1736" s="10"/>
      <c r="N1736" s="11"/>
      <c r="O1736" s="12"/>
    </row>
    <row r="1737" spans="1:15" s="1" customFormat="1">
      <c r="A1737" s="18"/>
      <c r="B1737" s="10"/>
      <c r="C1737" s="11"/>
      <c r="D1737" s="12"/>
      <c r="E1737" s="16"/>
      <c r="F1737" s="16"/>
      <c r="J1737" s="15"/>
      <c r="K1737" s="18"/>
      <c r="L1737" s="18"/>
      <c r="M1737" s="10"/>
      <c r="N1737" s="11"/>
      <c r="O1737" s="12"/>
    </row>
    <row r="1738" spans="1:15" s="1" customFormat="1">
      <c r="A1738" s="18"/>
      <c r="B1738" s="10"/>
      <c r="C1738" s="11"/>
      <c r="D1738" s="12"/>
      <c r="E1738" s="16"/>
      <c r="F1738" s="16"/>
      <c r="J1738" s="15"/>
      <c r="K1738" s="18"/>
      <c r="L1738" s="18"/>
      <c r="M1738" s="10"/>
      <c r="N1738" s="11"/>
      <c r="O1738" s="12"/>
    </row>
    <row r="1739" spans="1:15" s="1" customFormat="1">
      <c r="A1739" s="18"/>
      <c r="B1739" s="10"/>
      <c r="C1739" s="11"/>
      <c r="D1739" s="12"/>
      <c r="E1739" s="16"/>
      <c r="F1739" s="16"/>
      <c r="J1739" s="15"/>
      <c r="K1739" s="18"/>
      <c r="L1739" s="18"/>
      <c r="M1739" s="10"/>
      <c r="N1739" s="11"/>
      <c r="O1739" s="12"/>
    </row>
    <row r="1740" spans="1:15" s="1" customFormat="1">
      <c r="A1740" s="18"/>
      <c r="B1740" s="10"/>
      <c r="C1740" s="11"/>
      <c r="D1740" s="12"/>
      <c r="E1740" s="16"/>
      <c r="F1740" s="16"/>
      <c r="J1740" s="15"/>
      <c r="K1740" s="18"/>
      <c r="L1740" s="18"/>
      <c r="M1740" s="10"/>
      <c r="N1740" s="11"/>
      <c r="O1740" s="12"/>
    </row>
    <row r="1741" spans="1:15" s="1" customFormat="1">
      <c r="A1741" s="18"/>
      <c r="B1741" s="10"/>
      <c r="C1741" s="11"/>
      <c r="D1741" s="12"/>
      <c r="E1741" s="16"/>
      <c r="F1741" s="16"/>
      <c r="G1741" s="2"/>
      <c r="J1741" s="15"/>
      <c r="K1741" s="18"/>
      <c r="L1741" s="18"/>
      <c r="M1741" s="10"/>
      <c r="N1741" s="11"/>
      <c r="O1741" s="12"/>
    </row>
    <row r="1742" spans="1:15" s="1" customFormat="1">
      <c r="A1742" s="18"/>
      <c r="B1742" s="10"/>
      <c r="C1742" s="11"/>
      <c r="D1742" s="12"/>
      <c r="E1742" s="16"/>
      <c r="F1742" s="16"/>
      <c r="G1742" s="2"/>
      <c r="J1742" s="15"/>
      <c r="K1742" s="18"/>
      <c r="L1742" s="18"/>
      <c r="M1742" s="10"/>
      <c r="N1742" s="11"/>
      <c r="O1742" s="12"/>
    </row>
    <row r="1743" spans="1:15" s="1" customFormat="1">
      <c r="A1743" s="18"/>
      <c r="B1743" s="10"/>
      <c r="C1743" s="11"/>
      <c r="D1743" s="12"/>
      <c r="E1743" s="16"/>
      <c r="F1743" s="16"/>
      <c r="G1743" s="4"/>
      <c r="J1743" s="15"/>
      <c r="K1743" s="18"/>
      <c r="L1743" s="18"/>
      <c r="M1743" s="10"/>
      <c r="N1743" s="11"/>
      <c r="O1743" s="12"/>
    </row>
    <row r="1744" spans="1:15" s="1" customFormat="1">
      <c r="A1744" s="18"/>
      <c r="B1744" s="10"/>
      <c r="C1744" s="11"/>
      <c r="D1744" s="12"/>
      <c r="E1744" s="16"/>
      <c r="F1744" s="16"/>
      <c r="G1744" s="2"/>
      <c r="J1744" s="15"/>
      <c r="K1744" s="18"/>
      <c r="L1744" s="18"/>
      <c r="M1744" s="10"/>
      <c r="N1744" s="11"/>
      <c r="O1744" s="12"/>
    </row>
    <row r="1745" spans="1:15" s="1" customFormat="1">
      <c r="A1745" s="18"/>
      <c r="B1745" s="10"/>
      <c r="C1745" s="11"/>
      <c r="D1745" s="12"/>
      <c r="E1745" s="16"/>
      <c r="F1745" s="16"/>
      <c r="G1745" s="2"/>
      <c r="J1745" s="15"/>
      <c r="K1745" s="18"/>
      <c r="L1745" s="18"/>
      <c r="M1745" s="10"/>
      <c r="N1745" s="11"/>
      <c r="O1745" s="12"/>
    </row>
    <row r="1746" spans="1:15" s="1" customFormat="1">
      <c r="A1746" s="18"/>
      <c r="B1746" s="10"/>
      <c r="C1746" s="11"/>
      <c r="D1746" s="12"/>
      <c r="E1746" s="16"/>
      <c r="F1746" s="16"/>
      <c r="G1746" s="2"/>
      <c r="J1746" s="15"/>
      <c r="K1746" s="18"/>
      <c r="L1746" s="18"/>
      <c r="M1746" s="10"/>
      <c r="N1746" s="11"/>
      <c r="O1746" s="12"/>
    </row>
    <row r="1747" spans="1:15">
      <c r="H1747" s="1"/>
      <c r="I1747" s="1"/>
      <c r="J1747" s="15"/>
    </row>
    <row r="1748" spans="1:15">
      <c r="H1748" s="1"/>
      <c r="I1748" s="1"/>
      <c r="J1748" s="15"/>
    </row>
    <row r="1749" spans="1:15" s="4" customFormat="1">
      <c r="A1749" s="18"/>
      <c r="B1749" s="10"/>
      <c r="C1749" s="11"/>
      <c r="D1749" s="12"/>
      <c r="E1749" s="16"/>
      <c r="F1749" s="16"/>
      <c r="G1749" s="2"/>
      <c r="H1749" s="1"/>
      <c r="I1749" s="1"/>
      <c r="J1749" s="15"/>
      <c r="K1749" s="18"/>
      <c r="L1749" s="18"/>
      <c r="M1749" s="10"/>
      <c r="N1749" s="11"/>
      <c r="O1749" s="12"/>
    </row>
    <row r="1750" spans="1:15" s="4" customFormat="1">
      <c r="A1750" s="18"/>
      <c r="B1750" s="10"/>
      <c r="C1750" s="11"/>
      <c r="D1750" s="12"/>
      <c r="E1750" s="16"/>
      <c r="F1750" s="16"/>
      <c r="G1750" s="2"/>
      <c r="H1750" s="1"/>
      <c r="I1750" s="1"/>
      <c r="J1750" s="15"/>
      <c r="K1750" s="18"/>
      <c r="L1750" s="18"/>
      <c r="M1750" s="10"/>
      <c r="N1750" s="11"/>
      <c r="O1750" s="12"/>
    </row>
    <row r="1751" spans="1:15">
      <c r="H1751" s="1"/>
      <c r="I1751" s="1"/>
      <c r="J1751" s="15"/>
    </row>
    <row r="1752" spans="1:15">
      <c r="H1752" s="1"/>
      <c r="I1752" s="1"/>
      <c r="J1752" s="15"/>
    </row>
    <row r="1753" spans="1:15" s="1" customFormat="1">
      <c r="A1753" s="18"/>
      <c r="B1753" s="10"/>
      <c r="C1753" s="11"/>
      <c r="D1753" s="12"/>
      <c r="E1753" s="16"/>
      <c r="F1753" s="16"/>
      <c r="G1753" s="2"/>
      <c r="J1753" s="15"/>
      <c r="K1753" s="18"/>
      <c r="L1753" s="18"/>
      <c r="M1753" s="10"/>
      <c r="N1753" s="11"/>
      <c r="O1753" s="12"/>
    </row>
    <row r="1754" spans="1:15" s="1" customFormat="1">
      <c r="A1754" s="18"/>
      <c r="B1754" s="10"/>
      <c r="C1754" s="11"/>
      <c r="D1754" s="12"/>
      <c r="E1754" s="16"/>
      <c r="F1754" s="16"/>
      <c r="G1754" s="2"/>
      <c r="J1754" s="15"/>
      <c r="K1754" s="18"/>
      <c r="L1754" s="18"/>
      <c r="M1754" s="10"/>
      <c r="N1754" s="11"/>
      <c r="O1754" s="12"/>
    </row>
    <row r="1755" spans="1:15" s="1" customFormat="1">
      <c r="A1755" s="18"/>
      <c r="B1755" s="10"/>
      <c r="C1755" s="11"/>
      <c r="D1755" s="12"/>
      <c r="E1755" s="16"/>
      <c r="F1755" s="16"/>
      <c r="G1755" s="2"/>
      <c r="J1755" s="15"/>
      <c r="K1755" s="18"/>
      <c r="L1755" s="18"/>
      <c r="M1755" s="10"/>
      <c r="N1755" s="11"/>
      <c r="O1755" s="12"/>
    </row>
    <row r="1756" spans="1:15" s="1" customFormat="1">
      <c r="A1756" s="18"/>
      <c r="B1756" s="10"/>
      <c r="C1756" s="11"/>
      <c r="D1756" s="12"/>
      <c r="E1756" s="16"/>
      <c r="F1756" s="16"/>
      <c r="G1756" s="2"/>
      <c r="J1756" s="15"/>
      <c r="K1756" s="18"/>
      <c r="L1756" s="18"/>
      <c r="M1756" s="10"/>
      <c r="N1756" s="11"/>
      <c r="O1756" s="12"/>
    </row>
    <row r="1757" spans="1:15" s="1" customFormat="1">
      <c r="A1757" s="18"/>
      <c r="B1757" s="10"/>
      <c r="C1757" s="11"/>
      <c r="D1757" s="12"/>
      <c r="E1757" s="16"/>
      <c r="F1757" s="16"/>
      <c r="G1757" s="2"/>
      <c r="J1757" s="15"/>
      <c r="K1757" s="18"/>
      <c r="L1757" s="18"/>
      <c r="M1757" s="10"/>
      <c r="N1757" s="11"/>
      <c r="O1757" s="12"/>
    </row>
    <row r="1758" spans="1:15" s="1" customFormat="1">
      <c r="A1758" s="18"/>
      <c r="B1758" s="10"/>
      <c r="C1758" s="11"/>
      <c r="D1758" s="12"/>
      <c r="E1758" s="16"/>
      <c r="F1758" s="16"/>
      <c r="G1758" s="2"/>
      <c r="J1758" s="15"/>
      <c r="K1758" s="18"/>
      <c r="L1758" s="18"/>
      <c r="M1758" s="10"/>
      <c r="N1758" s="11"/>
      <c r="O1758" s="12"/>
    </row>
    <row r="1759" spans="1:15" s="1" customFormat="1">
      <c r="A1759" s="18"/>
      <c r="B1759" s="10"/>
      <c r="C1759" s="11"/>
      <c r="D1759" s="12"/>
      <c r="E1759" s="16"/>
      <c r="F1759" s="16"/>
      <c r="G1759" s="2"/>
      <c r="J1759" s="15"/>
      <c r="K1759" s="18"/>
      <c r="L1759" s="18"/>
      <c r="M1759" s="10"/>
      <c r="N1759" s="11"/>
      <c r="O1759" s="12"/>
    </row>
    <row r="1760" spans="1:15" s="1" customFormat="1">
      <c r="A1760" s="18"/>
      <c r="B1760" s="10"/>
      <c r="C1760" s="11"/>
      <c r="D1760" s="12"/>
      <c r="E1760" s="16"/>
      <c r="F1760" s="16"/>
      <c r="G1760" s="2"/>
      <c r="J1760" s="15"/>
      <c r="K1760" s="18"/>
      <c r="L1760" s="18"/>
      <c r="M1760" s="10"/>
      <c r="N1760" s="11"/>
      <c r="O1760" s="12"/>
    </row>
    <row r="1761" spans="1:15" s="1" customFormat="1">
      <c r="A1761" s="18"/>
      <c r="B1761" s="10"/>
      <c r="C1761" s="11"/>
      <c r="D1761" s="12"/>
      <c r="E1761" s="16"/>
      <c r="F1761" s="16"/>
      <c r="G1761" s="2"/>
      <c r="J1761" s="15"/>
      <c r="K1761" s="18"/>
      <c r="L1761" s="18"/>
      <c r="M1761" s="10"/>
      <c r="N1761" s="11"/>
      <c r="O1761" s="12"/>
    </row>
    <row r="1762" spans="1:15" s="1" customFormat="1">
      <c r="A1762" s="18"/>
      <c r="B1762" s="10"/>
      <c r="C1762" s="11"/>
      <c r="D1762" s="12"/>
      <c r="E1762" s="16"/>
      <c r="F1762" s="16"/>
      <c r="G1762" s="2"/>
      <c r="J1762" s="15"/>
      <c r="K1762" s="18"/>
      <c r="L1762" s="18"/>
      <c r="M1762" s="10"/>
      <c r="N1762" s="11"/>
      <c r="O1762" s="12"/>
    </row>
    <row r="1763" spans="1:15" s="1" customFormat="1">
      <c r="A1763" s="18"/>
      <c r="B1763" s="10"/>
      <c r="C1763" s="11"/>
      <c r="D1763" s="12"/>
      <c r="E1763" s="16"/>
      <c r="F1763" s="16"/>
      <c r="G1763" s="2"/>
      <c r="J1763" s="15"/>
      <c r="K1763" s="18"/>
      <c r="L1763" s="18"/>
      <c r="M1763" s="10"/>
      <c r="N1763" s="11"/>
      <c r="O1763" s="12"/>
    </row>
    <row r="1764" spans="1:15" s="1" customFormat="1">
      <c r="A1764" s="18"/>
      <c r="B1764" s="10"/>
      <c r="C1764" s="11"/>
      <c r="D1764" s="12"/>
      <c r="E1764" s="16"/>
      <c r="F1764" s="16"/>
      <c r="G1764" s="2"/>
      <c r="J1764" s="15"/>
      <c r="K1764" s="18"/>
      <c r="L1764" s="18"/>
      <c r="M1764" s="10"/>
      <c r="N1764" s="11"/>
      <c r="O1764" s="12"/>
    </row>
    <row r="1765" spans="1:15" s="1" customFormat="1">
      <c r="A1765" s="18"/>
      <c r="B1765" s="10"/>
      <c r="C1765" s="11"/>
      <c r="D1765" s="12"/>
      <c r="E1765" s="16"/>
      <c r="F1765" s="16"/>
      <c r="G1765" s="2"/>
      <c r="J1765" s="15"/>
      <c r="K1765" s="18"/>
      <c r="L1765" s="18"/>
      <c r="M1765" s="10"/>
      <c r="N1765" s="11"/>
      <c r="O1765" s="12"/>
    </row>
    <row r="1766" spans="1:15" s="1" customFormat="1">
      <c r="A1766" s="18"/>
      <c r="B1766" s="10"/>
      <c r="C1766" s="11"/>
      <c r="D1766" s="12"/>
      <c r="E1766" s="16"/>
      <c r="F1766" s="16"/>
      <c r="G1766" s="2"/>
      <c r="J1766" s="15"/>
      <c r="K1766" s="18"/>
      <c r="L1766" s="18"/>
      <c r="M1766" s="10"/>
      <c r="N1766" s="11"/>
      <c r="O1766" s="12"/>
    </row>
    <row r="1767" spans="1:15" s="1" customFormat="1">
      <c r="A1767" s="18"/>
      <c r="B1767" s="10"/>
      <c r="C1767" s="11"/>
      <c r="D1767" s="12"/>
      <c r="E1767" s="16"/>
      <c r="F1767" s="16"/>
      <c r="G1767" s="2"/>
      <c r="J1767" s="15"/>
      <c r="K1767" s="18"/>
      <c r="L1767" s="18"/>
      <c r="M1767" s="10"/>
      <c r="N1767" s="11"/>
      <c r="O1767" s="12"/>
    </row>
    <row r="1768" spans="1:15" s="1" customFormat="1">
      <c r="A1768" s="18"/>
      <c r="B1768" s="10"/>
      <c r="C1768" s="11"/>
      <c r="D1768" s="12"/>
      <c r="E1768" s="16"/>
      <c r="F1768" s="16"/>
      <c r="G1768" s="2"/>
      <c r="J1768" s="15"/>
      <c r="K1768" s="18"/>
      <c r="L1768" s="18"/>
      <c r="M1768" s="10"/>
      <c r="N1768" s="11"/>
      <c r="O1768" s="12"/>
    </row>
    <row r="1769" spans="1:15" s="1" customFormat="1">
      <c r="A1769" s="18"/>
      <c r="B1769" s="10"/>
      <c r="C1769" s="11"/>
      <c r="D1769" s="12"/>
      <c r="E1769" s="16"/>
      <c r="F1769" s="16"/>
      <c r="G1769" s="2"/>
      <c r="J1769" s="15"/>
      <c r="K1769" s="18"/>
      <c r="L1769" s="18"/>
      <c r="M1769" s="10"/>
      <c r="N1769" s="11"/>
      <c r="O1769" s="12"/>
    </row>
    <row r="1770" spans="1:15" s="1" customFormat="1">
      <c r="A1770" s="18"/>
      <c r="B1770" s="10"/>
      <c r="C1770" s="11"/>
      <c r="D1770" s="12"/>
      <c r="E1770" s="16"/>
      <c r="F1770" s="16"/>
      <c r="G1770" s="2"/>
      <c r="J1770" s="15"/>
      <c r="K1770" s="18"/>
      <c r="L1770" s="18"/>
      <c r="M1770" s="10"/>
      <c r="N1770" s="11"/>
      <c r="O1770" s="12"/>
    </row>
    <row r="1771" spans="1:15" s="1" customFormat="1">
      <c r="A1771" s="18"/>
      <c r="B1771" s="10"/>
      <c r="C1771" s="11"/>
      <c r="D1771" s="12"/>
      <c r="E1771" s="16"/>
      <c r="F1771" s="16"/>
      <c r="G1771" s="2"/>
      <c r="J1771" s="15"/>
      <c r="K1771" s="18"/>
      <c r="L1771" s="18"/>
      <c r="M1771" s="10"/>
      <c r="N1771" s="11"/>
      <c r="O1771" s="12"/>
    </row>
    <row r="1772" spans="1:15" s="1" customFormat="1">
      <c r="A1772" s="18"/>
      <c r="B1772" s="10"/>
      <c r="C1772" s="11"/>
      <c r="D1772" s="12"/>
      <c r="E1772" s="16"/>
      <c r="F1772" s="16"/>
      <c r="G1772" s="2"/>
      <c r="J1772" s="15"/>
      <c r="K1772" s="18"/>
      <c r="L1772" s="18"/>
      <c r="M1772" s="10"/>
      <c r="N1772" s="11"/>
      <c r="O1772" s="12"/>
    </row>
    <row r="1773" spans="1:15" s="1" customFormat="1">
      <c r="A1773" s="18"/>
      <c r="B1773" s="10"/>
      <c r="C1773" s="11"/>
      <c r="D1773" s="12"/>
      <c r="E1773" s="16"/>
      <c r="F1773" s="16"/>
      <c r="G1773" s="2"/>
      <c r="J1773" s="15"/>
      <c r="K1773" s="18"/>
      <c r="L1773" s="18"/>
      <c r="M1773" s="10"/>
      <c r="N1773" s="11"/>
      <c r="O1773" s="12"/>
    </row>
    <row r="1774" spans="1:15" s="1" customFormat="1">
      <c r="A1774" s="18"/>
      <c r="B1774" s="10"/>
      <c r="C1774" s="11"/>
      <c r="D1774" s="12"/>
      <c r="E1774" s="16"/>
      <c r="F1774" s="16"/>
      <c r="G1774" s="2"/>
      <c r="J1774" s="15"/>
      <c r="K1774" s="18"/>
      <c r="L1774" s="18"/>
      <c r="M1774" s="10"/>
      <c r="N1774" s="11"/>
      <c r="O1774" s="12"/>
    </row>
    <row r="1775" spans="1:15" s="1" customFormat="1">
      <c r="A1775" s="18"/>
      <c r="B1775" s="10"/>
      <c r="C1775" s="11"/>
      <c r="D1775" s="12"/>
      <c r="E1775" s="16"/>
      <c r="F1775" s="16"/>
      <c r="G1775" s="2"/>
      <c r="J1775" s="15"/>
      <c r="K1775" s="18"/>
      <c r="L1775" s="18"/>
      <c r="M1775" s="10"/>
      <c r="N1775" s="11"/>
      <c r="O1775" s="12"/>
    </row>
    <row r="1776" spans="1:15" s="1" customFormat="1">
      <c r="A1776" s="18"/>
      <c r="B1776" s="10"/>
      <c r="C1776" s="11"/>
      <c r="D1776" s="12"/>
      <c r="E1776" s="16"/>
      <c r="F1776" s="16"/>
      <c r="G1776" s="2"/>
      <c r="J1776" s="15"/>
      <c r="K1776" s="18"/>
      <c r="L1776" s="18"/>
      <c r="M1776" s="10"/>
      <c r="N1776" s="11"/>
      <c r="O1776" s="12"/>
    </row>
    <row r="1777" spans="1:15" s="1" customFormat="1">
      <c r="A1777" s="18"/>
      <c r="B1777" s="10"/>
      <c r="C1777" s="11"/>
      <c r="D1777" s="12"/>
      <c r="E1777" s="16"/>
      <c r="F1777" s="16"/>
      <c r="G1777" s="2"/>
      <c r="J1777" s="15"/>
      <c r="K1777" s="18"/>
      <c r="L1777" s="18"/>
      <c r="M1777" s="10"/>
      <c r="N1777" s="11"/>
      <c r="O1777" s="12"/>
    </row>
    <row r="1778" spans="1:15" s="1" customFormat="1">
      <c r="A1778" s="18"/>
      <c r="B1778" s="10"/>
      <c r="C1778" s="11"/>
      <c r="D1778" s="12"/>
      <c r="E1778" s="16"/>
      <c r="F1778" s="16"/>
      <c r="G1778" s="2"/>
      <c r="J1778" s="15"/>
      <c r="K1778" s="18"/>
      <c r="L1778" s="18"/>
      <c r="M1778" s="10"/>
      <c r="N1778" s="11"/>
      <c r="O1778" s="12"/>
    </row>
    <row r="1779" spans="1:15" s="1" customFormat="1">
      <c r="A1779" s="18"/>
      <c r="B1779" s="10"/>
      <c r="C1779" s="11"/>
      <c r="D1779" s="12"/>
      <c r="E1779" s="16"/>
      <c r="F1779" s="16"/>
      <c r="G1779" s="2"/>
      <c r="J1779" s="15"/>
      <c r="K1779" s="18"/>
      <c r="L1779" s="18"/>
      <c r="M1779" s="10"/>
      <c r="N1779" s="11"/>
      <c r="O1779" s="12"/>
    </row>
    <row r="1780" spans="1:15" s="1" customFormat="1">
      <c r="A1780" s="18"/>
      <c r="B1780" s="10"/>
      <c r="C1780" s="11"/>
      <c r="D1780" s="12"/>
      <c r="E1780" s="16"/>
      <c r="F1780" s="16"/>
      <c r="G1780" s="2"/>
      <c r="J1780" s="15"/>
      <c r="K1780" s="18"/>
      <c r="L1780" s="18"/>
      <c r="M1780" s="10"/>
      <c r="N1780" s="11"/>
      <c r="O1780" s="12"/>
    </row>
    <row r="1781" spans="1:15" s="1" customFormat="1">
      <c r="A1781" s="18"/>
      <c r="B1781" s="10"/>
      <c r="C1781" s="11"/>
      <c r="D1781" s="12"/>
      <c r="E1781" s="16"/>
      <c r="F1781" s="16"/>
      <c r="G1781" s="2"/>
      <c r="J1781" s="15"/>
      <c r="K1781" s="18"/>
      <c r="L1781" s="18"/>
      <c r="M1781" s="10"/>
      <c r="N1781" s="11"/>
      <c r="O1781" s="12"/>
    </row>
    <row r="1782" spans="1:15" s="1" customFormat="1">
      <c r="A1782" s="18"/>
      <c r="B1782" s="10"/>
      <c r="C1782" s="11"/>
      <c r="D1782" s="12"/>
      <c r="E1782" s="16"/>
      <c r="F1782" s="16"/>
      <c r="G1782" s="2"/>
      <c r="J1782" s="15"/>
      <c r="K1782" s="18"/>
      <c r="L1782" s="18"/>
      <c r="M1782" s="10"/>
      <c r="N1782" s="11"/>
      <c r="O1782" s="12"/>
    </row>
    <row r="1783" spans="1:15" s="1" customFormat="1">
      <c r="A1783" s="18"/>
      <c r="B1783" s="10"/>
      <c r="C1783" s="11"/>
      <c r="D1783" s="12"/>
      <c r="E1783" s="16"/>
      <c r="F1783" s="16"/>
      <c r="G1783" s="2"/>
      <c r="J1783" s="15"/>
      <c r="K1783" s="18"/>
      <c r="L1783" s="18"/>
      <c r="M1783" s="10"/>
      <c r="N1783" s="11"/>
      <c r="O1783" s="12"/>
    </row>
    <row r="1784" spans="1:15" s="1" customFormat="1">
      <c r="A1784" s="18"/>
      <c r="B1784" s="10"/>
      <c r="C1784" s="11"/>
      <c r="D1784" s="12"/>
      <c r="E1784" s="16"/>
      <c r="F1784" s="16"/>
      <c r="G1784" s="2"/>
      <c r="J1784" s="15"/>
      <c r="K1784" s="18"/>
      <c r="L1784" s="18"/>
      <c r="M1784" s="10"/>
      <c r="N1784" s="11"/>
      <c r="O1784" s="12"/>
    </row>
    <row r="1785" spans="1:15" s="1" customFormat="1">
      <c r="A1785" s="18"/>
      <c r="B1785" s="10"/>
      <c r="C1785" s="11"/>
      <c r="D1785" s="12"/>
      <c r="E1785" s="16"/>
      <c r="F1785" s="16"/>
      <c r="G1785" s="2"/>
      <c r="J1785" s="15"/>
      <c r="K1785" s="18"/>
      <c r="L1785" s="18"/>
      <c r="M1785" s="10"/>
      <c r="N1785" s="11"/>
      <c r="O1785" s="12"/>
    </row>
    <row r="1786" spans="1:15" s="1" customFormat="1">
      <c r="A1786" s="18"/>
      <c r="B1786" s="10"/>
      <c r="C1786" s="11"/>
      <c r="D1786" s="12"/>
      <c r="E1786" s="16"/>
      <c r="F1786" s="16"/>
      <c r="G1786" s="2"/>
      <c r="J1786" s="15"/>
      <c r="K1786" s="18"/>
      <c r="L1786" s="18"/>
      <c r="M1786" s="10"/>
      <c r="N1786" s="11"/>
      <c r="O1786" s="12"/>
    </row>
    <row r="1787" spans="1:15" s="1" customFormat="1">
      <c r="A1787" s="18"/>
      <c r="B1787" s="10"/>
      <c r="C1787" s="11"/>
      <c r="D1787" s="12"/>
      <c r="E1787" s="16"/>
      <c r="F1787" s="16"/>
      <c r="G1787" s="2"/>
      <c r="J1787" s="15"/>
      <c r="K1787" s="18"/>
      <c r="L1787" s="18"/>
      <c r="M1787" s="10"/>
      <c r="N1787" s="11"/>
      <c r="O1787" s="12"/>
    </row>
    <row r="1788" spans="1:15" s="1" customFormat="1">
      <c r="A1788" s="18"/>
      <c r="B1788" s="10"/>
      <c r="C1788" s="11"/>
      <c r="D1788" s="12"/>
      <c r="E1788" s="16"/>
      <c r="F1788" s="16"/>
      <c r="G1788" s="2"/>
      <c r="J1788" s="15"/>
      <c r="K1788" s="18"/>
      <c r="L1788" s="18"/>
      <c r="M1788" s="10"/>
      <c r="N1788" s="11"/>
      <c r="O1788" s="12"/>
    </row>
    <row r="1789" spans="1:15" s="1" customFormat="1">
      <c r="A1789" s="18"/>
      <c r="B1789" s="10"/>
      <c r="C1789" s="11"/>
      <c r="D1789" s="12"/>
      <c r="E1789" s="16"/>
      <c r="F1789" s="16"/>
      <c r="G1789" s="2"/>
      <c r="J1789" s="15"/>
      <c r="K1789" s="18"/>
      <c r="L1789" s="18"/>
      <c r="M1789" s="10"/>
      <c r="N1789" s="11"/>
      <c r="O1789" s="12"/>
    </row>
    <row r="1790" spans="1:15" s="1" customFormat="1">
      <c r="A1790" s="18"/>
      <c r="B1790" s="10"/>
      <c r="C1790" s="11"/>
      <c r="D1790" s="12"/>
      <c r="E1790" s="16"/>
      <c r="F1790" s="16"/>
      <c r="G1790" s="2"/>
      <c r="J1790" s="15"/>
      <c r="K1790" s="18"/>
      <c r="L1790" s="18"/>
      <c r="M1790" s="10"/>
      <c r="N1790" s="11"/>
      <c r="O1790" s="12"/>
    </row>
    <row r="1791" spans="1:15" s="1" customFormat="1">
      <c r="A1791" s="18"/>
      <c r="B1791" s="10"/>
      <c r="C1791" s="11"/>
      <c r="D1791" s="12"/>
      <c r="E1791" s="16"/>
      <c r="F1791" s="16"/>
      <c r="G1791" s="2"/>
      <c r="J1791" s="15"/>
      <c r="K1791" s="18"/>
      <c r="L1791" s="18"/>
      <c r="M1791" s="10"/>
      <c r="N1791" s="11"/>
      <c r="O1791" s="12"/>
    </row>
    <row r="1792" spans="1:15" s="1" customFormat="1">
      <c r="A1792" s="18"/>
      <c r="B1792" s="10"/>
      <c r="C1792" s="11"/>
      <c r="D1792" s="12"/>
      <c r="E1792" s="16"/>
      <c r="F1792" s="16"/>
      <c r="G1792" s="2"/>
      <c r="J1792" s="15"/>
      <c r="K1792" s="18"/>
      <c r="L1792" s="18"/>
      <c r="M1792" s="10"/>
      <c r="N1792" s="11"/>
      <c r="O1792" s="12"/>
    </row>
    <row r="1793" spans="1:15" s="1" customFormat="1">
      <c r="A1793" s="18"/>
      <c r="B1793" s="10"/>
      <c r="C1793" s="11"/>
      <c r="D1793" s="12"/>
      <c r="E1793" s="16"/>
      <c r="F1793" s="16"/>
      <c r="G1793" s="2"/>
      <c r="J1793" s="15"/>
      <c r="K1793" s="18"/>
      <c r="L1793" s="18"/>
      <c r="M1793" s="10"/>
      <c r="N1793" s="11"/>
      <c r="O1793" s="12"/>
    </row>
    <row r="1794" spans="1:15" s="1" customFormat="1">
      <c r="A1794" s="18"/>
      <c r="B1794" s="10"/>
      <c r="C1794" s="11"/>
      <c r="D1794" s="12"/>
      <c r="E1794" s="16"/>
      <c r="F1794" s="16"/>
      <c r="G1794" s="2"/>
      <c r="J1794" s="15"/>
      <c r="K1794" s="18"/>
      <c r="L1794" s="18"/>
      <c r="M1794" s="10"/>
      <c r="N1794" s="11"/>
      <c r="O1794" s="12"/>
    </row>
    <row r="1795" spans="1:15" s="1" customFormat="1">
      <c r="A1795" s="18"/>
      <c r="B1795" s="10"/>
      <c r="C1795" s="11"/>
      <c r="D1795" s="12"/>
      <c r="E1795" s="16"/>
      <c r="F1795" s="16"/>
      <c r="G1795" s="2"/>
      <c r="J1795" s="15"/>
      <c r="K1795" s="18"/>
      <c r="L1795" s="18"/>
      <c r="M1795" s="10"/>
      <c r="N1795" s="11"/>
      <c r="O1795" s="12"/>
    </row>
    <row r="1796" spans="1:15" s="1" customFormat="1">
      <c r="A1796" s="18"/>
      <c r="B1796" s="10"/>
      <c r="C1796" s="11"/>
      <c r="D1796" s="12"/>
      <c r="E1796" s="16"/>
      <c r="F1796" s="16"/>
      <c r="G1796" s="2"/>
      <c r="J1796" s="15"/>
      <c r="K1796" s="18"/>
      <c r="L1796" s="18"/>
      <c r="M1796" s="10"/>
      <c r="N1796" s="11"/>
      <c r="O1796" s="12"/>
    </row>
    <row r="1797" spans="1:15" s="1" customFormat="1">
      <c r="A1797" s="18"/>
      <c r="B1797" s="10"/>
      <c r="C1797" s="11"/>
      <c r="D1797" s="12"/>
      <c r="E1797" s="16"/>
      <c r="F1797" s="16"/>
      <c r="G1797" s="2"/>
      <c r="J1797" s="15"/>
      <c r="K1797" s="18"/>
      <c r="L1797" s="18"/>
      <c r="M1797" s="10"/>
      <c r="N1797" s="11"/>
      <c r="O1797" s="12"/>
    </row>
    <row r="1798" spans="1:15" s="1" customFormat="1">
      <c r="A1798" s="18"/>
      <c r="B1798" s="10"/>
      <c r="C1798" s="11"/>
      <c r="D1798" s="12"/>
      <c r="E1798" s="16"/>
      <c r="F1798" s="16"/>
      <c r="G1798" s="2"/>
      <c r="J1798" s="15"/>
      <c r="K1798" s="18"/>
      <c r="L1798" s="18"/>
      <c r="M1798" s="10"/>
      <c r="N1798" s="11"/>
      <c r="O1798" s="12"/>
    </row>
    <row r="1799" spans="1:15" s="1" customFormat="1">
      <c r="A1799" s="18"/>
      <c r="B1799" s="10"/>
      <c r="C1799" s="11"/>
      <c r="D1799" s="12"/>
      <c r="E1799" s="16"/>
      <c r="F1799" s="16"/>
      <c r="G1799" s="2"/>
      <c r="J1799" s="15"/>
      <c r="K1799" s="18"/>
      <c r="L1799" s="18"/>
      <c r="M1799" s="10"/>
      <c r="N1799" s="11"/>
      <c r="O1799" s="12"/>
    </row>
    <row r="1800" spans="1:15" s="1" customFormat="1">
      <c r="A1800" s="18"/>
      <c r="B1800" s="10"/>
      <c r="C1800" s="11"/>
      <c r="D1800" s="12"/>
      <c r="E1800" s="16"/>
      <c r="F1800" s="16"/>
      <c r="G1800" s="2"/>
      <c r="J1800" s="15"/>
      <c r="K1800" s="18"/>
      <c r="L1800" s="18"/>
      <c r="M1800" s="10"/>
      <c r="N1800" s="11"/>
      <c r="O1800" s="12"/>
    </row>
    <row r="1801" spans="1:15" s="1" customFormat="1">
      <c r="A1801" s="18"/>
      <c r="B1801" s="10"/>
      <c r="C1801" s="11"/>
      <c r="D1801" s="12"/>
      <c r="E1801" s="16"/>
      <c r="F1801" s="16"/>
      <c r="G1801" s="2"/>
      <c r="J1801" s="15"/>
      <c r="K1801" s="18"/>
      <c r="L1801" s="18"/>
      <c r="M1801" s="10"/>
      <c r="N1801" s="11"/>
      <c r="O1801" s="12"/>
    </row>
    <row r="1802" spans="1:15" s="1" customFormat="1">
      <c r="A1802" s="18"/>
      <c r="B1802" s="10"/>
      <c r="C1802" s="11"/>
      <c r="D1802" s="12"/>
      <c r="E1802" s="16"/>
      <c r="F1802" s="16"/>
      <c r="G1802" s="2"/>
      <c r="J1802" s="15"/>
      <c r="K1802" s="18"/>
      <c r="L1802" s="18"/>
      <c r="M1802" s="10"/>
      <c r="N1802" s="11"/>
      <c r="O1802" s="12"/>
    </row>
    <row r="1803" spans="1:15" s="1" customFormat="1">
      <c r="A1803" s="18"/>
      <c r="B1803" s="10"/>
      <c r="C1803" s="11"/>
      <c r="D1803" s="12"/>
      <c r="E1803" s="16"/>
      <c r="F1803" s="16"/>
      <c r="G1803" s="2"/>
      <c r="J1803" s="15"/>
      <c r="K1803" s="18"/>
      <c r="L1803" s="18"/>
      <c r="M1803" s="10"/>
      <c r="N1803" s="11"/>
      <c r="O1803" s="12"/>
    </row>
    <row r="1804" spans="1:15" s="1" customFormat="1">
      <c r="A1804" s="18"/>
      <c r="B1804" s="10"/>
      <c r="C1804" s="11"/>
      <c r="D1804" s="12"/>
      <c r="E1804" s="16"/>
      <c r="F1804" s="16"/>
      <c r="G1804" s="2"/>
      <c r="J1804" s="15"/>
      <c r="K1804" s="18"/>
      <c r="L1804" s="18"/>
      <c r="M1804" s="10"/>
      <c r="N1804" s="11"/>
      <c r="O1804" s="12"/>
    </row>
    <row r="1805" spans="1:15" s="1" customFormat="1">
      <c r="A1805" s="18"/>
      <c r="B1805" s="10"/>
      <c r="C1805" s="11"/>
      <c r="D1805" s="12"/>
      <c r="E1805" s="16"/>
      <c r="F1805" s="16"/>
      <c r="G1805" s="2"/>
      <c r="J1805" s="15"/>
      <c r="K1805" s="18"/>
      <c r="L1805" s="18"/>
      <c r="M1805" s="10"/>
      <c r="N1805" s="11"/>
      <c r="O1805" s="12"/>
    </row>
    <row r="1806" spans="1:15" s="1" customFormat="1">
      <c r="A1806" s="18"/>
      <c r="B1806" s="10"/>
      <c r="C1806" s="11"/>
      <c r="D1806" s="12"/>
      <c r="E1806" s="16"/>
      <c r="F1806" s="16"/>
      <c r="G1806" s="2"/>
      <c r="J1806" s="15"/>
      <c r="K1806" s="18"/>
      <c r="L1806" s="18"/>
      <c r="M1806" s="10"/>
      <c r="N1806" s="11"/>
      <c r="O1806" s="12"/>
    </row>
    <row r="1807" spans="1:15" s="1" customFormat="1">
      <c r="A1807" s="18"/>
      <c r="B1807" s="10"/>
      <c r="C1807" s="11"/>
      <c r="D1807" s="12"/>
      <c r="E1807" s="16"/>
      <c r="F1807" s="16"/>
      <c r="G1807" s="2"/>
      <c r="J1807" s="15"/>
      <c r="K1807" s="18"/>
      <c r="L1807" s="18"/>
      <c r="M1807" s="10"/>
      <c r="N1807" s="11"/>
      <c r="O1807" s="12"/>
    </row>
    <row r="1808" spans="1:15" s="1" customFormat="1">
      <c r="A1808" s="18"/>
      <c r="B1808" s="10"/>
      <c r="C1808" s="11"/>
      <c r="D1808" s="12"/>
      <c r="E1808" s="16"/>
      <c r="F1808" s="16"/>
      <c r="G1808" s="2"/>
      <c r="J1808" s="15"/>
      <c r="K1808" s="18"/>
      <c r="L1808" s="18"/>
      <c r="M1808" s="10"/>
      <c r="N1808" s="11"/>
      <c r="O1808" s="12"/>
    </row>
    <row r="1809" spans="1:15" s="1" customFormat="1">
      <c r="A1809" s="18"/>
      <c r="B1809" s="10"/>
      <c r="C1809" s="11"/>
      <c r="D1809" s="12"/>
      <c r="E1809" s="16"/>
      <c r="F1809" s="16"/>
      <c r="G1809" s="2"/>
      <c r="J1809" s="15"/>
      <c r="K1809" s="18"/>
      <c r="L1809" s="18"/>
      <c r="M1809" s="10"/>
      <c r="N1809" s="11"/>
      <c r="O1809" s="12"/>
    </row>
    <row r="1810" spans="1:15" s="1" customFormat="1">
      <c r="A1810" s="18"/>
      <c r="B1810" s="10"/>
      <c r="C1810" s="11"/>
      <c r="D1810" s="12"/>
      <c r="E1810" s="16"/>
      <c r="F1810" s="16"/>
      <c r="G1810" s="2"/>
      <c r="J1810" s="15"/>
      <c r="K1810" s="18"/>
      <c r="L1810" s="18"/>
      <c r="M1810" s="10"/>
      <c r="N1810" s="11"/>
      <c r="O1810" s="12"/>
    </row>
    <row r="1811" spans="1:15" s="1" customFormat="1">
      <c r="A1811" s="18"/>
      <c r="B1811" s="10"/>
      <c r="C1811" s="11"/>
      <c r="D1811" s="12"/>
      <c r="E1811" s="16"/>
      <c r="F1811" s="16"/>
      <c r="G1811" s="2"/>
      <c r="J1811" s="15"/>
      <c r="K1811" s="18"/>
      <c r="L1811" s="18"/>
      <c r="M1811" s="10"/>
      <c r="N1811" s="11"/>
      <c r="O1811" s="12"/>
    </row>
    <row r="1812" spans="1:15" s="1" customFormat="1">
      <c r="A1812" s="18"/>
      <c r="B1812" s="10"/>
      <c r="C1812" s="11"/>
      <c r="D1812" s="12"/>
      <c r="E1812" s="16"/>
      <c r="F1812" s="16"/>
      <c r="G1812" s="2"/>
      <c r="J1812" s="15"/>
      <c r="K1812" s="18"/>
      <c r="L1812" s="18"/>
      <c r="M1812" s="10"/>
      <c r="N1812" s="11"/>
      <c r="O1812" s="12"/>
    </row>
    <row r="1813" spans="1:15" s="1" customFormat="1">
      <c r="A1813" s="18"/>
      <c r="B1813" s="10"/>
      <c r="C1813" s="11"/>
      <c r="D1813" s="12"/>
      <c r="E1813" s="16"/>
      <c r="F1813" s="16"/>
      <c r="G1813" s="2"/>
      <c r="J1813" s="15"/>
      <c r="K1813" s="18"/>
      <c r="L1813" s="18"/>
      <c r="M1813" s="10"/>
      <c r="N1813" s="11"/>
      <c r="O1813" s="12"/>
    </row>
    <row r="1814" spans="1:15" s="1" customFormat="1">
      <c r="A1814" s="18"/>
      <c r="B1814" s="10"/>
      <c r="C1814" s="11"/>
      <c r="D1814" s="12"/>
      <c r="E1814" s="16"/>
      <c r="F1814" s="16"/>
      <c r="G1814" s="2"/>
      <c r="J1814" s="15"/>
      <c r="K1814" s="18"/>
      <c r="L1814" s="18"/>
      <c r="M1814" s="10"/>
      <c r="N1814" s="11"/>
      <c r="O1814" s="12"/>
    </row>
    <row r="1815" spans="1:15" s="1" customFormat="1">
      <c r="A1815" s="18"/>
      <c r="B1815" s="10"/>
      <c r="C1815" s="11"/>
      <c r="D1815" s="12"/>
      <c r="E1815" s="16"/>
      <c r="F1815" s="16"/>
      <c r="G1815" s="2"/>
      <c r="J1815" s="15"/>
      <c r="K1815" s="18"/>
      <c r="L1815" s="18"/>
      <c r="M1815" s="10"/>
      <c r="N1815" s="11"/>
      <c r="O1815" s="12"/>
    </row>
    <row r="1816" spans="1:15" s="1" customFormat="1">
      <c r="A1816" s="18"/>
      <c r="B1816" s="10"/>
      <c r="C1816" s="11"/>
      <c r="D1816" s="12"/>
      <c r="E1816" s="16"/>
      <c r="F1816" s="16"/>
      <c r="G1816" s="2"/>
      <c r="J1816" s="15"/>
      <c r="K1816" s="18"/>
      <c r="L1816" s="18"/>
      <c r="M1816" s="10"/>
      <c r="N1816" s="11"/>
      <c r="O1816" s="12"/>
    </row>
    <row r="1817" spans="1:15" s="1" customFormat="1">
      <c r="A1817" s="18"/>
      <c r="B1817" s="10"/>
      <c r="C1817" s="11"/>
      <c r="D1817" s="12"/>
      <c r="E1817" s="16"/>
      <c r="F1817" s="16"/>
      <c r="G1817" s="2"/>
      <c r="J1817" s="15"/>
      <c r="K1817" s="18"/>
      <c r="L1817" s="18"/>
      <c r="M1817" s="10"/>
      <c r="N1817" s="11"/>
      <c r="O1817" s="12"/>
    </row>
    <row r="1818" spans="1:15" s="1" customFormat="1">
      <c r="A1818" s="18"/>
      <c r="B1818" s="10"/>
      <c r="C1818" s="11"/>
      <c r="D1818" s="12"/>
      <c r="E1818" s="16"/>
      <c r="F1818" s="16"/>
      <c r="G1818" s="2"/>
      <c r="J1818" s="15"/>
      <c r="K1818" s="18"/>
      <c r="L1818" s="18"/>
      <c r="M1818" s="10"/>
      <c r="N1818" s="11"/>
      <c r="O1818" s="12"/>
    </row>
    <row r="1819" spans="1:15" s="1" customFormat="1">
      <c r="A1819" s="18"/>
      <c r="B1819" s="10"/>
      <c r="C1819" s="11"/>
      <c r="D1819" s="12"/>
      <c r="E1819" s="16"/>
      <c r="F1819" s="16"/>
      <c r="G1819" s="2"/>
      <c r="J1819" s="15"/>
      <c r="K1819" s="18"/>
      <c r="L1819" s="18"/>
      <c r="M1819" s="10"/>
      <c r="N1819" s="11"/>
      <c r="O1819" s="12"/>
    </row>
    <row r="1820" spans="1:15" s="1" customFormat="1">
      <c r="A1820" s="18"/>
      <c r="B1820" s="10"/>
      <c r="C1820" s="11"/>
      <c r="D1820" s="12"/>
      <c r="E1820" s="16"/>
      <c r="F1820" s="16"/>
      <c r="G1820" s="2"/>
      <c r="J1820" s="15"/>
      <c r="K1820" s="18"/>
      <c r="L1820" s="18"/>
      <c r="M1820" s="10"/>
      <c r="N1820" s="11"/>
      <c r="O1820" s="12"/>
    </row>
    <row r="1821" spans="1:15" s="1" customFormat="1">
      <c r="A1821" s="18"/>
      <c r="B1821" s="10"/>
      <c r="C1821" s="11"/>
      <c r="D1821" s="12"/>
      <c r="E1821" s="16"/>
      <c r="F1821" s="16"/>
      <c r="G1821" s="2"/>
      <c r="J1821" s="15"/>
      <c r="K1821" s="18"/>
      <c r="L1821" s="18"/>
      <c r="M1821" s="10"/>
      <c r="N1821" s="11"/>
      <c r="O1821" s="12"/>
    </row>
    <row r="1822" spans="1:15" s="1" customFormat="1">
      <c r="A1822" s="18"/>
      <c r="B1822" s="10"/>
      <c r="C1822" s="11"/>
      <c r="D1822" s="12"/>
      <c r="E1822" s="16"/>
      <c r="F1822" s="16"/>
      <c r="G1822" s="2"/>
      <c r="J1822" s="15"/>
      <c r="K1822" s="18"/>
      <c r="L1822" s="18"/>
      <c r="M1822" s="10"/>
      <c r="N1822" s="11"/>
      <c r="O1822" s="12"/>
    </row>
    <row r="1823" spans="1:15" s="1" customFormat="1">
      <c r="A1823" s="18"/>
      <c r="B1823" s="10"/>
      <c r="C1823" s="11"/>
      <c r="D1823" s="12"/>
      <c r="E1823" s="16"/>
      <c r="F1823" s="16"/>
      <c r="G1823" s="2"/>
      <c r="J1823" s="15"/>
      <c r="K1823" s="18"/>
      <c r="L1823" s="18"/>
      <c r="M1823" s="10"/>
      <c r="N1823" s="11"/>
      <c r="O1823" s="12"/>
    </row>
    <row r="1824" spans="1:15" s="1" customFormat="1">
      <c r="A1824" s="18"/>
      <c r="B1824" s="10"/>
      <c r="C1824" s="11"/>
      <c r="D1824" s="12"/>
      <c r="E1824" s="16"/>
      <c r="F1824" s="16"/>
      <c r="G1824" s="2"/>
      <c r="J1824" s="15"/>
      <c r="K1824" s="18"/>
      <c r="L1824" s="18"/>
      <c r="M1824" s="10"/>
      <c r="N1824" s="11"/>
      <c r="O1824" s="12"/>
    </row>
    <row r="1825" spans="1:15" s="1" customFormat="1">
      <c r="A1825" s="18"/>
      <c r="B1825" s="10"/>
      <c r="C1825" s="11"/>
      <c r="D1825" s="12"/>
      <c r="E1825" s="16"/>
      <c r="F1825" s="16"/>
      <c r="G1825" s="2"/>
      <c r="J1825" s="15"/>
      <c r="K1825" s="18"/>
      <c r="L1825" s="18"/>
      <c r="M1825" s="10"/>
      <c r="N1825" s="11"/>
      <c r="O1825" s="12"/>
    </row>
    <row r="1826" spans="1:15" s="1" customFormat="1">
      <c r="A1826" s="18"/>
      <c r="B1826" s="10"/>
      <c r="C1826" s="11"/>
      <c r="D1826" s="12"/>
      <c r="E1826" s="16"/>
      <c r="F1826" s="16"/>
      <c r="G1826" s="2"/>
      <c r="J1826" s="15"/>
      <c r="K1826" s="18"/>
      <c r="L1826" s="18"/>
      <c r="M1826" s="10"/>
      <c r="N1826" s="11"/>
      <c r="O1826" s="12"/>
    </row>
    <row r="1827" spans="1:15" s="1" customFormat="1">
      <c r="A1827" s="18"/>
      <c r="B1827" s="10"/>
      <c r="C1827" s="11"/>
      <c r="D1827" s="12"/>
      <c r="E1827" s="16"/>
      <c r="F1827" s="16"/>
      <c r="G1827" s="2"/>
      <c r="J1827" s="15"/>
      <c r="K1827" s="18"/>
      <c r="L1827" s="18"/>
      <c r="M1827" s="10"/>
      <c r="N1827" s="11"/>
      <c r="O1827" s="12"/>
    </row>
    <row r="1828" spans="1:15" s="1" customFormat="1">
      <c r="A1828" s="18"/>
      <c r="B1828" s="10"/>
      <c r="C1828" s="11"/>
      <c r="D1828" s="12"/>
      <c r="E1828" s="16"/>
      <c r="F1828" s="16"/>
      <c r="G1828" s="2"/>
      <c r="J1828" s="15"/>
      <c r="K1828" s="18"/>
      <c r="L1828" s="18"/>
      <c r="M1828" s="10"/>
      <c r="N1828" s="11"/>
      <c r="O1828" s="12"/>
    </row>
    <row r="1829" spans="1:15" s="1" customFormat="1">
      <c r="A1829" s="18"/>
      <c r="B1829" s="10"/>
      <c r="C1829" s="11"/>
      <c r="D1829" s="12"/>
      <c r="E1829" s="16"/>
      <c r="F1829" s="16"/>
      <c r="G1829" s="2"/>
      <c r="J1829" s="15"/>
      <c r="K1829" s="18"/>
      <c r="L1829" s="18"/>
      <c r="M1829" s="10"/>
      <c r="N1829" s="11"/>
      <c r="O1829" s="12"/>
    </row>
    <row r="1830" spans="1:15" s="1" customFormat="1">
      <c r="A1830" s="18"/>
      <c r="B1830" s="10"/>
      <c r="C1830" s="11"/>
      <c r="D1830" s="12"/>
      <c r="E1830" s="16"/>
      <c r="F1830" s="16"/>
      <c r="G1830" s="2"/>
      <c r="J1830" s="15"/>
      <c r="K1830" s="18"/>
      <c r="L1830" s="18"/>
      <c r="M1830" s="10"/>
      <c r="N1830" s="11"/>
      <c r="O1830" s="12"/>
    </row>
    <row r="1831" spans="1:15" s="1" customFormat="1">
      <c r="A1831" s="18"/>
      <c r="B1831" s="10"/>
      <c r="C1831" s="11"/>
      <c r="D1831" s="12"/>
      <c r="E1831" s="16"/>
      <c r="F1831" s="16"/>
      <c r="G1831" s="2"/>
      <c r="J1831" s="15"/>
      <c r="K1831" s="18"/>
      <c r="L1831" s="18"/>
      <c r="M1831" s="10"/>
      <c r="N1831" s="11"/>
      <c r="O1831" s="12"/>
    </row>
    <row r="1832" spans="1:15" s="1" customFormat="1">
      <c r="A1832" s="18"/>
      <c r="B1832" s="10"/>
      <c r="C1832" s="11"/>
      <c r="D1832" s="12"/>
      <c r="E1832" s="16"/>
      <c r="F1832" s="16"/>
      <c r="G1832" s="2"/>
      <c r="J1832" s="15"/>
      <c r="K1832" s="18"/>
      <c r="L1832" s="18"/>
      <c r="M1832" s="10"/>
      <c r="N1832" s="11"/>
      <c r="O1832" s="12"/>
    </row>
    <row r="1833" spans="1:15" s="1" customFormat="1">
      <c r="A1833" s="18"/>
      <c r="B1833" s="10"/>
      <c r="C1833" s="11"/>
      <c r="D1833" s="12"/>
      <c r="E1833" s="16"/>
      <c r="F1833" s="16"/>
      <c r="G1833" s="2"/>
      <c r="J1833" s="15"/>
      <c r="K1833" s="18"/>
      <c r="L1833" s="18"/>
      <c r="M1833" s="10"/>
      <c r="N1833" s="11"/>
      <c r="O1833" s="12"/>
    </row>
    <row r="1834" spans="1:15" s="1" customFormat="1">
      <c r="A1834" s="18"/>
      <c r="B1834" s="10"/>
      <c r="C1834" s="11"/>
      <c r="D1834" s="12"/>
      <c r="E1834" s="16"/>
      <c r="F1834" s="16"/>
      <c r="G1834" s="2"/>
      <c r="J1834" s="15"/>
      <c r="K1834" s="18"/>
      <c r="L1834" s="18"/>
      <c r="M1834" s="10"/>
      <c r="N1834" s="11"/>
      <c r="O1834" s="12"/>
    </row>
    <row r="1835" spans="1:15" s="1" customFormat="1">
      <c r="A1835" s="18"/>
      <c r="B1835" s="10"/>
      <c r="C1835" s="11"/>
      <c r="D1835" s="12"/>
      <c r="E1835" s="16"/>
      <c r="F1835" s="16"/>
      <c r="G1835" s="2"/>
      <c r="J1835" s="15"/>
      <c r="K1835" s="18"/>
      <c r="L1835" s="18"/>
      <c r="M1835" s="10"/>
      <c r="N1835" s="11"/>
      <c r="O1835" s="12"/>
    </row>
    <row r="1836" spans="1:15" s="1" customFormat="1">
      <c r="A1836" s="18"/>
      <c r="B1836" s="10"/>
      <c r="C1836" s="11"/>
      <c r="D1836" s="12"/>
      <c r="E1836" s="16"/>
      <c r="F1836" s="16"/>
      <c r="G1836" s="2"/>
      <c r="J1836" s="15"/>
      <c r="K1836" s="18"/>
      <c r="L1836" s="18"/>
      <c r="M1836" s="10"/>
      <c r="N1836" s="11"/>
      <c r="O1836" s="12"/>
    </row>
    <row r="1837" spans="1:15" s="1" customFormat="1">
      <c r="A1837" s="18"/>
      <c r="B1837" s="10"/>
      <c r="C1837" s="11"/>
      <c r="D1837" s="12"/>
      <c r="E1837" s="16"/>
      <c r="F1837" s="16"/>
      <c r="G1837" s="2"/>
      <c r="J1837" s="15"/>
      <c r="K1837" s="18"/>
      <c r="L1837" s="18"/>
      <c r="M1837" s="10"/>
      <c r="N1837" s="11"/>
      <c r="O1837" s="12"/>
    </row>
    <row r="1838" spans="1:15" s="1" customFormat="1">
      <c r="A1838" s="18"/>
      <c r="B1838" s="10"/>
      <c r="C1838" s="11"/>
      <c r="D1838" s="12"/>
      <c r="E1838" s="16"/>
      <c r="F1838" s="16"/>
      <c r="G1838" s="2"/>
      <c r="J1838" s="15"/>
      <c r="K1838" s="18"/>
      <c r="L1838" s="18"/>
      <c r="M1838" s="10"/>
      <c r="N1838" s="11"/>
      <c r="O1838" s="12"/>
    </row>
    <row r="1839" spans="1:15" s="1" customFormat="1">
      <c r="A1839" s="18"/>
      <c r="B1839" s="10"/>
      <c r="C1839" s="11"/>
      <c r="D1839" s="12"/>
      <c r="E1839" s="16"/>
      <c r="F1839" s="16"/>
      <c r="G1839" s="2"/>
      <c r="J1839" s="15"/>
      <c r="K1839" s="18"/>
      <c r="L1839" s="18"/>
      <c r="M1839" s="10"/>
      <c r="N1839" s="11"/>
      <c r="O1839" s="12"/>
    </row>
    <row r="1840" spans="1:15" s="1" customFormat="1">
      <c r="A1840" s="18"/>
      <c r="B1840" s="10"/>
      <c r="C1840" s="11"/>
      <c r="D1840" s="12"/>
      <c r="E1840" s="16"/>
      <c r="F1840" s="16"/>
      <c r="G1840" s="2"/>
      <c r="J1840" s="15"/>
      <c r="K1840" s="18"/>
      <c r="L1840" s="18"/>
      <c r="M1840" s="10"/>
      <c r="N1840" s="11"/>
      <c r="O1840" s="12"/>
    </row>
    <row r="1841" spans="1:15" s="1" customFormat="1">
      <c r="A1841" s="18"/>
      <c r="B1841" s="10"/>
      <c r="C1841" s="11"/>
      <c r="D1841" s="12"/>
      <c r="E1841" s="16"/>
      <c r="F1841" s="16"/>
      <c r="G1841" s="2"/>
      <c r="J1841" s="15"/>
      <c r="K1841" s="18"/>
      <c r="L1841" s="18"/>
      <c r="M1841" s="10"/>
      <c r="N1841" s="11"/>
      <c r="O1841" s="12"/>
    </row>
    <row r="1842" spans="1:15" s="1" customFormat="1">
      <c r="A1842" s="18"/>
      <c r="B1842" s="10"/>
      <c r="C1842" s="11"/>
      <c r="D1842" s="12"/>
      <c r="E1842" s="16"/>
      <c r="F1842" s="16"/>
      <c r="G1842" s="2"/>
      <c r="J1842" s="15"/>
      <c r="K1842" s="18"/>
      <c r="L1842" s="18"/>
      <c r="M1842" s="10"/>
      <c r="N1842" s="11"/>
      <c r="O1842" s="12"/>
    </row>
    <row r="1843" spans="1:15" s="1" customFormat="1">
      <c r="A1843" s="18"/>
      <c r="B1843" s="10"/>
      <c r="C1843" s="11"/>
      <c r="D1843" s="12"/>
      <c r="E1843" s="16"/>
      <c r="F1843" s="16"/>
      <c r="G1843" s="2"/>
      <c r="J1843" s="15"/>
      <c r="K1843" s="18"/>
      <c r="L1843" s="18"/>
      <c r="M1843" s="10"/>
      <c r="N1843" s="11"/>
      <c r="O1843" s="12"/>
    </row>
    <row r="1844" spans="1:15" s="1" customFormat="1">
      <c r="A1844" s="18"/>
      <c r="B1844" s="10"/>
      <c r="C1844" s="11"/>
      <c r="D1844" s="12"/>
      <c r="E1844" s="16"/>
      <c r="F1844" s="16"/>
      <c r="G1844" s="2"/>
      <c r="J1844" s="15"/>
      <c r="K1844" s="18"/>
      <c r="L1844" s="18"/>
      <c r="M1844" s="10"/>
      <c r="N1844" s="11"/>
      <c r="O1844" s="12"/>
    </row>
    <row r="1845" spans="1:15" s="1" customFormat="1">
      <c r="A1845" s="18"/>
      <c r="B1845" s="10"/>
      <c r="C1845" s="11"/>
      <c r="D1845" s="12"/>
      <c r="E1845" s="16"/>
      <c r="F1845" s="16"/>
      <c r="G1845" s="2"/>
      <c r="J1845" s="15"/>
      <c r="K1845" s="18"/>
      <c r="L1845" s="18"/>
      <c r="M1845" s="10"/>
      <c r="N1845" s="11"/>
      <c r="O1845" s="12"/>
    </row>
    <row r="1846" spans="1:15" s="1" customFormat="1">
      <c r="A1846" s="18"/>
      <c r="B1846" s="10"/>
      <c r="C1846" s="11"/>
      <c r="D1846" s="12"/>
      <c r="E1846" s="16"/>
      <c r="F1846" s="16"/>
      <c r="G1846" s="2"/>
      <c r="J1846" s="15"/>
      <c r="K1846" s="18"/>
      <c r="L1846" s="18"/>
      <c r="M1846" s="10"/>
      <c r="N1846" s="11"/>
      <c r="O1846" s="12"/>
    </row>
    <row r="1847" spans="1:15" s="1" customFormat="1">
      <c r="A1847" s="18"/>
      <c r="B1847" s="10"/>
      <c r="C1847" s="11"/>
      <c r="D1847" s="12"/>
      <c r="E1847" s="16"/>
      <c r="F1847" s="16"/>
      <c r="G1847" s="2"/>
      <c r="J1847" s="15"/>
      <c r="K1847" s="18"/>
      <c r="L1847" s="18"/>
      <c r="M1847" s="10"/>
      <c r="N1847" s="11"/>
      <c r="O1847" s="12"/>
    </row>
    <row r="1848" spans="1:15" s="1" customFormat="1">
      <c r="A1848" s="18"/>
      <c r="B1848" s="10"/>
      <c r="C1848" s="11"/>
      <c r="D1848" s="12"/>
      <c r="E1848" s="16"/>
      <c r="F1848" s="16"/>
      <c r="G1848" s="2"/>
      <c r="J1848" s="15"/>
      <c r="K1848" s="18"/>
      <c r="L1848" s="18"/>
      <c r="M1848" s="10"/>
      <c r="N1848" s="11"/>
      <c r="O1848" s="12"/>
    </row>
    <row r="1849" spans="1:15" s="1" customFormat="1">
      <c r="A1849" s="18"/>
      <c r="B1849" s="10"/>
      <c r="C1849" s="11"/>
      <c r="D1849" s="12"/>
      <c r="E1849" s="16"/>
      <c r="F1849" s="16"/>
      <c r="G1849" s="2"/>
      <c r="J1849" s="15"/>
      <c r="K1849" s="18"/>
      <c r="L1849" s="18"/>
      <c r="M1849" s="10"/>
      <c r="N1849" s="11"/>
      <c r="O1849" s="12"/>
    </row>
    <row r="1850" spans="1:15" s="1" customFormat="1">
      <c r="A1850" s="18"/>
      <c r="B1850" s="10"/>
      <c r="C1850" s="11"/>
      <c r="D1850" s="12"/>
      <c r="E1850" s="16"/>
      <c r="F1850" s="16"/>
      <c r="G1850" s="2"/>
      <c r="J1850" s="15"/>
      <c r="K1850" s="18"/>
      <c r="L1850" s="18"/>
      <c r="M1850" s="10"/>
      <c r="N1850" s="11"/>
      <c r="O1850" s="12"/>
    </row>
    <row r="1851" spans="1:15" s="1" customFormat="1">
      <c r="A1851" s="18"/>
      <c r="B1851" s="10"/>
      <c r="C1851" s="11"/>
      <c r="D1851" s="12"/>
      <c r="E1851" s="16"/>
      <c r="F1851" s="16"/>
      <c r="G1851" s="2"/>
      <c r="J1851" s="15"/>
      <c r="K1851" s="18"/>
      <c r="L1851" s="18"/>
      <c r="M1851" s="10"/>
      <c r="N1851" s="11"/>
      <c r="O1851" s="12"/>
    </row>
    <row r="1852" spans="1:15" s="1" customFormat="1">
      <c r="A1852" s="18"/>
      <c r="B1852" s="10"/>
      <c r="C1852" s="11"/>
      <c r="D1852" s="12"/>
      <c r="E1852" s="16"/>
      <c r="F1852" s="16"/>
      <c r="G1852" s="2"/>
      <c r="J1852" s="15"/>
      <c r="K1852" s="18"/>
      <c r="L1852" s="18"/>
      <c r="M1852" s="10"/>
      <c r="N1852" s="11"/>
      <c r="O1852" s="12"/>
    </row>
    <row r="1853" spans="1:15" s="1" customFormat="1">
      <c r="A1853" s="18"/>
      <c r="B1853" s="10"/>
      <c r="C1853" s="11"/>
      <c r="D1853" s="12"/>
      <c r="E1853" s="16"/>
      <c r="F1853" s="16"/>
      <c r="G1853" s="2"/>
      <c r="J1853" s="15"/>
      <c r="K1853" s="18"/>
      <c r="L1853" s="18"/>
      <c r="M1853" s="10"/>
      <c r="N1853" s="11"/>
      <c r="O1853" s="12"/>
    </row>
    <row r="1854" spans="1:15" s="1" customFormat="1">
      <c r="A1854" s="18"/>
      <c r="B1854" s="10"/>
      <c r="C1854" s="11"/>
      <c r="D1854" s="12"/>
      <c r="E1854" s="16"/>
      <c r="F1854" s="16"/>
      <c r="G1854" s="2"/>
      <c r="J1854" s="15"/>
      <c r="K1854" s="18"/>
      <c r="L1854" s="18"/>
      <c r="M1854" s="10"/>
      <c r="N1854" s="11"/>
      <c r="O1854" s="12"/>
    </row>
    <row r="1855" spans="1:15" s="1" customFormat="1">
      <c r="A1855" s="18"/>
      <c r="B1855" s="10"/>
      <c r="C1855" s="11"/>
      <c r="D1855" s="12"/>
      <c r="E1855" s="16"/>
      <c r="F1855" s="16"/>
      <c r="G1855" s="2"/>
      <c r="J1855" s="15"/>
      <c r="K1855" s="18"/>
      <c r="L1855" s="18"/>
      <c r="M1855" s="10"/>
      <c r="N1855" s="11"/>
      <c r="O1855" s="12"/>
    </row>
    <row r="1856" spans="1:15" s="1" customFormat="1">
      <c r="A1856" s="18"/>
      <c r="B1856" s="10"/>
      <c r="C1856" s="11"/>
      <c r="D1856" s="12"/>
      <c r="E1856" s="16"/>
      <c r="F1856" s="16"/>
      <c r="G1856" s="2"/>
      <c r="J1856" s="15"/>
      <c r="K1856" s="18"/>
      <c r="L1856" s="18"/>
      <c r="M1856" s="10"/>
      <c r="N1856" s="11"/>
      <c r="O1856" s="12"/>
    </row>
    <row r="1857" spans="1:15" s="1" customFormat="1">
      <c r="A1857" s="18"/>
      <c r="B1857" s="10"/>
      <c r="C1857" s="11"/>
      <c r="D1857" s="12"/>
      <c r="E1857" s="16"/>
      <c r="F1857" s="16"/>
      <c r="G1857" s="2"/>
      <c r="J1857" s="15"/>
      <c r="K1857" s="18"/>
      <c r="L1857" s="18"/>
      <c r="M1857" s="10"/>
      <c r="N1857" s="11"/>
      <c r="O1857" s="12"/>
    </row>
    <row r="1858" spans="1:15" s="1" customFormat="1">
      <c r="A1858" s="18"/>
      <c r="B1858" s="10"/>
      <c r="C1858" s="11"/>
      <c r="D1858" s="12"/>
      <c r="E1858" s="16"/>
      <c r="F1858" s="16"/>
      <c r="G1858" s="2"/>
      <c r="J1858" s="15"/>
      <c r="K1858" s="18"/>
      <c r="L1858" s="18"/>
      <c r="M1858" s="10"/>
      <c r="N1858" s="11"/>
      <c r="O1858" s="12"/>
    </row>
    <row r="1859" spans="1:15" s="1" customFormat="1">
      <c r="A1859" s="18"/>
      <c r="B1859" s="10"/>
      <c r="C1859" s="11"/>
      <c r="D1859" s="12"/>
      <c r="E1859" s="16"/>
      <c r="F1859" s="16"/>
      <c r="G1859" s="2"/>
      <c r="J1859" s="15"/>
      <c r="K1859" s="18"/>
      <c r="L1859" s="18"/>
      <c r="M1859" s="10"/>
      <c r="N1859" s="11"/>
      <c r="O1859" s="12"/>
    </row>
    <row r="1860" spans="1:15" s="1" customFormat="1">
      <c r="A1860" s="18"/>
      <c r="B1860" s="10"/>
      <c r="C1860" s="11"/>
      <c r="D1860" s="12"/>
      <c r="E1860" s="16"/>
      <c r="F1860" s="16"/>
      <c r="G1860" s="2"/>
      <c r="J1860" s="15"/>
      <c r="K1860" s="18"/>
      <c r="L1860" s="18"/>
      <c r="M1860" s="10"/>
      <c r="N1860" s="11"/>
      <c r="O1860" s="12"/>
    </row>
    <row r="1861" spans="1:15" s="1" customFormat="1">
      <c r="A1861" s="18"/>
      <c r="B1861" s="10"/>
      <c r="C1861" s="11"/>
      <c r="D1861" s="12"/>
      <c r="E1861" s="16"/>
      <c r="F1861" s="16"/>
      <c r="G1861" s="2"/>
      <c r="J1861" s="15"/>
      <c r="K1861" s="18"/>
      <c r="L1861" s="18"/>
      <c r="M1861" s="10"/>
      <c r="N1861" s="11"/>
      <c r="O1861" s="12"/>
    </row>
    <row r="1862" spans="1:15" s="1" customFormat="1">
      <c r="A1862" s="18"/>
      <c r="B1862" s="10"/>
      <c r="C1862" s="11"/>
      <c r="D1862" s="12"/>
      <c r="E1862" s="16"/>
      <c r="F1862" s="16"/>
      <c r="G1862" s="2"/>
      <c r="J1862" s="15"/>
      <c r="K1862" s="18"/>
      <c r="L1862" s="18"/>
      <c r="M1862" s="10"/>
      <c r="N1862" s="11"/>
      <c r="O1862" s="12"/>
    </row>
    <row r="1863" spans="1:15" s="1" customFormat="1">
      <c r="A1863" s="18"/>
      <c r="B1863" s="10"/>
      <c r="C1863" s="11"/>
      <c r="D1863" s="12"/>
      <c r="E1863" s="16"/>
      <c r="F1863" s="16"/>
      <c r="G1863" s="2"/>
      <c r="J1863" s="15"/>
      <c r="K1863" s="18"/>
      <c r="L1863" s="18"/>
      <c r="M1863" s="10"/>
      <c r="N1863" s="11"/>
      <c r="O1863" s="12"/>
    </row>
    <row r="1864" spans="1:15" s="1" customFormat="1">
      <c r="A1864" s="18"/>
      <c r="B1864" s="10"/>
      <c r="C1864" s="11"/>
      <c r="D1864" s="12"/>
      <c r="E1864" s="16"/>
      <c r="F1864" s="16"/>
      <c r="G1864" s="2"/>
      <c r="J1864" s="15"/>
      <c r="K1864" s="18"/>
      <c r="L1864" s="18"/>
      <c r="M1864" s="10"/>
      <c r="N1864" s="11"/>
      <c r="O1864" s="12"/>
    </row>
    <row r="1865" spans="1:15" s="1" customFormat="1">
      <c r="A1865" s="18"/>
      <c r="B1865" s="10"/>
      <c r="C1865" s="11"/>
      <c r="D1865" s="12"/>
      <c r="E1865" s="16"/>
      <c r="F1865" s="16"/>
      <c r="G1865" s="2"/>
      <c r="J1865" s="15"/>
      <c r="K1865" s="18"/>
      <c r="L1865" s="18"/>
      <c r="M1865" s="10"/>
      <c r="N1865" s="11"/>
      <c r="O1865" s="12"/>
    </row>
    <row r="1866" spans="1:15" s="1" customFormat="1">
      <c r="A1866" s="18"/>
      <c r="B1866" s="10"/>
      <c r="C1866" s="11"/>
      <c r="D1866" s="12"/>
      <c r="E1866" s="16"/>
      <c r="F1866" s="16"/>
      <c r="G1866" s="2"/>
      <c r="J1866" s="15"/>
      <c r="K1866" s="18"/>
      <c r="L1866" s="18"/>
      <c r="M1866" s="10"/>
      <c r="N1866" s="11"/>
      <c r="O1866" s="12"/>
    </row>
    <row r="1867" spans="1:15" s="1" customFormat="1">
      <c r="A1867" s="18"/>
      <c r="B1867" s="10"/>
      <c r="C1867" s="11"/>
      <c r="D1867" s="12"/>
      <c r="E1867" s="16"/>
      <c r="F1867" s="16"/>
      <c r="G1867" s="2"/>
      <c r="J1867" s="15"/>
      <c r="K1867" s="18"/>
      <c r="L1867" s="18"/>
      <c r="M1867" s="10"/>
      <c r="N1867" s="11"/>
      <c r="O1867" s="12"/>
    </row>
    <row r="1868" spans="1:15" s="1" customFormat="1">
      <c r="A1868" s="18"/>
      <c r="B1868" s="10"/>
      <c r="C1868" s="11"/>
      <c r="D1868" s="12"/>
      <c r="E1868" s="16"/>
      <c r="F1868" s="16"/>
      <c r="G1868" s="2"/>
      <c r="J1868" s="15"/>
      <c r="K1868" s="18"/>
      <c r="L1868" s="18"/>
      <c r="M1868" s="10"/>
      <c r="N1868" s="11"/>
      <c r="O1868" s="12"/>
    </row>
    <row r="1869" spans="1:15" s="1" customFormat="1">
      <c r="A1869" s="18"/>
      <c r="B1869" s="10"/>
      <c r="C1869" s="11"/>
      <c r="D1869" s="12"/>
      <c r="E1869" s="16"/>
      <c r="F1869" s="16"/>
      <c r="G1869" s="2"/>
      <c r="J1869" s="15"/>
      <c r="K1869" s="18"/>
      <c r="L1869" s="18"/>
      <c r="M1869" s="10"/>
      <c r="N1869" s="11"/>
      <c r="O1869" s="12"/>
    </row>
    <row r="1870" spans="1:15" s="1" customFormat="1">
      <c r="A1870" s="18"/>
      <c r="B1870" s="10"/>
      <c r="C1870" s="11"/>
      <c r="D1870" s="12"/>
      <c r="E1870" s="16"/>
      <c r="F1870" s="16"/>
      <c r="G1870" s="2"/>
      <c r="J1870" s="15"/>
      <c r="K1870" s="18"/>
      <c r="L1870" s="18"/>
      <c r="M1870" s="10"/>
      <c r="N1870" s="11"/>
      <c r="O1870" s="12"/>
    </row>
    <row r="1871" spans="1:15" s="1" customFormat="1">
      <c r="A1871" s="18"/>
      <c r="B1871" s="10"/>
      <c r="C1871" s="11"/>
      <c r="D1871" s="12"/>
      <c r="E1871" s="16"/>
      <c r="F1871" s="16"/>
      <c r="G1871" s="2"/>
      <c r="J1871" s="15"/>
      <c r="K1871" s="18"/>
      <c r="L1871" s="18"/>
      <c r="M1871" s="10"/>
      <c r="N1871" s="11"/>
      <c r="O1871" s="12"/>
    </row>
    <row r="1872" spans="1:15" s="1" customFormat="1">
      <c r="A1872" s="18"/>
      <c r="B1872" s="10"/>
      <c r="C1872" s="11"/>
      <c r="D1872" s="12"/>
      <c r="E1872" s="16"/>
      <c r="F1872" s="16"/>
      <c r="G1872" s="2"/>
      <c r="J1872" s="15"/>
      <c r="K1872" s="18"/>
      <c r="L1872" s="18"/>
      <c r="M1872" s="10"/>
      <c r="N1872" s="11"/>
      <c r="O1872" s="12"/>
    </row>
    <row r="1873" spans="1:15" s="1" customFormat="1">
      <c r="A1873" s="18"/>
      <c r="B1873" s="10"/>
      <c r="C1873" s="11"/>
      <c r="D1873" s="12"/>
      <c r="E1873" s="16"/>
      <c r="F1873" s="16"/>
      <c r="G1873" s="2"/>
      <c r="J1873" s="15"/>
      <c r="K1873" s="18"/>
      <c r="L1873" s="18"/>
      <c r="M1873" s="10"/>
      <c r="N1873" s="11"/>
      <c r="O1873" s="12"/>
    </row>
    <row r="1874" spans="1:15" s="1" customFormat="1">
      <c r="A1874" s="18"/>
      <c r="B1874" s="10"/>
      <c r="C1874" s="11"/>
      <c r="D1874" s="12"/>
      <c r="E1874" s="16"/>
      <c r="F1874" s="16"/>
      <c r="G1874" s="2"/>
      <c r="J1874" s="15"/>
      <c r="K1874" s="18"/>
      <c r="L1874" s="18"/>
      <c r="M1874" s="10"/>
      <c r="N1874" s="11"/>
      <c r="O1874" s="12"/>
    </row>
    <row r="1875" spans="1:15" s="1" customFormat="1">
      <c r="A1875" s="18"/>
      <c r="B1875" s="10"/>
      <c r="C1875" s="11"/>
      <c r="D1875" s="12"/>
      <c r="E1875" s="16"/>
      <c r="F1875" s="16"/>
      <c r="G1875" s="2"/>
      <c r="J1875" s="15"/>
      <c r="K1875" s="18"/>
      <c r="L1875" s="18"/>
      <c r="M1875" s="10"/>
      <c r="N1875" s="11"/>
      <c r="O1875" s="12"/>
    </row>
    <row r="1876" spans="1:15" s="1" customFormat="1">
      <c r="A1876" s="18"/>
      <c r="B1876" s="10"/>
      <c r="C1876" s="11"/>
      <c r="D1876" s="12"/>
      <c r="E1876" s="16"/>
      <c r="F1876" s="16"/>
      <c r="G1876" s="2"/>
      <c r="J1876" s="15"/>
      <c r="K1876" s="18"/>
      <c r="L1876" s="18"/>
      <c r="M1876" s="10"/>
      <c r="N1876" s="11"/>
      <c r="O1876" s="12"/>
    </row>
    <row r="1877" spans="1:15" s="1" customFormat="1">
      <c r="A1877" s="18"/>
      <c r="B1877" s="10"/>
      <c r="C1877" s="11"/>
      <c r="D1877" s="12"/>
      <c r="E1877" s="16"/>
      <c r="F1877" s="16"/>
      <c r="G1877" s="2"/>
      <c r="J1877" s="15"/>
      <c r="K1877" s="18"/>
      <c r="L1877" s="18"/>
      <c r="M1877" s="10"/>
      <c r="N1877" s="11"/>
      <c r="O1877" s="12"/>
    </row>
    <row r="1878" spans="1:15" s="1" customFormat="1">
      <c r="A1878" s="18"/>
      <c r="B1878" s="10"/>
      <c r="C1878" s="11"/>
      <c r="D1878" s="12"/>
      <c r="E1878" s="16"/>
      <c r="F1878" s="16"/>
      <c r="G1878" s="2"/>
      <c r="J1878" s="15"/>
      <c r="K1878" s="18"/>
      <c r="L1878" s="18"/>
      <c r="M1878" s="10"/>
      <c r="N1878" s="11"/>
      <c r="O1878" s="12"/>
    </row>
    <row r="1879" spans="1:15" s="1" customFormat="1">
      <c r="A1879" s="18"/>
      <c r="B1879" s="10"/>
      <c r="C1879" s="11"/>
      <c r="D1879" s="12"/>
      <c r="E1879" s="16"/>
      <c r="F1879" s="16"/>
      <c r="G1879" s="2"/>
      <c r="J1879" s="15"/>
      <c r="K1879" s="18"/>
      <c r="L1879" s="18"/>
      <c r="M1879" s="10"/>
      <c r="N1879" s="11"/>
      <c r="O1879" s="12"/>
    </row>
    <row r="1880" spans="1:15" s="1" customFormat="1">
      <c r="A1880" s="18"/>
      <c r="B1880" s="10"/>
      <c r="C1880" s="11"/>
      <c r="D1880" s="12"/>
      <c r="E1880" s="16"/>
      <c r="F1880" s="16"/>
      <c r="G1880" s="2"/>
      <c r="J1880" s="15"/>
      <c r="K1880" s="18"/>
      <c r="L1880" s="18"/>
      <c r="M1880" s="10"/>
      <c r="N1880" s="11"/>
      <c r="O1880" s="12"/>
    </row>
    <row r="1881" spans="1:15" s="1" customFormat="1">
      <c r="A1881" s="18"/>
      <c r="B1881" s="10"/>
      <c r="C1881" s="11"/>
      <c r="D1881" s="12"/>
      <c r="E1881" s="16"/>
      <c r="F1881" s="16"/>
      <c r="G1881" s="2"/>
      <c r="J1881" s="15"/>
      <c r="K1881" s="18"/>
      <c r="L1881" s="18"/>
      <c r="M1881" s="10"/>
      <c r="N1881" s="11"/>
      <c r="O1881" s="12"/>
    </row>
    <row r="1882" spans="1:15" s="1" customFormat="1">
      <c r="A1882" s="18"/>
      <c r="B1882" s="10"/>
      <c r="C1882" s="11"/>
      <c r="D1882" s="12"/>
      <c r="E1882" s="16"/>
      <c r="F1882" s="16"/>
      <c r="G1882" s="2"/>
      <c r="J1882" s="15"/>
      <c r="K1882" s="18"/>
      <c r="L1882" s="18"/>
      <c r="M1882" s="10"/>
      <c r="N1882" s="11"/>
      <c r="O1882" s="12"/>
    </row>
    <row r="1883" spans="1:15" s="1" customFormat="1">
      <c r="A1883" s="18"/>
      <c r="B1883" s="10"/>
      <c r="C1883" s="11"/>
      <c r="D1883" s="12"/>
      <c r="E1883" s="16"/>
      <c r="F1883" s="16"/>
      <c r="G1883" s="2"/>
      <c r="J1883" s="15"/>
      <c r="K1883" s="18"/>
      <c r="L1883" s="18"/>
      <c r="M1883" s="10"/>
      <c r="N1883" s="11"/>
      <c r="O1883" s="12"/>
    </row>
    <row r="1884" spans="1:15" s="1" customFormat="1">
      <c r="A1884" s="18"/>
      <c r="B1884" s="10"/>
      <c r="C1884" s="11"/>
      <c r="D1884" s="12"/>
      <c r="E1884" s="16"/>
      <c r="F1884" s="16"/>
      <c r="G1884" s="2"/>
      <c r="J1884" s="15"/>
      <c r="K1884" s="18"/>
      <c r="L1884" s="18"/>
      <c r="M1884" s="10"/>
      <c r="N1884" s="11"/>
      <c r="O1884" s="12"/>
    </row>
    <row r="1885" spans="1:15" s="1" customFormat="1">
      <c r="A1885" s="18"/>
      <c r="B1885" s="10"/>
      <c r="C1885" s="11"/>
      <c r="D1885" s="12"/>
      <c r="E1885" s="16"/>
      <c r="F1885" s="16"/>
      <c r="G1885" s="2"/>
      <c r="J1885" s="15"/>
      <c r="K1885" s="18"/>
      <c r="L1885" s="18"/>
      <c r="M1885" s="10"/>
      <c r="N1885" s="11"/>
      <c r="O1885" s="12"/>
    </row>
    <row r="1886" spans="1:15" s="1" customFormat="1">
      <c r="A1886" s="18"/>
      <c r="B1886" s="10"/>
      <c r="C1886" s="11"/>
      <c r="D1886" s="12"/>
      <c r="E1886" s="16"/>
      <c r="F1886" s="16"/>
      <c r="G1886" s="2"/>
      <c r="J1886" s="15"/>
      <c r="K1886" s="18"/>
      <c r="L1886" s="18"/>
      <c r="M1886" s="10"/>
      <c r="N1886" s="11"/>
      <c r="O1886" s="12"/>
    </row>
    <row r="1887" spans="1:15" s="1" customFormat="1">
      <c r="A1887" s="18"/>
      <c r="B1887" s="10"/>
      <c r="C1887" s="11"/>
      <c r="D1887" s="12"/>
      <c r="E1887" s="16"/>
      <c r="F1887" s="16"/>
      <c r="G1887" s="2"/>
      <c r="J1887" s="15"/>
      <c r="K1887" s="18"/>
      <c r="L1887" s="18"/>
      <c r="M1887" s="10"/>
      <c r="N1887" s="11"/>
      <c r="O1887" s="12"/>
    </row>
    <row r="1888" spans="1:15" s="1" customFormat="1">
      <c r="A1888" s="18"/>
      <c r="B1888" s="10"/>
      <c r="C1888" s="11"/>
      <c r="D1888" s="12"/>
      <c r="E1888" s="16"/>
      <c r="F1888" s="16"/>
      <c r="G1888" s="2"/>
      <c r="J1888" s="15"/>
      <c r="K1888" s="18"/>
      <c r="L1888" s="18"/>
      <c r="M1888" s="10"/>
      <c r="N1888" s="11"/>
      <c r="O1888" s="12"/>
    </row>
    <row r="1889" spans="1:15" s="1" customFormat="1">
      <c r="A1889" s="18"/>
      <c r="B1889" s="10"/>
      <c r="C1889" s="11"/>
      <c r="D1889" s="12"/>
      <c r="E1889" s="16"/>
      <c r="F1889" s="16"/>
      <c r="G1889" s="2"/>
      <c r="J1889" s="15"/>
      <c r="K1889" s="18"/>
      <c r="L1889" s="18"/>
      <c r="M1889" s="10"/>
      <c r="N1889" s="11"/>
      <c r="O1889" s="12"/>
    </row>
    <row r="1890" spans="1:15" s="1" customFormat="1">
      <c r="A1890" s="18"/>
      <c r="B1890" s="10"/>
      <c r="C1890" s="11"/>
      <c r="D1890" s="12"/>
      <c r="E1890" s="16"/>
      <c r="F1890" s="16"/>
      <c r="G1890" s="2"/>
      <c r="J1890" s="15"/>
      <c r="K1890" s="18"/>
      <c r="L1890" s="18"/>
      <c r="M1890" s="10"/>
      <c r="N1890" s="11"/>
      <c r="O1890" s="12"/>
    </row>
    <row r="1891" spans="1:15" s="1" customFormat="1">
      <c r="A1891" s="18"/>
      <c r="B1891" s="10"/>
      <c r="C1891" s="11"/>
      <c r="D1891" s="12"/>
      <c r="E1891" s="16"/>
      <c r="F1891" s="16"/>
      <c r="G1891" s="2"/>
      <c r="J1891" s="15"/>
      <c r="K1891" s="18"/>
      <c r="L1891" s="18"/>
      <c r="M1891" s="10"/>
      <c r="N1891" s="11"/>
      <c r="O1891" s="12"/>
    </row>
    <row r="1892" spans="1:15" s="1" customFormat="1">
      <c r="A1892" s="18"/>
      <c r="B1892" s="10"/>
      <c r="C1892" s="11"/>
      <c r="D1892" s="12"/>
      <c r="E1892" s="16"/>
      <c r="F1892" s="16"/>
      <c r="G1892" s="2"/>
      <c r="J1892" s="15"/>
      <c r="K1892" s="18"/>
      <c r="L1892" s="18"/>
      <c r="M1892" s="10"/>
      <c r="N1892" s="11"/>
      <c r="O1892" s="12"/>
    </row>
    <row r="1893" spans="1:15" s="1" customFormat="1">
      <c r="A1893" s="18"/>
      <c r="B1893" s="10"/>
      <c r="C1893" s="11"/>
      <c r="D1893" s="12"/>
      <c r="E1893" s="16"/>
      <c r="F1893" s="16"/>
      <c r="G1893" s="2"/>
      <c r="J1893" s="15"/>
      <c r="K1893" s="18"/>
      <c r="L1893" s="18"/>
      <c r="M1893" s="10"/>
      <c r="N1893" s="11"/>
      <c r="O1893" s="12"/>
    </row>
    <row r="1894" spans="1:15" s="1" customFormat="1">
      <c r="A1894" s="18"/>
      <c r="B1894" s="10"/>
      <c r="C1894" s="11"/>
      <c r="D1894" s="12"/>
      <c r="E1894" s="16"/>
      <c r="F1894" s="16"/>
      <c r="G1894" s="2"/>
      <c r="J1894" s="15"/>
      <c r="K1894" s="18"/>
      <c r="L1894" s="18"/>
      <c r="M1894" s="10"/>
      <c r="N1894" s="11"/>
      <c r="O1894" s="12"/>
    </row>
    <row r="1895" spans="1:15" s="1" customFormat="1">
      <c r="A1895" s="18"/>
      <c r="B1895" s="10"/>
      <c r="C1895" s="11"/>
      <c r="D1895" s="12"/>
      <c r="E1895" s="16"/>
      <c r="F1895" s="16"/>
      <c r="G1895" s="2"/>
      <c r="J1895" s="15"/>
      <c r="K1895" s="18"/>
      <c r="L1895" s="18"/>
      <c r="M1895" s="10"/>
      <c r="N1895" s="11"/>
      <c r="O1895" s="12"/>
    </row>
    <row r="1896" spans="1:15" s="1" customFormat="1">
      <c r="A1896" s="18"/>
      <c r="B1896" s="10"/>
      <c r="C1896" s="11"/>
      <c r="D1896" s="12"/>
      <c r="E1896" s="16"/>
      <c r="F1896" s="16"/>
      <c r="G1896" s="2"/>
      <c r="J1896" s="15"/>
      <c r="K1896" s="18"/>
      <c r="L1896" s="18"/>
      <c r="M1896" s="10"/>
      <c r="N1896" s="11"/>
      <c r="O1896" s="12"/>
    </row>
    <row r="1897" spans="1:15" s="1" customFormat="1">
      <c r="A1897" s="18"/>
      <c r="B1897" s="10"/>
      <c r="C1897" s="11"/>
      <c r="D1897" s="12"/>
      <c r="E1897" s="16"/>
      <c r="F1897" s="16"/>
      <c r="G1897" s="2"/>
      <c r="J1897" s="15"/>
      <c r="K1897" s="18"/>
      <c r="L1897" s="18"/>
      <c r="M1897" s="10"/>
      <c r="N1897" s="11"/>
      <c r="O1897" s="12"/>
    </row>
    <row r="1898" spans="1:15" s="1" customFormat="1">
      <c r="A1898" s="18"/>
      <c r="B1898" s="10"/>
      <c r="C1898" s="11"/>
      <c r="D1898" s="12"/>
      <c r="E1898" s="16"/>
      <c r="F1898" s="16"/>
      <c r="G1898" s="2"/>
      <c r="J1898" s="15"/>
      <c r="K1898" s="18"/>
      <c r="L1898" s="18"/>
      <c r="M1898" s="10"/>
      <c r="N1898" s="11"/>
      <c r="O1898" s="12"/>
    </row>
    <row r="1899" spans="1:15" s="1" customFormat="1">
      <c r="A1899" s="18"/>
      <c r="B1899" s="10"/>
      <c r="C1899" s="11"/>
      <c r="D1899" s="12"/>
      <c r="E1899" s="16"/>
      <c r="F1899" s="16"/>
      <c r="G1899" s="2"/>
      <c r="J1899" s="15"/>
      <c r="K1899" s="18"/>
      <c r="L1899" s="18"/>
      <c r="M1899" s="10"/>
      <c r="N1899" s="11"/>
      <c r="O1899" s="12"/>
    </row>
    <row r="1900" spans="1:15" s="1" customFormat="1">
      <c r="A1900" s="18"/>
      <c r="B1900" s="10"/>
      <c r="C1900" s="11"/>
      <c r="D1900" s="12"/>
      <c r="E1900" s="16"/>
      <c r="F1900" s="16"/>
      <c r="G1900" s="2"/>
      <c r="J1900" s="15"/>
      <c r="K1900" s="18"/>
      <c r="L1900" s="18"/>
      <c r="M1900" s="10"/>
      <c r="N1900" s="11"/>
      <c r="O1900" s="12"/>
    </row>
    <row r="1901" spans="1:15" s="1" customFormat="1">
      <c r="A1901" s="18"/>
      <c r="B1901" s="10"/>
      <c r="C1901" s="11"/>
      <c r="D1901" s="12"/>
      <c r="E1901" s="16"/>
      <c r="F1901" s="16"/>
      <c r="G1901" s="2"/>
      <c r="J1901" s="15"/>
      <c r="K1901" s="18"/>
      <c r="L1901" s="18"/>
      <c r="M1901" s="10"/>
      <c r="N1901" s="11"/>
      <c r="O1901" s="12"/>
    </row>
    <row r="1902" spans="1:15" s="1" customFormat="1">
      <c r="A1902" s="18"/>
      <c r="B1902" s="10"/>
      <c r="C1902" s="11"/>
      <c r="D1902" s="12"/>
      <c r="E1902" s="16"/>
      <c r="F1902" s="16"/>
      <c r="G1902" s="2"/>
      <c r="J1902" s="15"/>
      <c r="K1902" s="18"/>
      <c r="L1902" s="18"/>
      <c r="M1902" s="10"/>
      <c r="N1902" s="11"/>
      <c r="O1902" s="12"/>
    </row>
    <row r="1903" spans="1:15" s="1" customFormat="1">
      <c r="A1903" s="18"/>
      <c r="B1903" s="10"/>
      <c r="C1903" s="11"/>
      <c r="D1903" s="12"/>
      <c r="E1903" s="16"/>
      <c r="F1903" s="16"/>
      <c r="G1903" s="2"/>
      <c r="J1903" s="15"/>
      <c r="K1903" s="18"/>
      <c r="L1903" s="18"/>
      <c r="M1903" s="10"/>
      <c r="N1903" s="11"/>
      <c r="O1903" s="12"/>
    </row>
    <row r="1904" spans="1:15" s="1" customFormat="1">
      <c r="A1904" s="18"/>
      <c r="B1904" s="10"/>
      <c r="C1904" s="11"/>
      <c r="D1904" s="12"/>
      <c r="E1904" s="16"/>
      <c r="F1904" s="16"/>
      <c r="G1904" s="2"/>
      <c r="J1904" s="15"/>
      <c r="K1904" s="18"/>
      <c r="L1904" s="18"/>
      <c r="M1904" s="10"/>
      <c r="N1904" s="11"/>
      <c r="O1904" s="12"/>
    </row>
    <row r="1905" spans="1:15" s="1" customFormat="1">
      <c r="A1905" s="18"/>
      <c r="B1905" s="10"/>
      <c r="C1905" s="11"/>
      <c r="D1905" s="12"/>
      <c r="E1905" s="16"/>
      <c r="F1905" s="16"/>
      <c r="G1905" s="2"/>
      <c r="J1905" s="15"/>
      <c r="K1905" s="18"/>
      <c r="L1905" s="18"/>
      <c r="M1905" s="10"/>
      <c r="N1905" s="11"/>
      <c r="O1905" s="12"/>
    </row>
    <row r="1906" spans="1:15" s="1" customFormat="1">
      <c r="A1906" s="18"/>
      <c r="B1906" s="10"/>
      <c r="C1906" s="11"/>
      <c r="D1906" s="12"/>
      <c r="E1906" s="16"/>
      <c r="F1906" s="16"/>
      <c r="G1906" s="2"/>
      <c r="J1906" s="15"/>
      <c r="K1906" s="18"/>
      <c r="L1906" s="18"/>
      <c r="M1906" s="10"/>
      <c r="N1906" s="11"/>
      <c r="O1906" s="12"/>
    </row>
    <row r="1907" spans="1:15" s="1" customFormat="1">
      <c r="A1907" s="18"/>
      <c r="B1907" s="10"/>
      <c r="C1907" s="11"/>
      <c r="D1907" s="12"/>
      <c r="E1907" s="16"/>
      <c r="F1907" s="16"/>
      <c r="G1907" s="2"/>
      <c r="J1907" s="15"/>
      <c r="K1907" s="18"/>
      <c r="L1907" s="18"/>
      <c r="M1907" s="10"/>
      <c r="N1907" s="11"/>
      <c r="O1907" s="12"/>
    </row>
    <row r="1908" spans="1:15" s="1" customFormat="1">
      <c r="A1908" s="18"/>
      <c r="B1908" s="10"/>
      <c r="C1908" s="11"/>
      <c r="D1908" s="12"/>
      <c r="E1908" s="16"/>
      <c r="F1908" s="16"/>
      <c r="G1908" s="2"/>
      <c r="J1908" s="15"/>
      <c r="K1908" s="18"/>
      <c r="L1908" s="18"/>
      <c r="M1908" s="10"/>
      <c r="N1908" s="11"/>
      <c r="O1908" s="12"/>
    </row>
    <row r="1909" spans="1:15" s="1" customFormat="1">
      <c r="A1909" s="18"/>
      <c r="B1909" s="10"/>
      <c r="C1909" s="11"/>
      <c r="D1909" s="12"/>
      <c r="E1909" s="16"/>
      <c r="F1909" s="16"/>
      <c r="G1909" s="2"/>
      <c r="J1909" s="15"/>
      <c r="K1909" s="18"/>
      <c r="L1909" s="18"/>
      <c r="M1909" s="10"/>
      <c r="N1909" s="11"/>
      <c r="O1909" s="12"/>
    </row>
    <row r="1910" spans="1:15" s="1" customFormat="1">
      <c r="A1910" s="18"/>
      <c r="B1910" s="10"/>
      <c r="C1910" s="11"/>
      <c r="D1910" s="12"/>
      <c r="E1910" s="16"/>
      <c r="F1910" s="16"/>
      <c r="G1910" s="2"/>
      <c r="J1910" s="15"/>
      <c r="K1910" s="18"/>
      <c r="L1910" s="18"/>
      <c r="M1910" s="10"/>
      <c r="N1910" s="11"/>
      <c r="O1910" s="12"/>
    </row>
    <row r="1911" spans="1:15" s="1" customFormat="1">
      <c r="A1911" s="18"/>
      <c r="B1911" s="10"/>
      <c r="C1911" s="11"/>
      <c r="D1911" s="12"/>
      <c r="E1911" s="16"/>
      <c r="F1911" s="16"/>
      <c r="G1911" s="2"/>
      <c r="J1911" s="15"/>
      <c r="K1911" s="18"/>
      <c r="L1911" s="18"/>
      <c r="M1911" s="10"/>
      <c r="N1911" s="11"/>
      <c r="O1911" s="12"/>
    </row>
    <row r="1912" spans="1:15" s="1" customFormat="1">
      <c r="A1912" s="18"/>
      <c r="B1912" s="10"/>
      <c r="C1912" s="11"/>
      <c r="D1912" s="12"/>
      <c r="E1912" s="16"/>
      <c r="F1912" s="16"/>
      <c r="G1912" s="2"/>
      <c r="J1912" s="15"/>
      <c r="K1912" s="18"/>
      <c r="L1912" s="18"/>
      <c r="M1912" s="10"/>
      <c r="N1912" s="11"/>
      <c r="O1912" s="12"/>
    </row>
    <row r="1913" spans="1:15" s="1" customFormat="1">
      <c r="A1913" s="18"/>
      <c r="B1913" s="10"/>
      <c r="C1913" s="11"/>
      <c r="D1913" s="12"/>
      <c r="E1913" s="16"/>
      <c r="F1913" s="16"/>
      <c r="G1913" s="2"/>
      <c r="J1913" s="15"/>
      <c r="K1913" s="18"/>
      <c r="L1913" s="18"/>
      <c r="M1913" s="10"/>
      <c r="N1913" s="11"/>
      <c r="O1913" s="12"/>
    </row>
    <row r="1914" spans="1:15" s="1" customFormat="1">
      <c r="A1914" s="18"/>
      <c r="B1914" s="10"/>
      <c r="C1914" s="11"/>
      <c r="D1914" s="12"/>
      <c r="E1914" s="16"/>
      <c r="F1914" s="16"/>
      <c r="G1914" s="2"/>
      <c r="J1914" s="15"/>
      <c r="K1914" s="18"/>
      <c r="L1914" s="18"/>
      <c r="M1914" s="10"/>
      <c r="N1914" s="11"/>
      <c r="O1914" s="12"/>
    </row>
    <row r="1915" spans="1:15" s="1" customFormat="1">
      <c r="A1915" s="18"/>
      <c r="B1915" s="10"/>
      <c r="C1915" s="11"/>
      <c r="D1915" s="12"/>
      <c r="E1915" s="16"/>
      <c r="F1915" s="16"/>
      <c r="G1915" s="2"/>
      <c r="J1915" s="15"/>
      <c r="K1915" s="18"/>
      <c r="L1915" s="18"/>
      <c r="M1915" s="10"/>
      <c r="N1915" s="11"/>
      <c r="O1915" s="12"/>
    </row>
    <row r="1916" spans="1:15" s="1" customFormat="1">
      <c r="A1916" s="18"/>
      <c r="B1916" s="10"/>
      <c r="C1916" s="11"/>
      <c r="D1916" s="12"/>
      <c r="E1916" s="16"/>
      <c r="F1916" s="16"/>
      <c r="G1916" s="2"/>
      <c r="J1916" s="15"/>
      <c r="K1916" s="18"/>
      <c r="L1916" s="18"/>
      <c r="M1916" s="10"/>
      <c r="N1916" s="11"/>
      <c r="O1916" s="12"/>
    </row>
    <row r="1917" spans="1:15" s="1" customFormat="1">
      <c r="A1917" s="18"/>
      <c r="B1917" s="10"/>
      <c r="C1917" s="11"/>
      <c r="D1917" s="12"/>
      <c r="E1917" s="16"/>
      <c r="F1917" s="16"/>
      <c r="G1917" s="2"/>
      <c r="J1917" s="15"/>
      <c r="K1917" s="18"/>
      <c r="L1917" s="18"/>
      <c r="M1917" s="10"/>
      <c r="N1917" s="11"/>
      <c r="O1917" s="12"/>
    </row>
    <row r="1918" spans="1:15" s="1" customFormat="1">
      <c r="A1918" s="18"/>
      <c r="B1918" s="10"/>
      <c r="C1918" s="11"/>
      <c r="D1918" s="12"/>
      <c r="E1918" s="16"/>
      <c r="F1918" s="16"/>
      <c r="G1918" s="2"/>
      <c r="J1918" s="15"/>
      <c r="K1918" s="18"/>
      <c r="L1918" s="18"/>
      <c r="M1918" s="10"/>
      <c r="N1918" s="11"/>
      <c r="O1918" s="12"/>
    </row>
    <row r="1919" spans="1:15" s="1" customFormat="1">
      <c r="A1919" s="18"/>
      <c r="B1919" s="10"/>
      <c r="C1919" s="11"/>
      <c r="D1919" s="12"/>
      <c r="E1919" s="16"/>
      <c r="F1919" s="16"/>
      <c r="G1919" s="2"/>
      <c r="J1919" s="15"/>
      <c r="K1919" s="18"/>
      <c r="L1919" s="18"/>
      <c r="M1919" s="10"/>
      <c r="N1919" s="11"/>
      <c r="O1919" s="12"/>
    </row>
    <row r="1920" spans="1:15" s="1" customFormat="1">
      <c r="A1920" s="18"/>
      <c r="B1920" s="10"/>
      <c r="C1920" s="11"/>
      <c r="D1920" s="12"/>
      <c r="E1920" s="16"/>
      <c r="F1920" s="16"/>
      <c r="G1920" s="2"/>
      <c r="J1920" s="15"/>
      <c r="K1920" s="18"/>
      <c r="L1920" s="18"/>
      <c r="M1920" s="10"/>
      <c r="N1920" s="11"/>
      <c r="O1920" s="12"/>
    </row>
    <row r="1921" spans="1:15" s="1" customFormat="1">
      <c r="A1921" s="18"/>
      <c r="B1921" s="10"/>
      <c r="C1921" s="11"/>
      <c r="D1921" s="12"/>
      <c r="E1921" s="16"/>
      <c r="F1921" s="16"/>
      <c r="G1921" s="2"/>
      <c r="J1921" s="15"/>
      <c r="K1921" s="18"/>
      <c r="L1921" s="18"/>
      <c r="M1921" s="10"/>
      <c r="N1921" s="11"/>
      <c r="O1921" s="12"/>
    </row>
    <row r="1922" spans="1:15" s="1" customFormat="1">
      <c r="A1922" s="18"/>
      <c r="B1922" s="10"/>
      <c r="C1922" s="11"/>
      <c r="D1922" s="12"/>
      <c r="E1922" s="16"/>
      <c r="F1922" s="16"/>
      <c r="G1922" s="2"/>
      <c r="J1922" s="15"/>
      <c r="K1922" s="18"/>
      <c r="L1922" s="18"/>
      <c r="M1922" s="10"/>
      <c r="N1922" s="11"/>
      <c r="O1922" s="12"/>
    </row>
    <row r="1923" spans="1:15" s="1" customFormat="1">
      <c r="A1923" s="18"/>
      <c r="B1923" s="10"/>
      <c r="C1923" s="11"/>
      <c r="D1923" s="12"/>
      <c r="E1923" s="16"/>
      <c r="F1923" s="16"/>
      <c r="G1923" s="2"/>
      <c r="J1923" s="15"/>
      <c r="K1923" s="18"/>
      <c r="L1923" s="18"/>
      <c r="M1923" s="10"/>
      <c r="N1923" s="11"/>
      <c r="O1923" s="12"/>
    </row>
    <row r="1924" spans="1:15" s="1" customFormat="1">
      <c r="A1924" s="18"/>
      <c r="B1924" s="10"/>
      <c r="C1924" s="11"/>
      <c r="D1924" s="12"/>
      <c r="E1924" s="16"/>
      <c r="F1924" s="16"/>
      <c r="G1924" s="2"/>
      <c r="J1924" s="15"/>
      <c r="K1924" s="18"/>
      <c r="L1924" s="18"/>
      <c r="M1924" s="10"/>
      <c r="N1924" s="11"/>
      <c r="O1924" s="12"/>
    </row>
    <row r="1925" spans="1:15" s="1" customFormat="1">
      <c r="A1925" s="18"/>
      <c r="B1925" s="10"/>
      <c r="C1925" s="11"/>
      <c r="D1925" s="12"/>
      <c r="E1925" s="16"/>
      <c r="F1925" s="16"/>
      <c r="G1925" s="2"/>
      <c r="J1925" s="15"/>
      <c r="K1925" s="18"/>
      <c r="L1925" s="18"/>
      <c r="M1925" s="10"/>
      <c r="N1925" s="11"/>
      <c r="O1925" s="12"/>
    </row>
    <row r="1926" spans="1:15" s="1" customFormat="1">
      <c r="A1926" s="18"/>
      <c r="B1926" s="10"/>
      <c r="C1926" s="11"/>
      <c r="D1926" s="12"/>
      <c r="E1926" s="16"/>
      <c r="F1926" s="16"/>
      <c r="G1926" s="2"/>
      <c r="J1926" s="15"/>
      <c r="K1926" s="18"/>
      <c r="L1926" s="18"/>
      <c r="M1926" s="10"/>
      <c r="N1926" s="11"/>
      <c r="O1926" s="12"/>
    </row>
    <row r="1927" spans="1:15" s="1" customFormat="1">
      <c r="A1927" s="18"/>
      <c r="B1927" s="10"/>
      <c r="C1927" s="11"/>
      <c r="D1927" s="12"/>
      <c r="E1927" s="16"/>
      <c r="F1927" s="16"/>
      <c r="G1927" s="2"/>
      <c r="J1927" s="15"/>
      <c r="K1927" s="18"/>
      <c r="L1927" s="18"/>
      <c r="M1927" s="10"/>
      <c r="N1927" s="11"/>
      <c r="O1927" s="12"/>
    </row>
    <row r="1928" spans="1:15" s="1" customFormat="1">
      <c r="A1928" s="18"/>
      <c r="B1928" s="10"/>
      <c r="C1928" s="11"/>
      <c r="D1928" s="12"/>
      <c r="E1928" s="16"/>
      <c r="F1928" s="16"/>
      <c r="G1928" s="2"/>
      <c r="J1928" s="15"/>
      <c r="K1928" s="18"/>
      <c r="L1928" s="18"/>
      <c r="M1928" s="10"/>
      <c r="N1928" s="11"/>
      <c r="O1928" s="12"/>
    </row>
    <row r="1929" spans="1:15" s="1" customFormat="1">
      <c r="A1929" s="18"/>
      <c r="B1929" s="10"/>
      <c r="C1929" s="11"/>
      <c r="D1929" s="12"/>
      <c r="E1929" s="16"/>
      <c r="F1929" s="16"/>
      <c r="G1929" s="2"/>
      <c r="J1929" s="15"/>
      <c r="K1929" s="18"/>
      <c r="L1929" s="18"/>
      <c r="M1929" s="10"/>
      <c r="N1929" s="11"/>
      <c r="O1929" s="12"/>
    </row>
    <row r="1930" spans="1:15" s="1" customFormat="1">
      <c r="A1930" s="18"/>
      <c r="B1930" s="10"/>
      <c r="C1930" s="11"/>
      <c r="D1930" s="12"/>
      <c r="E1930" s="16"/>
      <c r="F1930" s="16"/>
      <c r="G1930" s="2"/>
      <c r="J1930" s="15"/>
      <c r="K1930" s="18"/>
      <c r="L1930" s="18"/>
      <c r="M1930" s="10"/>
      <c r="N1930" s="11"/>
      <c r="O1930" s="12"/>
    </row>
    <row r="1931" spans="1:15" s="1" customFormat="1">
      <c r="A1931" s="18"/>
      <c r="B1931" s="10"/>
      <c r="C1931" s="11"/>
      <c r="D1931" s="12"/>
      <c r="E1931" s="16"/>
      <c r="F1931" s="16"/>
      <c r="G1931" s="2"/>
      <c r="J1931" s="15"/>
      <c r="K1931" s="18"/>
      <c r="L1931" s="18"/>
      <c r="M1931" s="10"/>
      <c r="N1931" s="11"/>
      <c r="O1931" s="12"/>
    </row>
    <row r="1932" spans="1:15" s="1" customFormat="1">
      <c r="A1932" s="18"/>
      <c r="B1932" s="10"/>
      <c r="C1932" s="11"/>
      <c r="D1932" s="12"/>
      <c r="E1932" s="16"/>
      <c r="F1932" s="16"/>
      <c r="G1932" s="2"/>
      <c r="J1932" s="15"/>
      <c r="K1932" s="18"/>
      <c r="L1932" s="18"/>
      <c r="M1932" s="10"/>
      <c r="N1932" s="11"/>
      <c r="O1932" s="12"/>
    </row>
    <row r="1933" spans="1:15" s="1" customFormat="1">
      <c r="A1933" s="18"/>
      <c r="B1933" s="10"/>
      <c r="C1933" s="11"/>
      <c r="D1933" s="12"/>
      <c r="E1933" s="16"/>
      <c r="F1933" s="16"/>
      <c r="G1933" s="2"/>
      <c r="J1933" s="15"/>
      <c r="K1933" s="18"/>
      <c r="L1933" s="18"/>
      <c r="M1933" s="10"/>
      <c r="N1933" s="11"/>
      <c r="O1933" s="12"/>
    </row>
    <row r="1934" spans="1:15" s="1" customFormat="1">
      <c r="A1934" s="18"/>
      <c r="B1934" s="10"/>
      <c r="C1934" s="11"/>
      <c r="D1934" s="12"/>
      <c r="E1934" s="16"/>
      <c r="F1934" s="16"/>
      <c r="G1934" s="2"/>
      <c r="J1934" s="15"/>
      <c r="K1934" s="18"/>
      <c r="L1934" s="18"/>
      <c r="M1934" s="10"/>
      <c r="N1934" s="11"/>
      <c r="O1934" s="12"/>
    </row>
    <row r="1935" spans="1:15" s="1" customFormat="1">
      <c r="A1935" s="18"/>
      <c r="B1935" s="10"/>
      <c r="C1935" s="11"/>
      <c r="D1935" s="12"/>
      <c r="E1935" s="16"/>
      <c r="F1935" s="16"/>
      <c r="G1935" s="2"/>
      <c r="J1935" s="15"/>
      <c r="K1935" s="18"/>
      <c r="L1935" s="18"/>
      <c r="M1935" s="10"/>
      <c r="N1935" s="11"/>
      <c r="O1935" s="12"/>
    </row>
    <row r="1936" spans="1:15" s="1" customFormat="1">
      <c r="A1936" s="18"/>
      <c r="B1936" s="10"/>
      <c r="C1936" s="11"/>
      <c r="D1936" s="12"/>
      <c r="E1936" s="16"/>
      <c r="F1936" s="16"/>
      <c r="G1936" s="2"/>
      <c r="J1936" s="15"/>
      <c r="K1936" s="18"/>
      <c r="L1936" s="18"/>
      <c r="M1936" s="10"/>
      <c r="N1936" s="11"/>
      <c r="O1936" s="12"/>
    </row>
    <row r="1937" spans="1:15" s="1" customFormat="1">
      <c r="A1937" s="18"/>
      <c r="B1937" s="10"/>
      <c r="C1937" s="11"/>
      <c r="D1937" s="12"/>
      <c r="E1937" s="16"/>
      <c r="F1937" s="16"/>
      <c r="G1937" s="2"/>
      <c r="J1937" s="15"/>
      <c r="K1937" s="18"/>
      <c r="L1937" s="18"/>
      <c r="M1937" s="10"/>
      <c r="N1937" s="11"/>
      <c r="O1937" s="12"/>
    </row>
    <row r="1938" spans="1:15" s="1" customFormat="1">
      <c r="A1938" s="18"/>
      <c r="B1938" s="10"/>
      <c r="C1938" s="11"/>
      <c r="D1938" s="12"/>
      <c r="E1938" s="16"/>
      <c r="F1938" s="16"/>
      <c r="G1938" s="2"/>
      <c r="J1938" s="15"/>
      <c r="K1938" s="18"/>
      <c r="L1938" s="18"/>
      <c r="M1938" s="10"/>
      <c r="N1938" s="11"/>
      <c r="O1938" s="12"/>
    </row>
    <row r="1939" spans="1:15" s="1" customFormat="1">
      <c r="A1939" s="18"/>
      <c r="B1939" s="10"/>
      <c r="C1939" s="11"/>
      <c r="D1939" s="12"/>
      <c r="E1939" s="16"/>
      <c r="F1939" s="16"/>
      <c r="G1939" s="2"/>
      <c r="J1939" s="15"/>
      <c r="K1939" s="18"/>
      <c r="L1939" s="18"/>
      <c r="M1939" s="10"/>
      <c r="N1939" s="11"/>
      <c r="O1939" s="12"/>
    </row>
    <row r="1940" spans="1:15" s="1" customFormat="1">
      <c r="A1940" s="18"/>
      <c r="B1940" s="10"/>
      <c r="C1940" s="11"/>
      <c r="D1940" s="12"/>
      <c r="E1940" s="16"/>
      <c r="F1940" s="16"/>
      <c r="G1940" s="2"/>
      <c r="J1940" s="15"/>
      <c r="K1940" s="18"/>
      <c r="L1940" s="18"/>
      <c r="M1940" s="10"/>
      <c r="N1940" s="11"/>
      <c r="O1940" s="12"/>
    </row>
    <row r="1941" spans="1:15" s="1" customFormat="1">
      <c r="A1941" s="18"/>
      <c r="B1941" s="10"/>
      <c r="C1941" s="11"/>
      <c r="D1941" s="12"/>
      <c r="E1941" s="16"/>
      <c r="F1941" s="16"/>
      <c r="G1941" s="2"/>
      <c r="J1941" s="15"/>
      <c r="K1941" s="18"/>
      <c r="L1941" s="18"/>
      <c r="M1941" s="10"/>
      <c r="N1941" s="11"/>
      <c r="O1941" s="12"/>
    </row>
    <row r="1942" spans="1:15" s="1" customFormat="1">
      <c r="A1942" s="18"/>
      <c r="B1942" s="10"/>
      <c r="C1942" s="11"/>
      <c r="D1942" s="12"/>
      <c r="E1942" s="16"/>
      <c r="F1942" s="16"/>
      <c r="G1942" s="2"/>
      <c r="J1942" s="15"/>
      <c r="K1942" s="18"/>
      <c r="L1942" s="18"/>
      <c r="M1942" s="10"/>
      <c r="N1942" s="11"/>
      <c r="O1942" s="12"/>
    </row>
    <row r="1943" spans="1:15" s="1" customFormat="1">
      <c r="A1943" s="18"/>
      <c r="B1943" s="10"/>
      <c r="C1943" s="11"/>
      <c r="D1943" s="12"/>
      <c r="E1943" s="16"/>
      <c r="F1943" s="16"/>
      <c r="G1943" s="2"/>
      <c r="J1943" s="15"/>
      <c r="K1943" s="18"/>
      <c r="L1943" s="18"/>
      <c r="M1943" s="10"/>
      <c r="N1943" s="11"/>
      <c r="O1943" s="12"/>
    </row>
    <row r="1944" spans="1:15" s="1" customFormat="1">
      <c r="A1944" s="18"/>
      <c r="B1944" s="10"/>
      <c r="C1944" s="11"/>
      <c r="D1944" s="12"/>
      <c r="E1944" s="16"/>
      <c r="F1944" s="16"/>
      <c r="G1944" s="2"/>
      <c r="J1944" s="15"/>
      <c r="K1944" s="18"/>
      <c r="L1944" s="18"/>
      <c r="M1944" s="10"/>
      <c r="N1944" s="11"/>
      <c r="O1944" s="12"/>
    </row>
    <row r="1945" spans="1:15" s="1" customFormat="1">
      <c r="A1945" s="18"/>
      <c r="B1945" s="10"/>
      <c r="C1945" s="11"/>
      <c r="D1945" s="12"/>
      <c r="E1945" s="16"/>
      <c r="F1945" s="16"/>
      <c r="G1945" s="2"/>
      <c r="J1945" s="15"/>
      <c r="K1945" s="18"/>
      <c r="L1945" s="18"/>
      <c r="M1945" s="10"/>
      <c r="N1945" s="11"/>
      <c r="O1945" s="12"/>
    </row>
    <row r="1946" spans="1:15" s="1" customFormat="1">
      <c r="A1946" s="18"/>
      <c r="B1946" s="10"/>
      <c r="C1946" s="11"/>
      <c r="D1946" s="12"/>
      <c r="E1946" s="16"/>
      <c r="F1946" s="16"/>
      <c r="G1946" s="2"/>
      <c r="J1946" s="15"/>
      <c r="K1946" s="18"/>
      <c r="L1946" s="18"/>
      <c r="M1946" s="10"/>
      <c r="N1946" s="11"/>
      <c r="O1946" s="12"/>
    </row>
    <row r="1947" spans="1:15" s="1" customFormat="1">
      <c r="A1947" s="18"/>
      <c r="B1947" s="10"/>
      <c r="C1947" s="11"/>
      <c r="D1947" s="12"/>
      <c r="E1947" s="16"/>
      <c r="F1947" s="16"/>
      <c r="G1947" s="2"/>
      <c r="J1947" s="15"/>
      <c r="K1947" s="18"/>
      <c r="L1947" s="18"/>
      <c r="M1947" s="10"/>
      <c r="N1947" s="11"/>
      <c r="O1947" s="12"/>
    </row>
    <row r="1948" spans="1:15" s="1" customFormat="1">
      <c r="A1948" s="18"/>
      <c r="B1948" s="10"/>
      <c r="C1948" s="11"/>
      <c r="D1948" s="12"/>
      <c r="E1948" s="16"/>
      <c r="F1948" s="16"/>
      <c r="G1948" s="2"/>
      <c r="J1948" s="15"/>
      <c r="K1948" s="18"/>
      <c r="L1948" s="18"/>
      <c r="M1948" s="10"/>
      <c r="N1948" s="11"/>
      <c r="O1948" s="12"/>
    </row>
    <row r="1949" spans="1:15" s="1" customFormat="1">
      <c r="A1949" s="18"/>
      <c r="B1949" s="10"/>
      <c r="C1949" s="11"/>
      <c r="D1949" s="12"/>
      <c r="E1949" s="16"/>
      <c r="F1949" s="16"/>
      <c r="G1949" s="2"/>
      <c r="J1949" s="15"/>
      <c r="K1949" s="18"/>
      <c r="L1949" s="18"/>
      <c r="M1949" s="10"/>
      <c r="N1949" s="11"/>
      <c r="O1949" s="12"/>
    </row>
    <row r="1950" spans="1:15" s="1" customFormat="1">
      <c r="A1950" s="18"/>
      <c r="B1950" s="10"/>
      <c r="C1950" s="11"/>
      <c r="D1950" s="12"/>
      <c r="E1950" s="16"/>
      <c r="F1950" s="16"/>
      <c r="G1950" s="2"/>
      <c r="J1950" s="15"/>
      <c r="K1950" s="18"/>
      <c r="L1950" s="18"/>
      <c r="M1950" s="10"/>
      <c r="N1950" s="11"/>
      <c r="O1950" s="12"/>
    </row>
    <row r="1951" spans="1:15" s="1" customFormat="1">
      <c r="A1951" s="18"/>
      <c r="B1951" s="10"/>
      <c r="C1951" s="11"/>
      <c r="D1951" s="12"/>
      <c r="E1951" s="16"/>
      <c r="F1951" s="16"/>
      <c r="G1951" s="2"/>
      <c r="J1951" s="15"/>
      <c r="K1951" s="18"/>
      <c r="L1951" s="18"/>
      <c r="M1951" s="10"/>
      <c r="N1951" s="11"/>
      <c r="O1951" s="12"/>
    </row>
    <row r="1952" spans="1:15" s="1" customFormat="1">
      <c r="A1952" s="18"/>
      <c r="B1952" s="10"/>
      <c r="C1952" s="11"/>
      <c r="D1952" s="12"/>
      <c r="E1952" s="16"/>
      <c r="F1952" s="16"/>
      <c r="G1952" s="2"/>
      <c r="J1952" s="15"/>
      <c r="K1952" s="18"/>
      <c r="L1952" s="18"/>
      <c r="M1952" s="10"/>
      <c r="N1952" s="11"/>
      <c r="O1952" s="12"/>
    </row>
    <row r="1953" spans="1:15" s="1" customFormat="1">
      <c r="A1953" s="18"/>
      <c r="B1953" s="10"/>
      <c r="C1953" s="11"/>
      <c r="D1953" s="12"/>
      <c r="E1953" s="16"/>
      <c r="F1953" s="16"/>
      <c r="G1953" s="2"/>
      <c r="J1953" s="15"/>
      <c r="K1953" s="18"/>
      <c r="L1953" s="18"/>
      <c r="M1953" s="10"/>
      <c r="N1953" s="11"/>
      <c r="O1953" s="12"/>
    </row>
    <row r="1954" spans="1:15" s="1" customFormat="1">
      <c r="A1954" s="18"/>
      <c r="B1954" s="10"/>
      <c r="C1954" s="11"/>
      <c r="D1954" s="12"/>
      <c r="E1954" s="16"/>
      <c r="F1954" s="16"/>
      <c r="G1954" s="2"/>
      <c r="J1954" s="15"/>
      <c r="K1954" s="18"/>
      <c r="L1954" s="18"/>
      <c r="M1954" s="10"/>
      <c r="N1954" s="11"/>
      <c r="O1954" s="12"/>
    </row>
    <row r="1955" spans="1:15" s="1" customFormat="1">
      <c r="A1955" s="18"/>
      <c r="B1955" s="10"/>
      <c r="C1955" s="11"/>
      <c r="D1955" s="12"/>
      <c r="E1955" s="16"/>
      <c r="F1955" s="16"/>
      <c r="G1955" s="2"/>
      <c r="J1955" s="15"/>
      <c r="K1955" s="18"/>
      <c r="L1955" s="18"/>
      <c r="M1955" s="10"/>
      <c r="N1955" s="11"/>
      <c r="O1955" s="12"/>
    </row>
    <row r="1956" spans="1:15" s="1" customFormat="1">
      <c r="A1956" s="18"/>
      <c r="B1956" s="10"/>
      <c r="C1956" s="11"/>
      <c r="D1956" s="12"/>
      <c r="E1956" s="16"/>
      <c r="F1956" s="16"/>
      <c r="G1956" s="2"/>
      <c r="J1956" s="15"/>
      <c r="K1956" s="18"/>
      <c r="L1956" s="18"/>
      <c r="M1956" s="10"/>
      <c r="N1956" s="11"/>
      <c r="O1956" s="12"/>
    </row>
    <row r="1957" spans="1:15" s="1" customFormat="1">
      <c r="A1957" s="18"/>
      <c r="B1957" s="10"/>
      <c r="C1957" s="11"/>
      <c r="D1957" s="12"/>
      <c r="E1957" s="16"/>
      <c r="F1957" s="16"/>
      <c r="G1957" s="2"/>
      <c r="J1957" s="15"/>
      <c r="K1957" s="18"/>
      <c r="L1957" s="18"/>
      <c r="M1957" s="10"/>
      <c r="N1957" s="11"/>
      <c r="O1957" s="12"/>
    </row>
    <row r="1958" spans="1:15" s="1" customFormat="1">
      <c r="A1958" s="18"/>
      <c r="B1958" s="10"/>
      <c r="C1958" s="11"/>
      <c r="D1958" s="12"/>
      <c r="E1958" s="16"/>
      <c r="F1958" s="16"/>
      <c r="G1958" s="2"/>
      <c r="J1958" s="15"/>
      <c r="K1958" s="18"/>
      <c r="L1958" s="18"/>
      <c r="M1958" s="10"/>
      <c r="N1958" s="11"/>
      <c r="O1958" s="12"/>
    </row>
    <row r="1959" spans="1:15" s="1" customFormat="1">
      <c r="A1959" s="18"/>
      <c r="B1959" s="10"/>
      <c r="C1959" s="11"/>
      <c r="D1959" s="12"/>
      <c r="E1959" s="16"/>
      <c r="F1959" s="16"/>
      <c r="G1959" s="2"/>
      <c r="J1959" s="15"/>
      <c r="K1959" s="18"/>
      <c r="L1959" s="18"/>
      <c r="M1959" s="10"/>
      <c r="N1959" s="11"/>
      <c r="O1959" s="12"/>
    </row>
    <row r="1960" spans="1:15" s="1" customFormat="1">
      <c r="A1960" s="18"/>
      <c r="B1960" s="10"/>
      <c r="C1960" s="11"/>
      <c r="D1960" s="12"/>
      <c r="E1960" s="16"/>
      <c r="F1960" s="16"/>
      <c r="G1960" s="2"/>
      <c r="J1960" s="15"/>
      <c r="K1960" s="18"/>
      <c r="L1960" s="18"/>
      <c r="M1960" s="10"/>
      <c r="N1960" s="11"/>
      <c r="O1960" s="12"/>
    </row>
    <row r="1961" spans="1:15" s="1" customFormat="1">
      <c r="A1961" s="18"/>
      <c r="B1961" s="10"/>
      <c r="C1961" s="11"/>
      <c r="D1961" s="12"/>
      <c r="E1961" s="16"/>
      <c r="F1961" s="16"/>
      <c r="G1961" s="2"/>
      <c r="J1961" s="15"/>
      <c r="K1961" s="18"/>
      <c r="L1961" s="18"/>
      <c r="M1961" s="10"/>
      <c r="N1961" s="11"/>
      <c r="O1961" s="12"/>
    </row>
    <row r="1962" spans="1:15" s="1" customFormat="1">
      <c r="A1962" s="18"/>
      <c r="B1962" s="10"/>
      <c r="C1962" s="11"/>
      <c r="D1962" s="12"/>
      <c r="E1962" s="16"/>
      <c r="F1962" s="16"/>
      <c r="G1962" s="2"/>
      <c r="J1962" s="15"/>
      <c r="K1962" s="18"/>
      <c r="L1962" s="18"/>
      <c r="M1962" s="10"/>
      <c r="N1962" s="11"/>
      <c r="O1962" s="12"/>
    </row>
    <row r="1963" spans="1:15" s="1" customFormat="1">
      <c r="A1963" s="18"/>
      <c r="B1963" s="10"/>
      <c r="C1963" s="11"/>
      <c r="D1963" s="12"/>
      <c r="E1963" s="16"/>
      <c r="F1963" s="16"/>
      <c r="G1963" s="2"/>
      <c r="J1963" s="15"/>
      <c r="K1963" s="18"/>
      <c r="L1963" s="18"/>
      <c r="M1963" s="10"/>
      <c r="N1963" s="11"/>
      <c r="O1963" s="12"/>
    </row>
    <row r="1964" spans="1:15" s="1" customFormat="1">
      <c r="A1964" s="18"/>
      <c r="B1964" s="10"/>
      <c r="C1964" s="11"/>
      <c r="D1964" s="12"/>
      <c r="E1964" s="16"/>
      <c r="F1964" s="16"/>
      <c r="G1964" s="2"/>
      <c r="J1964" s="15"/>
      <c r="K1964" s="18"/>
      <c r="L1964" s="18"/>
      <c r="M1964" s="10"/>
      <c r="N1964" s="11"/>
      <c r="O1964" s="12"/>
    </row>
    <row r="1965" spans="1:15" s="1" customFormat="1">
      <c r="A1965" s="18"/>
      <c r="B1965" s="10"/>
      <c r="C1965" s="11"/>
      <c r="D1965" s="12"/>
      <c r="E1965" s="16"/>
      <c r="F1965" s="16"/>
      <c r="G1965" s="2"/>
      <c r="J1965" s="15"/>
      <c r="K1965" s="18"/>
      <c r="L1965" s="18"/>
      <c r="M1965" s="10"/>
      <c r="N1965" s="11"/>
      <c r="O1965" s="12"/>
    </row>
    <row r="1966" spans="1:15" s="1" customFormat="1">
      <c r="A1966" s="18"/>
      <c r="B1966" s="10"/>
      <c r="C1966" s="11"/>
      <c r="D1966" s="12"/>
      <c r="E1966" s="16"/>
      <c r="F1966" s="16"/>
      <c r="G1966" s="2"/>
      <c r="J1966" s="15"/>
      <c r="K1966" s="18"/>
      <c r="L1966" s="18"/>
      <c r="M1966" s="10"/>
      <c r="N1966" s="11"/>
      <c r="O1966" s="12"/>
    </row>
    <row r="1967" spans="1:15" s="1" customFormat="1">
      <c r="A1967" s="18"/>
      <c r="B1967" s="10"/>
      <c r="C1967" s="11"/>
      <c r="D1967" s="12"/>
      <c r="E1967" s="16"/>
      <c r="F1967" s="16"/>
      <c r="G1967" s="2"/>
      <c r="J1967" s="15"/>
      <c r="K1967" s="18"/>
      <c r="L1967" s="18"/>
      <c r="M1967" s="10"/>
      <c r="N1967" s="11"/>
      <c r="O1967" s="12"/>
    </row>
    <row r="1968" spans="1:15" s="1" customFormat="1">
      <c r="A1968" s="18"/>
      <c r="B1968" s="10"/>
      <c r="C1968" s="11"/>
      <c r="D1968" s="12"/>
      <c r="E1968" s="16"/>
      <c r="F1968" s="16"/>
      <c r="G1968" s="2"/>
      <c r="J1968" s="15"/>
      <c r="K1968" s="18"/>
      <c r="L1968" s="18"/>
      <c r="M1968" s="10"/>
      <c r="N1968" s="11"/>
      <c r="O1968" s="12"/>
    </row>
    <row r="1969" spans="1:15" s="1" customFormat="1">
      <c r="A1969" s="18"/>
      <c r="B1969" s="10"/>
      <c r="C1969" s="11"/>
      <c r="D1969" s="12"/>
      <c r="E1969" s="16"/>
      <c r="F1969" s="16"/>
      <c r="G1969" s="2"/>
      <c r="J1969" s="15"/>
      <c r="K1969" s="18"/>
      <c r="L1969" s="18"/>
      <c r="M1969" s="10"/>
      <c r="N1969" s="11"/>
      <c r="O1969" s="12"/>
    </row>
    <row r="1970" spans="1:15" s="1" customFormat="1">
      <c r="A1970" s="18"/>
      <c r="B1970" s="10"/>
      <c r="C1970" s="11"/>
      <c r="D1970" s="12"/>
      <c r="E1970" s="16"/>
      <c r="F1970" s="16"/>
      <c r="G1970" s="2"/>
      <c r="J1970" s="15"/>
      <c r="K1970" s="18"/>
      <c r="L1970" s="18"/>
      <c r="M1970" s="10"/>
      <c r="N1970" s="11"/>
      <c r="O1970" s="12"/>
    </row>
    <row r="1971" spans="1:15" s="1" customFormat="1">
      <c r="A1971" s="18"/>
      <c r="B1971" s="10"/>
      <c r="C1971" s="11"/>
      <c r="D1971" s="12"/>
      <c r="E1971" s="16"/>
      <c r="F1971" s="16"/>
      <c r="G1971" s="2"/>
      <c r="J1971" s="15"/>
      <c r="K1971" s="18"/>
      <c r="L1971" s="18"/>
      <c r="M1971" s="10"/>
      <c r="N1971" s="11"/>
      <c r="O1971" s="12"/>
    </row>
    <row r="1972" spans="1:15" s="1" customFormat="1">
      <c r="A1972" s="18"/>
      <c r="B1972" s="10"/>
      <c r="C1972" s="11"/>
      <c r="D1972" s="12"/>
      <c r="E1972" s="16"/>
      <c r="F1972" s="16"/>
      <c r="G1972" s="2"/>
      <c r="J1972" s="15"/>
      <c r="K1972" s="18"/>
      <c r="L1972" s="18"/>
      <c r="M1972" s="10"/>
      <c r="N1972" s="11"/>
      <c r="O1972" s="12"/>
    </row>
    <row r="1973" spans="1:15" s="1" customFormat="1">
      <c r="A1973" s="18"/>
      <c r="B1973" s="10"/>
      <c r="C1973" s="11"/>
      <c r="D1973" s="12"/>
      <c r="E1973" s="16"/>
      <c r="F1973" s="16"/>
      <c r="G1973" s="2"/>
      <c r="H1973" s="2"/>
      <c r="I1973" s="2"/>
      <c r="J1973" s="13"/>
      <c r="K1973" s="18"/>
      <c r="L1973" s="18"/>
      <c r="M1973" s="10"/>
      <c r="N1973" s="11"/>
      <c r="O1973" s="12"/>
    </row>
    <row r="1974" spans="1:15" s="1" customFormat="1">
      <c r="A1974" s="18"/>
      <c r="B1974" s="10"/>
      <c r="C1974" s="11"/>
      <c r="D1974" s="12"/>
      <c r="E1974" s="16"/>
      <c r="F1974" s="16"/>
      <c r="G1974" s="2"/>
      <c r="H1974" s="2"/>
      <c r="I1974" s="2"/>
      <c r="J1974" s="13"/>
      <c r="K1974" s="18"/>
      <c r="L1974" s="18"/>
      <c r="M1974" s="10"/>
      <c r="N1974" s="11"/>
      <c r="O1974" s="12"/>
    </row>
    <row r="1975" spans="1:15" s="1" customFormat="1">
      <c r="A1975" s="18"/>
      <c r="B1975" s="10"/>
      <c r="C1975" s="11"/>
      <c r="D1975" s="12"/>
      <c r="E1975" s="16"/>
      <c r="F1975" s="16"/>
      <c r="G1975" s="2"/>
      <c r="H1975" s="4"/>
      <c r="I1975" s="4"/>
      <c r="J1975" s="13"/>
      <c r="K1975" s="18"/>
      <c r="L1975" s="18"/>
      <c r="M1975" s="10"/>
      <c r="N1975" s="11"/>
      <c r="O1975" s="12"/>
    </row>
    <row r="1976" spans="1:15" s="1" customFormat="1">
      <c r="A1976" s="18"/>
      <c r="B1976" s="10"/>
      <c r="C1976" s="11"/>
      <c r="D1976" s="12"/>
      <c r="E1976" s="16"/>
      <c r="F1976" s="16"/>
      <c r="G1976" s="2"/>
      <c r="H1976" s="4"/>
      <c r="I1976" s="4"/>
      <c r="J1976" s="13"/>
      <c r="K1976" s="18"/>
      <c r="L1976" s="18"/>
      <c r="M1976" s="10"/>
      <c r="N1976" s="11"/>
      <c r="O1976" s="12"/>
    </row>
    <row r="1977" spans="1:15" s="1" customFormat="1">
      <c r="A1977" s="18"/>
      <c r="B1977" s="10"/>
      <c r="C1977" s="11"/>
      <c r="D1977" s="12"/>
      <c r="E1977" s="16"/>
      <c r="F1977" s="16"/>
      <c r="G1977" s="2"/>
      <c r="H1977" s="2"/>
      <c r="I1977" s="2"/>
      <c r="J1977" s="13"/>
      <c r="K1977" s="18"/>
      <c r="L1977" s="18"/>
      <c r="M1977" s="10"/>
      <c r="N1977" s="11"/>
      <c r="O1977" s="12"/>
    </row>
    <row r="1978" spans="1:15" s="1" customFormat="1">
      <c r="A1978" s="18"/>
      <c r="B1978" s="10"/>
      <c r="C1978" s="11"/>
      <c r="D1978" s="12"/>
      <c r="E1978" s="16"/>
      <c r="F1978" s="16"/>
      <c r="G1978" s="2"/>
      <c r="H1978" s="2"/>
      <c r="I1978" s="2"/>
      <c r="J1978" s="13"/>
      <c r="K1978" s="18"/>
      <c r="L1978" s="18"/>
      <c r="M1978" s="10"/>
      <c r="N1978" s="11"/>
      <c r="O1978" s="12"/>
    </row>
    <row r="1979" spans="1:15" s="1" customFormat="1">
      <c r="A1979" s="18"/>
      <c r="B1979" s="10"/>
      <c r="C1979" s="11"/>
      <c r="D1979" s="12"/>
      <c r="E1979" s="16"/>
      <c r="F1979" s="16"/>
      <c r="G1979" s="2"/>
      <c r="H1979" s="2"/>
      <c r="I1979" s="2"/>
      <c r="J1979" s="13"/>
      <c r="K1979" s="18"/>
      <c r="L1979" s="18"/>
      <c r="M1979" s="10"/>
      <c r="N1979" s="11"/>
      <c r="O1979" s="12"/>
    </row>
    <row r="1980" spans="1:15" s="1" customFormat="1">
      <c r="A1980" s="18"/>
      <c r="B1980" s="10"/>
      <c r="C1980" s="11"/>
      <c r="D1980" s="12"/>
      <c r="E1980" s="16"/>
      <c r="F1980" s="16"/>
      <c r="G1980" s="2"/>
      <c r="H1980" s="2"/>
      <c r="I1980" s="2"/>
      <c r="J1980" s="13"/>
      <c r="K1980" s="18"/>
      <c r="L1980" s="18"/>
      <c r="M1980" s="10"/>
      <c r="N1980" s="11"/>
      <c r="O1980" s="12"/>
    </row>
    <row r="1981" spans="1:15" s="1" customFormat="1">
      <c r="A1981" s="18"/>
      <c r="B1981" s="10"/>
      <c r="C1981" s="11"/>
      <c r="D1981" s="12"/>
      <c r="E1981" s="16"/>
      <c r="F1981" s="16"/>
      <c r="G1981" s="2"/>
      <c r="H1981" s="2"/>
      <c r="I1981" s="2"/>
      <c r="J1981" s="13"/>
      <c r="K1981" s="18"/>
      <c r="L1981" s="18"/>
      <c r="M1981" s="10"/>
      <c r="N1981" s="11"/>
      <c r="O1981" s="12"/>
    </row>
    <row r="1982" spans="1:15" s="1" customFormat="1">
      <c r="A1982" s="18"/>
      <c r="B1982" s="10"/>
      <c r="C1982" s="11"/>
      <c r="D1982" s="12"/>
      <c r="E1982" s="16"/>
      <c r="F1982" s="16"/>
      <c r="G1982" s="2"/>
      <c r="H1982" s="2"/>
      <c r="I1982" s="2"/>
      <c r="J1982" s="13"/>
      <c r="K1982" s="18"/>
      <c r="L1982" s="18"/>
      <c r="M1982" s="10"/>
      <c r="N1982" s="11"/>
      <c r="O1982" s="12"/>
    </row>
    <row r="1983" spans="1:15" s="1" customFormat="1">
      <c r="A1983" s="18"/>
      <c r="B1983" s="10"/>
      <c r="C1983" s="11"/>
      <c r="D1983" s="12"/>
      <c r="E1983" s="16"/>
      <c r="F1983" s="16"/>
      <c r="G1983" s="2"/>
      <c r="H1983" s="2"/>
      <c r="I1983" s="2"/>
      <c r="J1983" s="13"/>
      <c r="K1983" s="18"/>
      <c r="L1983" s="18"/>
      <c r="M1983" s="10"/>
      <c r="N1983" s="11"/>
      <c r="O1983" s="12"/>
    </row>
    <row r="1984" spans="1:15" s="1" customFormat="1">
      <c r="A1984" s="18"/>
      <c r="B1984" s="10"/>
      <c r="C1984" s="11"/>
      <c r="D1984" s="12"/>
      <c r="E1984" s="16"/>
      <c r="F1984" s="16"/>
      <c r="G1984" s="2"/>
      <c r="H1984" s="2"/>
      <c r="I1984" s="2"/>
      <c r="J1984" s="13"/>
      <c r="K1984" s="18"/>
      <c r="L1984" s="18"/>
      <c r="M1984" s="10"/>
      <c r="N1984" s="11"/>
      <c r="O1984" s="12"/>
    </row>
    <row r="1985" spans="1:15" s="1" customFormat="1">
      <c r="A1985" s="18"/>
      <c r="B1985" s="10"/>
      <c r="C1985" s="11"/>
      <c r="D1985" s="12"/>
      <c r="E1985" s="16"/>
      <c r="F1985" s="16"/>
      <c r="G1985" s="2"/>
      <c r="H1985" s="2"/>
      <c r="I1985" s="2"/>
      <c r="J1985" s="13"/>
      <c r="K1985" s="18"/>
      <c r="L1985" s="18"/>
      <c r="M1985" s="10"/>
      <c r="N1985" s="11"/>
      <c r="O1985" s="12"/>
    </row>
    <row r="1986" spans="1:15" s="1" customFormat="1">
      <c r="A1986" s="18"/>
      <c r="B1986" s="10"/>
      <c r="C1986" s="11"/>
      <c r="D1986" s="12"/>
      <c r="E1986" s="16"/>
      <c r="F1986" s="16"/>
      <c r="G1986" s="2"/>
      <c r="H1986" s="2"/>
      <c r="I1986" s="2"/>
      <c r="J1986" s="13"/>
      <c r="K1986" s="18"/>
      <c r="L1986" s="18"/>
      <c r="M1986" s="10"/>
      <c r="N1986" s="11"/>
      <c r="O1986" s="12"/>
    </row>
    <row r="1987" spans="1:15" s="1" customFormat="1">
      <c r="A1987" s="18"/>
      <c r="B1987" s="10"/>
      <c r="C1987" s="11"/>
      <c r="D1987" s="12"/>
      <c r="E1987" s="16"/>
      <c r="F1987" s="16"/>
      <c r="G1987" s="2"/>
      <c r="H1987" s="2"/>
      <c r="I1987" s="2"/>
      <c r="J1987" s="13"/>
      <c r="K1987" s="18"/>
      <c r="L1987" s="18"/>
      <c r="M1987" s="10"/>
      <c r="N1987" s="11"/>
      <c r="O1987" s="12"/>
    </row>
    <row r="1988" spans="1:15" s="1" customFormat="1">
      <c r="A1988" s="18"/>
      <c r="B1988" s="10"/>
      <c r="C1988" s="11"/>
      <c r="D1988" s="12"/>
      <c r="E1988" s="16"/>
      <c r="F1988" s="16"/>
      <c r="G1988" s="2"/>
      <c r="H1988" s="2"/>
      <c r="I1988" s="2"/>
      <c r="J1988" s="13"/>
      <c r="K1988" s="18"/>
      <c r="L1988" s="18"/>
      <c r="M1988" s="10"/>
      <c r="N1988" s="11"/>
      <c r="O1988" s="12"/>
    </row>
    <row r="1989" spans="1:15" s="1" customFormat="1">
      <c r="A1989" s="18"/>
      <c r="B1989" s="10"/>
      <c r="C1989" s="11"/>
      <c r="D1989" s="12"/>
      <c r="E1989" s="16"/>
      <c r="F1989" s="16"/>
      <c r="G1989" s="2"/>
      <c r="H1989" s="2"/>
      <c r="I1989" s="2"/>
      <c r="J1989" s="13"/>
      <c r="K1989" s="18"/>
      <c r="L1989" s="18"/>
      <c r="M1989" s="10"/>
      <c r="N1989" s="11"/>
      <c r="O1989" s="12"/>
    </row>
    <row r="1990" spans="1:15" s="1" customFormat="1">
      <c r="A1990" s="18"/>
      <c r="B1990" s="10"/>
      <c r="C1990" s="11"/>
      <c r="D1990" s="12"/>
      <c r="E1990" s="16"/>
      <c r="F1990" s="16"/>
      <c r="G1990" s="2"/>
      <c r="H1990" s="2"/>
      <c r="I1990" s="2"/>
      <c r="J1990" s="13"/>
      <c r="K1990" s="18"/>
      <c r="L1990" s="18"/>
      <c r="M1990" s="10"/>
      <c r="N1990" s="11"/>
      <c r="O1990" s="12"/>
    </row>
    <row r="1991" spans="1:15" s="1" customFormat="1">
      <c r="A1991" s="18"/>
      <c r="B1991" s="10"/>
      <c r="C1991" s="11"/>
      <c r="D1991" s="12"/>
      <c r="E1991" s="16"/>
      <c r="F1991" s="16"/>
      <c r="G1991" s="2"/>
      <c r="H1991" s="2"/>
      <c r="I1991" s="2"/>
      <c r="J1991" s="13"/>
      <c r="K1991" s="18"/>
      <c r="L1991" s="18"/>
      <c r="M1991" s="10"/>
      <c r="N1991" s="11"/>
      <c r="O1991" s="12"/>
    </row>
    <row r="1992" spans="1:15" s="1" customFormat="1">
      <c r="A1992" s="18"/>
      <c r="B1992" s="10"/>
      <c r="C1992" s="11"/>
      <c r="D1992" s="12"/>
      <c r="E1992" s="16"/>
      <c r="F1992" s="16"/>
      <c r="G1992" s="2"/>
      <c r="H1992" s="2"/>
      <c r="I1992" s="2"/>
      <c r="J1992" s="13"/>
      <c r="K1992" s="18"/>
      <c r="L1992" s="18"/>
      <c r="M1992" s="10"/>
      <c r="N1992" s="11"/>
      <c r="O1992" s="12"/>
    </row>
    <row r="1993" spans="1:15" s="1" customFormat="1">
      <c r="A1993" s="18"/>
      <c r="B1993" s="10"/>
      <c r="C1993" s="11"/>
      <c r="D1993" s="12"/>
      <c r="E1993" s="16"/>
      <c r="F1993" s="16"/>
      <c r="G1993" s="2"/>
      <c r="H1993" s="2"/>
      <c r="I1993" s="2"/>
      <c r="J1993" s="13"/>
      <c r="K1993" s="18"/>
      <c r="L1993" s="18"/>
      <c r="M1993" s="10"/>
      <c r="N1993" s="11"/>
      <c r="O1993" s="12"/>
    </row>
    <row r="1994" spans="1:15" s="1" customFormat="1">
      <c r="A1994" s="18"/>
      <c r="B1994" s="10"/>
      <c r="C1994" s="11"/>
      <c r="D1994" s="12"/>
      <c r="E1994" s="16"/>
      <c r="F1994" s="16"/>
      <c r="G1994" s="2"/>
      <c r="H1994" s="2"/>
      <c r="I1994" s="2"/>
      <c r="J1994" s="13"/>
      <c r="K1994" s="18"/>
      <c r="L1994" s="18"/>
      <c r="M1994" s="10"/>
      <c r="N1994" s="11"/>
      <c r="O1994" s="12"/>
    </row>
    <row r="1995" spans="1:15" s="1" customFormat="1">
      <c r="A1995" s="18"/>
      <c r="B1995" s="10"/>
      <c r="C1995" s="11"/>
      <c r="D1995" s="12"/>
      <c r="E1995" s="16"/>
      <c r="F1995" s="16"/>
      <c r="G1995" s="2"/>
      <c r="H1995" s="2"/>
      <c r="I1995" s="2"/>
      <c r="J1995" s="13"/>
      <c r="K1995" s="18"/>
      <c r="L1995" s="18"/>
      <c r="M1995" s="10"/>
      <c r="N1995" s="11"/>
      <c r="O1995" s="12"/>
    </row>
    <row r="1996" spans="1:15" s="1" customFormat="1">
      <c r="A1996" s="18"/>
      <c r="B1996" s="10"/>
      <c r="C1996" s="11"/>
      <c r="D1996" s="12"/>
      <c r="E1996" s="16"/>
      <c r="F1996" s="16"/>
      <c r="G1996" s="2"/>
      <c r="H1996" s="2"/>
      <c r="I1996" s="2"/>
      <c r="J1996" s="13"/>
      <c r="K1996" s="18"/>
      <c r="L1996" s="18"/>
      <c r="M1996" s="10"/>
      <c r="N1996" s="11"/>
      <c r="O1996" s="12"/>
    </row>
    <row r="1997" spans="1:15" s="1" customFormat="1">
      <c r="A1997" s="18"/>
      <c r="B1997" s="10"/>
      <c r="C1997" s="11"/>
      <c r="D1997" s="12"/>
      <c r="E1997" s="16"/>
      <c r="F1997" s="16"/>
      <c r="G1997" s="2"/>
      <c r="J1997" s="15"/>
      <c r="K1997" s="18"/>
      <c r="L1997" s="18"/>
      <c r="M1997" s="10"/>
      <c r="N1997" s="11"/>
      <c r="O1997" s="12"/>
    </row>
    <row r="1998" spans="1:15" s="1" customFormat="1">
      <c r="A1998" s="18"/>
      <c r="B1998" s="10"/>
      <c r="C1998" s="11"/>
      <c r="D1998" s="12"/>
      <c r="E1998" s="16"/>
      <c r="F1998" s="16"/>
      <c r="G1998" s="2"/>
      <c r="H1998" s="2"/>
      <c r="I1998" s="2"/>
      <c r="J1998" s="13"/>
      <c r="K1998" s="18"/>
      <c r="L1998" s="18"/>
      <c r="M1998" s="10"/>
      <c r="N1998" s="11"/>
      <c r="O1998" s="12"/>
    </row>
    <row r="1999" spans="1:15" s="1" customFormat="1">
      <c r="A1999" s="18"/>
      <c r="B1999" s="10"/>
      <c r="C1999" s="11"/>
      <c r="D1999" s="12"/>
      <c r="E1999" s="16"/>
      <c r="F1999" s="16"/>
      <c r="G1999" s="2"/>
      <c r="J1999" s="15"/>
      <c r="K1999" s="18"/>
      <c r="L1999" s="18"/>
      <c r="M1999" s="10"/>
      <c r="N1999" s="11"/>
      <c r="O1999" s="12"/>
    </row>
    <row r="2000" spans="1:15" s="1" customFormat="1">
      <c r="A2000" s="18"/>
      <c r="B2000" s="10"/>
      <c r="C2000" s="11"/>
      <c r="D2000" s="12"/>
      <c r="E2000" s="16"/>
      <c r="F2000" s="16"/>
      <c r="G2000" s="2"/>
      <c r="J2000" s="15"/>
      <c r="K2000" s="18"/>
      <c r="L2000" s="18"/>
      <c r="M2000" s="10"/>
      <c r="N2000" s="11"/>
      <c r="O2000" s="12"/>
    </row>
    <row r="2001" spans="1:15" s="1" customFormat="1">
      <c r="A2001" s="18"/>
      <c r="B2001" s="10"/>
      <c r="C2001" s="11"/>
      <c r="D2001" s="12"/>
      <c r="E2001" s="16"/>
      <c r="F2001" s="16"/>
      <c r="G2001" s="2"/>
      <c r="J2001" s="15"/>
      <c r="K2001" s="18"/>
      <c r="L2001" s="18"/>
      <c r="M2001" s="10"/>
      <c r="N2001" s="11"/>
      <c r="O2001" s="12"/>
    </row>
    <row r="2002" spans="1:15" s="1" customFormat="1">
      <c r="A2002" s="18"/>
      <c r="B2002" s="10"/>
      <c r="C2002" s="11"/>
      <c r="D2002" s="12"/>
      <c r="E2002" s="16"/>
      <c r="F2002" s="16"/>
      <c r="G2002" s="2"/>
      <c r="J2002" s="15"/>
      <c r="K2002" s="18"/>
      <c r="L2002" s="18"/>
      <c r="M2002" s="10"/>
      <c r="N2002" s="11"/>
      <c r="O2002" s="12"/>
    </row>
    <row r="2003" spans="1:15" s="1" customFormat="1">
      <c r="A2003" s="18"/>
      <c r="B2003" s="10"/>
      <c r="C2003" s="11"/>
      <c r="D2003" s="12"/>
      <c r="E2003" s="16"/>
      <c r="F2003" s="16"/>
      <c r="G2003" s="2"/>
      <c r="H2003" s="2"/>
      <c r="I2003" s="2"/>
      <c r="J2003" s="13"/>
      <c r="K2003" s="18"/>
      <c r="L2003" s="18"/>
      <c r="M2003" s="10"/>
      <c r="N2003" s="11"/>
      <c r="O2003" s="12"/>
    </row>
    <row r="2004" spans="1:15" s="1" customFormat="1">
      <c r="A2004" s="18"/>
      <c r="B2004" s="10"/>
      <c r="C2004" s="11"/>
      <c r="D2004" s="12"/>
      <c r="E2004" s="16"/>
      <c r="F2004" s="16"/>
      <c r="G2004" s="2"/>
      <c r="H2004" s="2"/>
      <c r="I2004" s="2"/>
      <c r="J2004" s="13"/>
      <c r="K2004" s="18"/>
      <c r="L2004" s="18"/>
      <c r="M2004" s="10"/>
      <c r="N2004" s="11"/>
      <c r="O2004" s="12"/>
    </row>
    <row r="2005" spans="1:15" s="1" customFormat="1">
      <c r="A2005" s="18"/>
      <c r="B2005" s="10"/>
      <c r="C2005" s="11"/>
      <c r="D2005" s="12"/>
      <c r="E2005" s="16"/>
      <c r="F2005" s="16"/>
      <c r="G2005" s="2"/>
      <c r="H2005" s="2"/>
      <c r="I2005" s="2"/>
      <c r="J2005" s="13"/>
      <c r="K2005" s="18"/>
      <c r="L2005" s="18"/>
      <c r="M2005" s="10"/>
      <c r="N2005" s="11"/>
      <c r="O2005" s="12"/>
    </row>
    <row r="2006" spans="1:15" s="1" customFormat="1">
      <c r="A2006" s="18"/>
      <c r="B2006" s="10"/>
      <c r="C2006" s="11"/>
      <c r="D2006" s="12"/>
      <c r="E2006" s="16"/>
      <c r="F2006" s="16"/>
      <c r="G2006" s="2"/>
      <c r="H2006" s="2"/>
      <c r="I2006" s="2"/>
      <c r="J2006" s="13"/>
      <c r="K2006" s="18"/>
      <c r="L2006" s="18"/>
      <c r="M2006" s="10"/>
      <c r="N2006" s="11"/>
      <c r="O2006" s="12"/>
    </row>
    <row r="2007" spans="1:15" s="1" customFormat="1">
      <c r="A2007" s="18"/>
      <c r="B2007" s="10"/>
      <c r="C2007" s="11"/>
      <c r="D2007" s="12"/>
      <c r="E2007" s="16"/>
      <c r="F2007" s="16"/>
      <c r="G2007" s="2"/>
      <c r="H2007" s="2"/>
      <c r="I2007" s="2"/>
      <c r="J2007" s="13"/>
      <c r="K2007" s="18"/>
      <c r="L2007" s="18"/>
      <c r="M2007" s="10"/>
      <c r="N2007" s="11"/>
      <c r="O2007" s="12"/>
    </row>
    <row r="2008" spans="1:15" s="1" customFormat="1">
      <c r="A2008" s="18"/>
      <c r="B2008" s="10"/>
      <c r="C2008" s="11"/>
      <c r="D2008" s="12"/>
      <c r="E2008" s="16"/>
      <c r="F2008" s="16"/>
      <c r="G2008" s="2"/>
      <c r="H2008" s="2"/>
      <c r="I2008" s="2"/>
      <c r="J2008" s="13"/>
      <c r="K2008" s="18"/>
      <c r="L2008" s="18"/>
      <c r="M2008" s="10"/>
      <c r="N2008" s="11"/>
      <c r="O2008" s="12"/>
    </row>
    <row r="2009" spans="1:15" s="1" customFormat="1">
      <c r="A2009" s="18"/>
      <c r="B2009" s="10"/>
      <c r="C2009" s="11"/>
      <c r="D2009" s="12"/>
      <c r="E2009" s="16"/>
      <c r="F2009" s="16"/>
      <c r="G2009" s="2"/>
      <c r="H2009" s="2"/>
      <c r="I2009" s="2"/>
      <c r="J2009" s="13"/>
      <c r="K2009" s="18"/>
      <c r="L2009" s="18"/>
      <c r="M2009" s="10"/>
      <c r="N2009" s="11"/>
      <c r="O2009" s="12"/>
    </row>
    <row r="2010" spans="1:15" s="1" customFormat="1">
      <c r="A2010" s="18"/>
      <c r="B2010" s="10"/>
      <c r="C2010" s="11"/>
      <c r="D2010" s="12"/>
      <c r="E2010" s="16"/>
      <c r="F2010" s="16"/>
      <c r="G2010" s="2"/>
      <c r="H2010" s="2"/>
      <c r="I2010" s="2"/>
      <c r="J2010" s="13"/>
      <c r="K2010" s="18"/>
      <c r="L2010" s="18"/>
      <c r="M2010" s="10"/>
      <c r="N2010" s="11"/>
      <c r="O2010" s="12"/>
    </row>
    <row r="2011" spans="1:15" s="1" customFormat="1">
      <c r="A2011" s="18"/>
      <c r="B2011" s="10"/>
      <c r="C2011" s="11"/>
      <c r="D2011" s="12"/>
      <c r="E2011" s="16"/>
      <c r="F2011" s="16"/>
      <c r="G2011" s="2"/>
      <c r="H2011" s="2"/>
      <c r="I2011" s="2"/>
      <c r="J2011" s="13"/>
      <c r="K2011" s="18"/>
      <c r="L2011" s="18"/>
      <c r="M2011" s="10"/>
      <c r="N2011" s="11"/>
      <c r="O2011" s="12"/>
    </row>
    <row r="2012" spans="1:15" s="1" customFormat="1">
      <c r="A2012" s="18"/>
      <c r="B2012" s="10"/>
      <c r="C2012" s="11"/>
      <c r="D2012" s="12"/>
      <c r="E2012" s="16"/>
      <c r="F2012" s="16"/>
      <c r="G2012" s="2"/>
      <c r="H2012" s="2"/>
      <c r="I2012" s="2"/>
      <c r="J2012" s="13"/>
      <c r="K2012" s="18"/>
      <c r="L2012" s="18"/>
      <c r="M2012" s="10"/>
      <c r="N2012" s="11"/>
      <c r="O2012" s="12"/>
    </row>
    <row r="2013" spans="1:15" s="1" customFormat="1">
      <c r="A2013" s="18"/>
      <c r="B2013" s="10"/>
      <c r="C2013" s="11"/>
      <c r="D2013" s="12"/>
      <c r="E2013" s="16"/>
      <c r="F2013" s="16"/>
      <c r="G2013" s="2"/>
      <c r="H2013" s="2"/>
      <c r="I2013" s="2"/>
      <c r="J2013" s="13"/>
      <c r="K2013" s="18"/>
      <c r="L2013" s="18"/>
      <c r="M2013" s="10"/>
      <c r="N2013" s="11"/>
      <c r="O2013" s="12"/>
    </row>
    <row r="2014" spans="1:15" s="1" customFormat="1">
      <c r="A2014" s="18"/>
      <c r="B2014" s="10"/>
      <c r="C2014" s="11"/>
      <c r="D2014" s="12"/>
      <c r="E2014" s="16"/>
      <c r="F2014" s="16"/>
      <c r="G2014" s="2"/>
      <c r="H2014" s="2"/>
      <c r="I2014" s="2"/>
      <c r="J2014" s="13"/>
      <c r="K2014" s="18"/>
      <c r="L2014" s="18"/>
      <c r="M2014" s="10"/>
      <c r="N2014" s="11"/>
      <c r="O2014" s="12"/>
    </row>
    <row r="2015" spans="1:15" s="1" customFormat="1">
      <c r="A2015" s="18"/>
      <c r="B2015" s="10"/>
      <c r="C2015" s="11"/>
      <c r="D2015" s="12"/>
      <c r="E2015" s="16"/>
      <c r="F2015" s="16"/>
      <c r="G2015" s="2"/>
      <c r="H2015" s="2"/>
      <c r="I2015" s="2"/>
      <c r="J2015" s="13"/>
      <c r="K2015" s="18"/>
      <c r="L2015" s="18"/>
      <c r="M2015" s="10"/>
      <c r="N2015" s="11"/>
      <c r="O2015" s="12"/>
    </row>
    <row r="2016" spans="1:15" s="1" customFormat="1">
      <c r="A2016" s="18"/>
      <c r="B2016" s="10"/>
      <c r="C2016" s="11"/>
      <c r="D2016" s="12"/>
      <c r="E2016" s="16"/>
      <c r="F2016" s="16"/>
      <c r="G2016" s="2"/>
      <c r="H2016" s="2"/>
      <c r="I2016" s="2"/>
      <c r="J2016" s="13"/>
      <c r="K2016" s="18"/>
      <c r="L2016" s="18"/>
      <c r="M2016" s="10"/>
      <c r="N2016" s="11"/>
      <c r="O2016" s="12"/>
    </row>
    <row r="2017" spans="1:15" s="1" customFormat="1">
      <c r="A2017" s="18"/>
      <c r="B2017" s="10"/>
      <c r="C2017" s="11"/>
      <c r="D2017" s="12"/>
      <c r="E2017" s="16"/>
      <c r="F2017" s="16"/>
      <c r="G2017" s="2"/>
      <c r="H2017" s="8"/>
      <c r="I2017" s="8"/>
      <c r="J2017" s="14"/>
      <c r="K2017" s="18"/>
      <c r="L2017" s="18"/>
      <c r="M2017" s="10"/>
      <c r="N2017" s="11"/>
      <c r="O2017" s="12"/>
    </row>
    <row r="2018" spans="1:15" s="1" customFormat="1">
      <c r="A2018" s="18"/>
      <c r="B2018" s="10"/>
      <c r="C2018" s="11"/>
      <c r="D2018" s="12"/>
      <c r="E2018" s="16"/>
      <c r="F2018" s="16"/>
      <c r="G2018" s="2"/>
      <c r="H2018" s="8"/>
      <c r="I2018" s="8"/>
      <c r="J2018" s="14"/>
      <c r="K2018" s="18"/>
      <c r="L2018" s="18"/>
      <c r="M2018" s="10"/>
      <c r="N2018" s="11"/>
      <c r="O2018" s="12"/>
    </row>
    <row r="2019" spans="1:15" s="1" customFormat="1">
      <c r="A2019" s="18"/>
      <c r="B2019" s="10"/>
      <c r="C2019" s="11"/>
      <c r="D2019" s="12"/>
      <c r="E2019" s="16"/>
      <c r="F2019" s="16"/>
      <c r="G2019" s="2"/>
      <c r="H2019" s="8"/>
      <c r="I2019" s="8"/>
      <c r="J2019" s="14"/>
      <c r="K2019" s="18"/>
      <c r="L2019" s="18"/>
      <c r="M2019" s="10"/>
      <c r="N2019" s="11"/>
      <c r="O2019" s="12"/>
    </row>
    <row r="2020" spans="1:15" s="1" customFormat="1">
      <c r="A2020" s="18"/>
      <c r="B2020" s="10"/>
      <c r="C2020" s="11"/>
      <c r="D2020" s="12"/>
      <c r="E2020" s="16"/>
      <c r="F2020" s="16"/>
      <c r="G2020" s="2"/>
      <c r="H2020" s="8"/>
      <c r="I2020" s="8"/>
      <c r="J2020" s="14"/>
      <c r="K2020" s="18"/>
      <c r="L2020" s="18"/>
      <c r="M2020" s="10"/>
      <c r="N2020" s="11"/>
      <c r="O2020" s="12"/>
    </row>
    <row r="2021" spans="1:15" s="1" customFormat="1">
      <c r="A2021" s="18"/>
      <c r="B2021" s="10"/>
      <c r="C2021" s="11"/>
      <c r="D2021" s="12"/>
      <c r="E2021" s="16"/>
      <c r="F2021" s="16"/>
      <c r="G2021" s="2"/>
      <c r="H2021" s="8"/>
      <c r="I2021" s="8"/>
      <c r="J2021" s="14"/>
      <c r="K2021" s="18"/>
      <c r="L2021" s="18"/>
      <c r="M2021" s="10"/>
      <c r="N2021" s="11"/>
      <c r="O2021" s="12"/>
    </row>
    <row r="2022" spans="1:15" s="1" customFormat="1">
      <c r="A2022" s="18"/>
      <c r="B2022" s="10"/>
      <c r="C2022" s="11"/>
      <c r="D2022" s="12"/>
      <c r="E2022" s="16"/>
      <c r="F2022" s="16"/>
      <c r="G2022" s="2"/>
      <c r="H2022" s="8"/>
      <c r="I2022" s="8"/>
      <c r="J2022" s="14"/>
      <c r="K2022" s="18"/>
      <c r="L2022" s="18"/>
      <c r="M2022" s="10"/>
      <c r="N2022" s="11"/>
      <c r="O2022" s="12"/>
    </row>
    <row r="2023" spans="1:15" s="1" customFormat="1">
      <c r="A2023" s="18"/>
      <c r="B2023" s="10"/>
      <c r="C2023" s="11"/>
      <c r="D2023" s="12"/>
      <c r="E2023" s="16"/>
      <c r="F2023" s="16"/>
      <c r="G2023" s="2"/>
      <c r="H2023" s="8"/>
      <c r="I2023" s="8"/>
      <c r="J2023" s="14"/>
      <c r="K2023" s="18"/>
      <c r="L2023" s="18"/>
      <c r="M2023" s="10"/>
      <c r="N2023" s="11"/>
      <c r="O2023" s="12"/>
    </row>
    <row r="2024" spans="1:15" s="1" customFormat="1">
      <c r="A2024" s="18"/>
      <c r="B2024" s="10"/>
      <c r="C2024" s="11"/>
      <c r="D2024" s="12"/>
      <c r="E2024" s="16"/>
      <c r="F2024" s="16"/>
      <c r="G2024" s="2"/>
      <c r="H2024" s="2"/>
      <c r="I2024" s="2"/>
      <c r="J2024" s="13"/>
      <c r="K2024" s="18"/>
      <c r="L2024" s="18"/>
      <c r="M2024" s="10"/>
      <c r="N2024" s="11"/>
      <c r="O2024" s="12"/>
    </row>
    <row r="2025" spans="1:15" s="1" customFormat="1">
      <c r="A2025" s="18"/>
      <c r="B2025" s="10"/>
      <c r="C2025" s="11"/>
      <c r="D2025" s="12"/>
      <c r="E2025" s="16"/>
      <c r="F2025" s="16"/>
      <c r="G2025" s="2"/>
      <c r="H2025" s="4"/>
      <c r="I2025" s="4"/>
      <c r="J2025" s="13"/>
      <c r="K2025" s="18"/>
      <c r="L2025" s="18"/>
      <c r="M2025" s="10"/>
      <c r="N2025" s="11"/>
      <c r="O2025" s="12"/>
    </row>
    <row r="2026" spans="1:15" s="1" customFormat="1">
      <c r="A2026" s="18"/>
      <c r="B2026" s="10"/>
      <c r="C2026" s="11"/>
      <c r="D2026" s="12"/>
      <c r="E2026" s="16"/>
      <c r="F2026" s="16"/>
      <c r="G2026" s="2"/>
      <c r="H2026" s="4"/>
      <c r="I2026" s="4"/>
      <c r="J2026" s="13"/>
      <c r="K2026" s="18"/>
      <c r="L2026" s="18"/>
      <c r="M2026" s="10"/>
      <c r="N2026" s="11"/>
      <c r="O2026" s="12"/>
    </row>
    <row r="2027" spans="1:15" s="1" customFormat="1">
      <c r="A2027" s="18"/>
      <c r="B2027" s="10"/>
      <c r="C2027" s="11"/>
      <c r="D2027" s="12"/>
      <c r="E2027" s="16"/>
      <c r="F2027" s="16"/>
      <c r="G2027" s="2"/>
      <c r="H2027" s="2"/>
      <c r="I2027" s="2"/>
      <c r="J2027" s="13"/>
      <c r="K2027" s="18"/>
      <c r="L2027" s="18"/>
      <c r="M2027" s="10"/>
      <c r="N2027" s="11"/>
      <c r="O2027" s="12"/>
    </row>
    <row r="2028" spans="1:15" s="1" customFormat="1">
      <c r="A2028" s="18"/>
      <c r="B2028" s="10"/>
      <c r="C2028" s="11"/>
      <c r="D2028" s="12"/>
      <c r="E2028" s="16"/>
      <c r="F2028" s="16"/>
      <c r="G2028" s="2"/>
      <c r="H2028" s="2"/>
      <c r="I2028" s="2"/>
      <c r="J2028" s="13"/>
      <c r="K2028" s="18"/>
      <c r="L2028" s="18"/>
      <c r="M2028" s="10"/>
      <c r="N2028" s="11"/>
      <c r="O2028" s="12"/>
    </row>
    <row r="2029" spans="1:15" s="1" customFormat="1">
      <c r="A2029" s="18"/>
      <c r="B2029" s="10"/>
      <c r="C2029" s="11"/>
      <c r="D2029" s="12"/>
      <c r="E2029" s="16"/>
      <c r="F2029" s="16"/>
      <c r="G2029" s="2"/>
      <c r="H2029" s="2"/>
      <c r="I2029" s="2"/>
      <c r="J2029" s="13"/>
      <c r="K2029" s="18"/>
      <c r="L2029" s="18"/>
      <c r="M2029" s="10"/>
      <c r="N2029" s="11"/>
      <c r="O2029" s="12"/>
    </row>
    <row r="2030" spans="1:15" s="1" customFormat="1">
      <c r="A2030" s="18"/>
      <c r="B2030" s="10"/>
      <c r="C2030" s="11"/>
      <c r="D2030" s="12"/>
      <c r="E2030" s="16"/>
      <c r="F2030" s="16"/>
      <c r="G2030" s="2"/>
      <c r="H2030" s="2"/>
      <c r="I2030" s="2"/>
      <c r="J2030" s="13"/>
      <c r="K2030" s="18"/>
      <c r="L2030" s="18"/>
      <c r="M2030" s="10"/>
      <c r="N2030" s="11"/>
      <c r="O2030" s="12"/>
    </row>
    <row r="2031" spans="1:15" s="1" customFormat="1">
      <c r="A2031" s="18"/>
      <c r="B2031" s="10"/>
      <c r="C2031" s="11"/>
      <c r="D2031" s="12"/>
      <c r="E2031" s="16"/>
      <c r="F2031" s="16"/>
      <c r="G2031" s="2"/>
      <c r="H2031" s="2"/>
      <c r="I2031" s="2"/>
      <c r="J2031" s="13"/>
      <c r="K2031" s="18"/>
      <c r="L2031" s="18"/>
      <c r="M2031" s="10"/>
      <c r="N2031" s="11"/>
      <c r="O2031" s="12"/>
    </row>
    <row r="2032" spans="1:15" s="1" customFormat="1">
      <c r="A2032" s="18"/>
      <c r="B2032" s="10"/>
      <c r="C2032" s="11"/>
      <c r="D2032" s="12"/>
      <c r="E2032" s="16"/>
      <c r="F2032" s="16"/>
      <c r="G2032" s="2"/>
      <c r="H2032" s="2"/>
      <c r="I2032" s="2"/>
      <c r="J2032" s="13"/>
      <c r="K2032" s="18"/>
      <c r="L2032" s="18"/>
      <c r="M2032" s="10"/>
      <c r="N2032" s="11"/>
      <c r="O2032" s="12"/>
    </row>
    <row r="2033" spans="1:15" s="1" customFormat="1">
      <c r="A2033" s="18"/>
      <c r="B2033" s="10"/>
      <c r="C2033" s="11"/>
      <c r="D2033" s="12"/>
      <c r="E2033" s="16"/>
      <c r="F2033" s="16"/>
      <c r="G2033" s="2"/>
      <c r="H2033" s="2"/>
      <c r="I2033" s="2"/>
      <c r="J2033" s="13"/>
      <c r="K2033" s="18"/>
      <c r="L2033" s="18"/>
      <c r="M2033" s="10"/>
      <c r="N2033" s="11"/>
      <c r="O2033" s="12"/>
    </row>
    <row r="2034" spans="1:15" s="1" customFormat="1">
      <c r="A2034" s="18"/>
      <c r="B2034" s="10"/>
      <c r="C2034" s="11"/>
      <c r="D2034" s="12"/>
      <c r="E2034" s="16"/>
      <c r="F2034" s="16"/>
      <c r="G2034" s="2"/>
      <c r="H2034" s="2"/>
      <c r="I2034" s="2"/>
      <c r="J2034" s="13"/>
      <c r="K2034" s="18"/>
      <c r="L2034" s="18"/>
      <c r="M2034" s="10"/>
      <c r="N2034" s="11"/>
      <c r="O2034" s="12"/>
    </row>
    <row r="2035" spans="1:15" s="1" customFormat="1">
      <c r="A2035" s="18"/>
      <c r="B2035" s="10"/>
      <c r="C2035" s="11"/>
      <c r="D2035" s="12"/>
      <c r="E2035" s="16"/>
      <c r="F2035" s="16"/>
      <c r="G2035" s="2"/>
      <c r="H2035" s="2"/>
      <c r="I2035" s="2"/>
      <c r="J2035" s="13"/>
      <c r="K2035" s="18"/>
      <c r="L2035" s="18"/>
      <c r="M2035" s="10"/>
      <c r="N2035" s="11"/>
      <c r="O2035" s="12"/>
    </row>
    <row r="2036" spans="1:15" s="1" customFormat="1">
      <c r="A2036" s="18"/>
      <c r="B2036" s="10"/>
      <c r="C2036" s="11"/>
      <c r="D2036" s="12"/>
      <c r="E2036" s="16"/>
      <c r="F2036" s="16"/>
      <c r="G2036" s="2"/>
      <c r="H2036" s="2"/>
      <c r="I2036" s="2"/>
      <c r="J2036" s="13"/>
      <c r="K2036" s="18"/>
      <c r="L2036" s="18"/>
      <c r="M2036" s="10"/>
      <c r="N2036" s="11"/>
      <c r="O2036" s="12"/>
    </row>
    <row r="2037" spans="1:15" s="1" customFormat="1">
      <c r="A2037" s="18"/>
      <c r="B2037" s="10"/>
      <c r="C2037" s="11"/>
      <c r="D2037" s="12"/>
      <c r="E2037" s="16"/>
      <c r="F2037" s="16"/>
      <c r="G2037" s="2"/>
      <c r="H2037" s="2"/>
      <c r="I2037" s="2"/>
      <c r="J2037" s="13"/>
      <c r="K2037" s="18"/>
      <c r="L2037" s="18"/>
      <c r="M2037" s="10"/>
      <c r="N2037" s="11"/>
      <c r="O2037" s="12"/>
    </row>
    <row r="2038" spans="1:15" s="1" customFormat="1">
      <c r="A2038" s="18"/>
      <c r="B2038" s="10"/>
      <c r="C2038" s="11"/>
      <c r="D2038" s="12"/>
      <c r="E2038" s="16"/>
      <c r="F2038" s="16"/>
      <c r="G2038" s="2"/>
      <c r="H2038" s="2"/>
      <c r="I2038" s="2"/>
      <c r="J2038" s="13"/>
      <c r="K2038" s="18"/>
      <c r="L2038" s="18"/>
      <c r="M2038" s="10"/>
      <c r="N2038" s="11"/>
      <c r="O2038" s="12"/>
    </row>
    <row r="2039" spans="1:15" s="1" customFormat="1">
      <c r="A2039" s="18"/>
      <c r="B2039" s="10"/>
      <c r="C2039" s="11"/>
      <c r="D2039" s="12"/>
      <c r="E2039" s="16"/>
      <c r="F2039" s="16"/>
      <c r="G2039" s="2"/>
      <c r="H2039" s="2"/>
      <c r="I2039" s="2"/>
      <c r="J2039" s="13"/>
      <c r="K2039" s="18"/>
      <c r="L2039" s="18"/>
      <c r="M2039" s="10"/>
      <c r="N2039" s="11"/>
      <c r="O2039" s="12"/>
    </row>
    <row r="2040" spans="1:15" s="1" customFormat="1">
      <c r="A2040" s="18"/>
      <c r="B2040" s="10"/>
      <c r="C2040" s="11"/>
      <c r="D2040" s="12"/>
      <c r="E2040" s="16"/>
      <c r="F2040" s="16"/>
      <c r="G2040" s="2"/>
      <c r="H2040" s="2"/>
      <c r="I2040" s="2"/>
      <c r="J2040" s="13"/>
      <c r="K2040" s="18"/>
      <c r="L2040" s="18"/>
      <c r="M2040" s="10"/>
      <c r="N2040" s="11"/>
      <c r="O2040" s="12"/>
    </row>
    <row r="2041" spans="1:15" s="1" customFormat="1">
      <c r="A2041" s="18"/>
      <c r="B2041" s="10"/>
      <c r="C2041" s="11"/>
      <c r="D2041" s="12"/>
      <c r="E2041" s="16"/>
      <c r="F2041" s="16"/>
      <c r="G2041" s="2"/>
      <c r="H2041" s="2"/>
      <c r="I2041" s="2"/>
      <c r="J2041" s="13"/>
      <c r="K2041" s="18"/>
      <c r="L2041" s="18"/>
      <c r="M2041" s="10"/>
      <c r="N2041" s="11"/>
      <c r="O2041" s="12"/>
    </row>
    <row r="2042" spans="1:15" s="1" customFormat="1">
      <c r="A2042" s="18"/>
      <c r="B2042" s="10"/>
      <c r="C2042" s="11"/>
      <c r="D2042" s="12"/>
      <c r="E2042" s="16"/>
      <c r="F2042" s="16"/>
      <c r="G2042" s="2"/>
      <c r="H2042" s="2"/>
      <c r="I2042" s="2"/>
      <c r="J2042" s="13"/>
      <c r="K2042" s="18"/>
      <c r="L2042" s="18"/>
      <c r="M2042" s="10"/>
      <c r="N2042" s="11"/>
      <c r="O2042" s="12"/>
    </row>
    <row r="2043" spans="1:15" s="1" customFormat="1">
      <c r="A2043" s="18"/>
      <c r="B2043" s="10"/>
      <c r="C2043" s="11"/>
      <c r="D2043" s="12"/>
      <c r="E2043" s="16"/>
      <c r="F2043" s="16"/>
      <c r="G2043" s="2"/>
      <c r="H2043" s="2"/>
      <c r="I2043" s="2"/>
      <c r="J2043" s="13"/>
      <c r="K2043" s="18"/>
      <c r="L2043" s="18"/>
      <c r="M2043" s="10"/>
      <c r="N2043" s="11"/>
      <c r="O2043" s="12"/>
    </row>
    <row r="2044" spans="1:15" s="1" customFormat="1">
      <c r="A2044" s="18"/>
      <c r="B2044" s="10"/>
      <c r="C2044" s="11"/>
      <c r="D2044" s="12"/>
      <c r="E2044" s="16"/>
      <c r="F2044" s="16"/>
      <c r="G2044" s="2"/>
      <c r="H2044" s="2"/>
      <c r="I2044" s="2"/>
      <c r="J2044" s="13"/>
      <c r="K2044" s="18"/>
      <c r="L2044" s="18"/>
      <c r="M2044" s="10"/>
      <c r="N2044" s="11"/>
      <c r="O2044" s="12"/>
    </row>
    <row r="2045" spans="1:15" s="1" customFormat="1">
      <c r="A2045" s="18"/>
      <c r="B2045" s="10"/>
      <c r="C2045" s="11"/>
      <c r="D2045" s="12"/>
      <c r="E2045" s="16"/>
      <c r="F2045" s="16"/>
      <c r="G2045" s="2"/>
      <c r="H2045" s="2"/>
      <c r="I2045" s="2"/>
      <c r="J2045" s="13"/>
      <c r="K2045" s="18"/>
      <c r="L2045" s="18"/>
      <c r="M2045" s="10"/>
      <c r="N2045" s="11"/>
      <c r="O2045" s="12"/>
    </row>
    <row r="2046" spans="1:15" s="1" customFormat="1">
      <c r="A2046" s="18"/>
      <c r="B2046" s="10"/>
      <c r="C2046" s="11"/>
      <c r="D2046" s="12"/>
      <c r="E2046" s="16"/>
      <c r="F2046" s="16"/>
      <c r="G2046" s="2"/>
      <c r="H2046" s="2"/>
      <c r="I2046" s="2"/>
      <c r="J2046" s="13"/>
      <c r="K2046" s="18"/>
      <c r="L2046" s="18"/>
      <c r="M2046" s="10"/>
      <c r="N2046" s="11"/>
      <c r="O2046" s="12"/>
    </row>
    <row r="2047" spans="1:15" s="1" customFormat="1">
      <c r="A2047" s="18"/>
      <c r="B2047" s="10"/>
      <c r="C2047" s="11"/>
      <c r="D2047" s="12"/>
      <c r="E2047" s="16"/>
      <c r="F2047" s="16"/>
      <c r="G2047" s="2"/>
      <c r="H2047" s="2"/>
      <c r="I2047" s="2"/>
      <c r="J2047" s="13"/>
      <c r="K2047" s="18"/>
      <c r="L2047" s="18"/>
      <c r="M2047" s="10"/>
      <c r="N2047" s="11"/>
      <c r="O2047" s="12"/>
    </row>
    <row r="2048" spans="1:15" s="1" customFormat="1">
      <c r="A2048" s="18"/>
      <c r="B2048" s="10"/>
      <c r="C2048" s="11"/>
      <c r="D2048" s="12"/>
      <c r="E2048" s="16"/>
      <c r="F2048" s="16"/>
      <c r="G2048" s="2"/>
      <c r="H2048" s="2"/>
      <c r="I2048" s="2"/>
      <c r="J2048" s="13"/>
      <c r="K2048" s="18"/>
      <c r="L2048" s="18"/>
      <c r="M2048" s="10"/>
      <c r="N2048" s="11"/>
      <c r="O2048" s="12"/>
    </row>
    <row r="2049" spans="1:15" s="1" customFormat="1">
      <c r="A2049" s="18"/>
      <c r="B2049" s="10"/>
      <c r="C2049" s="11"/>
      <c r="D2049" s="12"/>
      <c r="E2049" s="16"/>
      <c r="F2049" s="16"/>
      <c r="G2049" s="2"/>
      <c r="H2049" s="2"/>
      <c r="I2049" s="2"/>
      <c r="J2049" s="13"/>
      <c r="K2049" s="18"/>
      <c r="L2049" s="18"/>
      <c r="M2049" s="10"/>
      <c r="N2049" s="11"/>
      <c r="O2049" s="12"/>
    </row>
    <row r="2050" spans="1:15" s="1" customFormat="1">
      <c r="A2050" s="18"/>
      <c r="B2050" s="10"/>
      <c r="C2050" s="11"/>
      <c r="D2050" s="12"/>
      <c r="E2050" s="16"/>
      <c r="F2050" s="16"/>
      <c r="G2050" s="2"/>
      <c r="H2050" s="2"/>
      <c r="I2050" s="2"/>
      <c r="J2050" s="13"/>
      <c r="K2050" s="18"/>
      <c r="L2050" s="18"/>
      <c r="M2050" s="10"/>
      <c r="N2050" s="11"/>
      <c r="O2050" s="12"/>
    </row>
    <row r="2051" spans="1:15" s="1" customFormat="1">
      <c r="A2051" s="18"/>
      <c r="B2051" s="10"/>
      <c r="C2051" s="11"/>
      <c r="D2051" s="12"/>
      <c r="E2051" s="16"/>
      <c r="F2051" s="16"/>
      <c r="G2051" s="2"/>
      <c r="H2051" s="2"/>
      <c r="I2051" s="2"/>
      <c r="J2051" s="13"/>
      <c r="K2051" s="18"/>
      <c r="L2051" s="18"/>
      <c r="M2051" s="10"/>
      <c r="N2051" s="11"/>
      <c r="O2051" s="12"/>
    </row>
    <row r="2052" spans="1:15" s="1" customFormat="1">
      <c r="A2052" s="18"/>
      <c r="B2052" s="10"/>
      <c r="C2052" s="11"/>
      <c r="D2052" s="12"/>
      <c r="E2052" s="16"/>
      <c r="F2052" s="16"/>
      <c r="G2052" s="2"/>
      <c r="H2052" s="2"/>
      <c r="I2052" s="2"/>
      <c r="J2052" s="13"/>
      <c r="K2052" s="18"/>
      <c r="L2052" s="18"/>
      <c r="M2052" s="10"/>
      <c r="N2052" s="11"/>
      <c r="O2052" s="12"/>
    </row>
    <row r="2053" spans="1:15" s="1" customFormat="1">
      <c r="A2053" s="18"/>
      <c r="B2053" s="10"/>
      <c r="C2053" s="11"/>
      <c r="D2053" s="12"/>
      <c r="E2053" s="16"/>
      <c r="F2053" s="16"/>
      <c r="G2053" s="2"/>
      <c r="H2053" s="2"/>
      <c r="I2053" s="2"/>
      <c r="J2053" s="13"/>
      <c r="K2053" s="18"/>
      <c r="L2053" s="18"/>
      <c r="M2053" s="10"/>
      <c r="N2053" s="11"/>
      <c r="O2053" s="12"/>
    </row>
    <row r="2054" spans="1:15" s="1" customFormat="1">
      <c r="A2054" s="18"/>
      <c r="B2054" s="10"/>
      <c r="C2054" s="11"/>
      <c r="D2054" s="12"/>
      <c r="E2054" s="16"/>
      <c r="F2054" s="16"/>
      <c r="G2054" s="2"/>
      <c r="H2054" s="2"/>
      <c r="I2054" s="2"/>
      <c r="J2054" s="13"/>
      <c r="K2054" s="18"/>
      <c r="L2054" s="18"/>
      <c r="M2054" s="10"/>
      <c r="N2054" s="11"/>
      <c r="O2054" s="12"/>
    </row>
    <row r="2055" spans="1:15" s="1" customFormat="1">
      <c r="A2055" s="18"/>
      <c r="B2055" s="10"/>
      <c r="C2055" s="11"/>
      <c r="D2055" s="12"/>
      <c r="E2055" s="16"/>
      <c r="F2055" s="16"/>
      <c r="G2055" s="2"/>
      <c r="H2055" s="2"/>
      <c r="I2055" s="2"/>
      <c r="J2055" s="13"/>
      <c r="K2055" s="18"/>
      <c r="L2055" s="18"/>
      <c r="M2055" s="10"/>
      <c r="N2055" s="11"/>
      <c r="O2055" s="12"/>
    </row>
    <row r="2056" spans="1:15" s="1" customFormat="1">
      <c r="A2056" s="18"/>
      <c r="B2056" s="10"/>
      <c r="C2056" s="11"/>
      <c r="D2056" s="12"/>
      <c r="E2056" s="16"/>
      <c r="F2056" s="16"/>
      <c r="G2056" s="2"/>
      <c r="H2056" s="2"/>
      <c r="I2056" s="2"/>
      <c r="J2056" s="13"/>
      <c r="K2056" s="18"/>
      <c r="L2056" s="18"/>
      <c r="M2056" s="10"/>
      <c r="N2056" s="11"/>
      <c r="O2056" s="12"/>
    </row>
    <row r="2057" spans="1:15" s="1" customFormat="1">
      <c r="A2057" s="18"/>
      <c r="B2057" s="10"/>
      <c r="C2057" s="11"/>
      <c r="D2057" s="12"/>
      <c r="E2057" s="16"/>
      <c r="F2057" s="16"/>
      <c r="G2057" s="2"/>
      <c r="H2057" s="2"/>
      <c r="I2057" s="2"/>
      <c r="J2057" s="13"/>
      <c r="K2057" s="18"/>
      <c r="L2057" s="18"/>
      <c r="M2057" s="10"/>
      <c r="N2057" s="11"/>
      <c r="O2057" s="12"/>
    </row>
    <row r="2058" spans="1:15" s="1" customFormat="1">
      <c r="A2058" s="18"/>
      <c r="B2058" s="10"/>
      <c r="C2058" s="11"/>
      <c r="D2058" s="12"/>
      <c r="E2058" s="16"/>
      <c r="F2058" s="16"/>
      <c r="G2058" s="2"/>
      <c r="H2058" s="2"/>
      <c r="I2058" s="2"/>
      <c r="J2058" s="13"/>
      <c r="K2058" s="18"/>
      <c r="L2058" s="18"/>
      <c r="M2058" s="10"/>
      <c r="N2058" s="11"/>
      <c r="O2058" s="12"/>
    </row>
    <row r="2059" spans="1:15" s="1" customFormat="1">
      <c r="A2059" s="18"/>
      <c r="B2059" s="10"/>
      <c r="C2059" s="11"/>
      <c r="D2059" s="12"/>
      <c r="E2059" s="16"/>
      <c r="F2059" s="16"/>
      <c r="G2059" s="2"/>
      <c r="H2059" s="2"/>
      <c r="I2059" s="2"/>
      <c r="J2059" s="13"/>
      <c r="K2059" s="18"/>
      <c r="L2059" s="18"/>
      <c r="M2059" s="10"/>
      <c r="N2059" s="11"/>
      <c r="O2059" s="12"/>
    </row>
    <row r="2060" spans="1:15" s="1" customFormat="1">
      <c r="A2060" s="18"/>
      <c r="B2060" s="10"/>
      <c r="C2060" s="11"/>
      <c r="D2060" s="12"/>
      <c r="E2060" s="16"/>
      <c r="F2060" s="16"/>
      <c r="G2060" s="2"/>
      <c r="H2060" s="4"/>
      <c r="I2060" s="4"/>
      <c r="J2060" s="13"/>
      <c r="K2060" s="18"/>
      <c r="L2060" s="18"/>
      <c r="M2060" s="10"/>
      <c r="N2060" s="11"/>
      <c r="O2060" s="12"/>
    </row>
    <row r="2061" spans="1:15" s="1" customFormat="1">
      <c r="A2061" s="18"/>
      <c r="B2061" s="10"/>
      <c r="C2061" s="11"/>
      <c r="D2061" s="12"/>
      <c r="E2061" s="16"/>
      <c r="F2061" s="16"/>
      <c r="G2061" s="2"/>
      <c r="H2061" s="4"/>
      <c r="I2061" s="4"/>
      <c r="J2061" s="13"/>
      <c r="K2061" s="18"/>
      <c r="L2061" s="18"/>
      <c r="M2061" s="10"/>
      <c r="N2061" s="11"/>
      <c r="O2061" s="12"/>
    </row>
    <row r="2062" spans="1:15" s="1" customFormat="1">
      <c r="A2062" s="18"/>
      <c r="B2062" s="10"/>
      <c r="C2062" s="11"/>
      <c r="D2062" s="12"/>
      <c r="E2062" s="16"/>
      <c r="F2062" s="16"/>
      <c r="G2062" s="2"/>
      <c r="H2062" s="4"/>
      <c r="I2062" s="4"/>
      <c r="J2062" s="13"/>
      <c r="K2062" s="18"/>
      <c r="L2062" s="18"/>
      <c r="M2062" s="10"/>
      <c r="N2062" s="11"/>
      <c r="O2062" s="12"/>
    </row>
    <row r="2063" spans="1:15" s="1" customFormat="1">
      <c r="A2063" s="18"/>
      <c r="B2063" s="10"/>
      <c r="C2063" s="11"/>
      <c r="D2063" s="12"/>
      <c r="E2063" s="16"/>
      <c r="F2063" s="16"/>
      <c r="G2063" s="2"/>
      <c r="H2063" s="4"/>
      <c r="I2063" s="4"/>
      <c r="J2063" s="13"/>
      <c r="K2063" s="18"/>
      <c r="L2063" s="18"/>
      <c r="M2063" s="10"/>
      <c r="N2063" s="11"/>
      <c r="O2063" s="12"/>
    </row>
    <row r="2064" spans="1:15" s="1" customFormat="1">
      <c r="A2064" s="18"/>
      <c r="B2064" s="10"/>
      <c r="C2064" s="11"/>
      <c r="D2064" s="12"/>
      <c r="E2064" s="16"/>
      <c r="F2064" s="16"/>
      <c r="G2064" s="2"/>
      <c r="H2064" s="4"/>
      <c r="I2064" s="4"/>
      <c r="J2064" s="13"/>
      <c r="K2064" s="18"/>
      <c r="L2064" s="18"/>
      <c r="M2064" s="10"/>
      <c r="N2064" s="11"/>
      <c r="O2064" s="12"/>
    </row>
    <row r="2065" spans="1:15" s="1" customFormat="1">
      <c r="A2065" s="18"/>
      <c r="B2065" s="10"/>
      <c r="C2065" s="11"/>
      <c r="D2065" s="12"/>
      <c r="E2065" s="16"/>
      <c r="F2065" s="16"/>
      <c r="G2065" s="2"/>
      <c r="H2065" s="4"/>
      <c r="I2065" s="4"/>
      <c r="J2065" s="13"/>
      <c r="K2065" s="18"/>
      <c r="L2065" s="18"/>
      <c r="M2065" s="10"/>
      <c r="N2065" s="11"/>
      <c r="O2065" s="12"/>
    </row>
    <row r="2066" spans="1:15" s="1" customFormat="1">
      <c r="A2066" s="18"/>
      <c r="B2066" s="10"/>
      <c r="C2066" s="11"/>
      <c r="D2066" s="12"/>
      <c r="E2066" s="16"/>
      <c r="F2066" s="16"/>
      <c r="G2066" s="2"/>
      <c r="H2066" s="4"/>
      <c r="I2066" s="4"/>
      <c r="J2066" s="13"/>
      <c r="K2066" s="18"/>
      <c r="L2066" s="18"/>
      <c r="M2066" s="10"/>
      <c r="N2066" s="11"/>
      <c r="O2066" s="12"/>
    </row>
    <row r="2067" spans="1:15" s="1" customFormat="1">
      <c r="A2067" s="18"/>
      <c r="B2067" s="10"/>
      <c r="C2067" s="11"/>
      <c r="D2067" s="12"/>
      <c r="E2067" s="16"/>
      <c r="F2067" s="16"/>
      <c r="G2067" s="2"/>
      <c r="J2067" s="15"/>
      <c r="K2067" s="18"/>
      <c r="L2067" s="18"/>
      <c r="M2067" s="10"/>
      <c r="N2067" s="11"/>
      <c r="O2067" s="12"/>
    </row>
    <row r="2068" spans="1:15" s="1" customFormat="1">
      <c r="A2068" s="18"/>
      <c r="B2068" s="10"/>
      <c r="C2068" s="11"/>
      <c r="D2068" s="12"/>
      <c r="E2068" s="16"/>
      <c r="F2068" s="16"/>
      <c r="G2068" s="2"/>
      <c r="J2068" s="15"/>
      <c r="K2068" s="18"/>
      <c r="L2068" s="18"/>
      <c r="M2068" s="10"/>
      <c r="N2068" s="11"/>
      <c r="O2068" s="12"/>
    </row>
    <row r="2069" spans="1:15" s="1" customFormat="1">
      <c r="A2069" s="18"/>
      <c r="B2069" s="10"/>
      <c r="C2069" s="11"/>
      <c r="D2069" s="12"/>
      <c r="E2069" s="16"/>
      <c r="F2069" s="16"/>
      <c r="G2069" s="2"/>
      <c r="H2069" s="2"/>
      <c r="I2069" s="2"/>
      <c r="J2069" s="13"/>
      <c r="K2069" s="18"/>
      <c r="L2069" s="18"/>
      <c r="M2069" s="10"/>
      <c r="N2069" s="11"/>
      <c r="O2069" s="12"/>
    </row>
    <row r="2070" spans="1:15" s="1" customFormat="1">
      <c r="A2070" s="18"/>
      <c r="B2070" s="10"/>
      <c r="C2070" s="11"/>
      <c r="D2070" s="12"/>
      <c r="E2070" s="16"/>
      <c r="F2070" s="16"/>
      <c r="G2070" s="2"/>
      <c r="H2070" s="2"/>
      <c r="I2070" s="2"/>
      <c r="J2070" s="13"/>
      <c r="K2070" s="18"/>
      <c r="L2070" s="18"/>
      <c r="M2070" s="10"/>
      <c r="N2070" s="11"/>
      <c r="O2070" s="12"/>
    </row>
    <row r="2071" spans="1:15" s="1" customFormat="1">
      <c r="A2071" s="18"/>
      <c r="B2071" s="10"/>
      <c r="C2071" s="11"/>
      <c r="D2071" s="12"/>
      <c r="E2071" s="16"/>
      <c r="F2071" s="16"/>
      <c r="G2071" s="2"/>
      <c r="J2071" s="15"/>
      <c r="K2071" s="18"/>
      <c r="L2071" s="18"/>
      <c r="M2071" s="10"/>
      <c r="N2071" s="11"/>
      <c r="O2071" s="12"/>
    </row>
    <row r="2072" spans="1:15" s="1" customFormat="1">
      <c r="A2072" s="18"/>
      <c r="B2072" s="10"/>
      <c r="C2072" s="11"/>
      <c r="D2072" s="12"/>
      <c r="E2072" s="16"/>
      <c r="F2072" s="16"/>
      <c r="G2072" s="2"/>
      <c r="J2072" s="15"/>
      <c r="K2072" s="18"/>
      <c r="L2072" s="18"/>
      <c r="M2072" s="10"/>
      <c r="N2072" s="11"/>
      <c r="O2072" s="12"/>
    </row>
    <row r="2073" spans="1:15" s="1" customFormat="1">
      <c r="A2073" s="18"/>
      <c r="B2073" s="10"/>
      <c r="C2073" s="11"/>
      <c r="D2073" s="12"/>
      <c r="E2073" s="16"/>
      <c r="F2073" s="16"/>
      <c r="G2073" s="2"/>
      <c r="H2073" s="2"/>
      <c r="I2073" s="2"/>
      <c r="J2073" s="13"/>
      <c r="K2073" s="18"/>
      <c r="L2073" s="18"/>
      <c r="M2073" s="10"/>
      <c r="N2073" s="11"/>
      <c r="O2073" s="12"/>
    </row>
    <row r="2074" spans="1:15" s="1" customFormat="1">
      <c r="A2074" s="18"/>
      <c r="B2074" s="10"/>
      <c r="C2074" s="11"/>
      <c r="D2074" s="12"/>
      <c r="E2074" s="16"/>
      <c r="F2074" s="16"/>
      <c r="G2074" s="2"/>
      <c r="H2074" s="2"/>
      <c r="I2074" s="2"/>
      <c r="J2074" s="13"/>
      <c r="K2074" s="18"/>
      <c r="L2074" s="18"/>
      <c r="M2074" s="10"/>
      <c r="N2074" s="11"/>
      <c r="O2074" s="12"/>
    </row>
    <row r="2075" spans="1:15" s="1" customFormat="1">
      <c r="A2075" s="18"/>
      <c r="B2075" s="10"/>
      <c r="C2075" s="11"/>
      <c r="D2075" s="12"/>
      <c r="E2075" s="16"/>
      <c r="F2075" s="16"/>
      <c r="G2075" s="2"/>
      <c r="J2075" s="15"/>
      <c r="K2075" s="18"/>
      <c r="L2075" s="18"/>
      <c r="M2075" s="10"/>
      <c r="N2075" s="11"/>
      <c r="O2075" s="12"/>
    </row>
    <row r="2076" spans="1:15" s="1" customFormat="1">
      <c r="A2076" s="18"/>
      <c r="B2076" s="10"/>
      <c r="C2076" s="11"/>
      <c r="D2076" s="12"/>
      <c r="E2076" s="16"/>
      <c r="F2076" s="16"/>
      <c r="G2076" s="2"/>
      <c r="J2076" s="15"/>
      <c r="K2076" s="18"/>
      <c r="L2076" s="18"/>
      <c r="M2076" s="10"/>
      <c r="N2076" s="11"/>
      <c r="O2076" s="12"/>
    </row>
    <row r="2077" spans="1:15" s="1" customFormat="1">
      <c r="A2077" s="18"/>
      <c r="B2077" s="10"/>
      <c r="C2077" s="11"/>
      <c r="D2077" s="12"/>
      <c r="E2077" s="16"/>
      <c r="F2077" s="16"/>
      <c r="G2077" s="2"/>
      <c r="H2077" s="2"/>
      <c r="I2077" s="2"/>
      <c r="J2077" s="13"/>
      <c r="K2077" s="18"/>
      <c r="L2077" s="18"/>
      <c r="M2077" s="10"/>
      <c r="N2077" s="11"/>
      <c r="O2077" s="12"/>
    </row>
    <row r="2078" spans="1:15" s="1" customFormat="1">
      <c r="A2078" s="18"/>
      <c r="B2078" s="10"/>
      <c r="C2078" s="11"/>
      <c r="D2078" s="12"/>
      <c r="E2078" s="16"/>
      <c r="F2078" s="16"/>
      <c r="G2078" s="2"/>
      <c r="H2078" s="4"/>
      <c r="I2078" s="4"/>
      <c r="J2078" s="13"/>
      <c r="K2078" s="18"/>
      <c r="L2078" s="18"/>
      <c r="M2078" s="10"/>
      <c r="N2078" s="11"/>
      <c r="O2078" s="12"/>
    </row>
    <row r="2079" spans="1:15" s="1" customFormat="1">
      <c r="A2079" s="18"/>
      <c r="B2079" s="10"/>
      <c r="C2079" s="11"/>
      <c r="D2079" s="12"/>
      <c r="E2079" s="16"/>
      <c r="F2079" s="16"/>
      <c r="G2079" s="2"/>
      <c r="H2079" s="2"/>
      <c r="I2079" s="2"/>
      <c r="J2079" s="13"/>
      <c r="K2079" s="18"/>
      <c r="L2079" s="18"/>
      <c r="M2079" s="10"/>
      <c r="N2079" s="11"/>
      <c r="O2079" s="12"/>
    </row>
    <row r="2080" spans="1:15" s="1" customFormat="1">
      <c r="A2080" s="18"/>
      <c r="B2080" s="10"/>
      <c r="C2080" s="11"/>
      <c r="D2080" s="12"/>
      <c r="E2080" s="16"/>
      <c r="F2080" s="16"/>
      <c r="G2080" s="2"/>
      <c r="H2080" s="4"/>
      <c r="I2080" s="4"/>
      <c r="J2080" s="13"/>
      <c r="K2080" s="18"/>
      <c r="L2080" s="18"/>
      <c r="M2080" s="10"/>
      <c r="N2080" s="11"/>
      <c r="O2080" s="12"/>
    </row>
    <row r="2081" spans="1:15" s="1" customFormat="1">
      <c r="A2081" s="18"/>
      <c r="B2081" s="10"/>
      <c r="C2081" s="11"/>
      <c r="D2081" s="12"/>
      <c r="E2081" s="16"/>
      <c r="F2081" s="16"/>
      <c r="G2081" s="2"/>
      <c r="H2081" s="4"/>
      <c r="I2081" s="4"/>
      <c r="J2081" s="13"/>
      <c r="K2081" s="18"/>
      <c r="L2081" s="18"/>
      <c r="M2081" s="10"/>
      <c r="N2081" s="11"/>
      <c r="O2081" s="12"/>
    </row>
    <row r="2082" spans="1:15" s="1" customFormat="1">
      <c r="A2082" s="18"/>
      <c r="B2082" s="10"/>
      <c r="C2082" s="11"/>
      <c r="D2082" s="12"/>
      <c r="E2082" s="16"/>
      <c r="F2082" s="16"/>
      <c r="G2082" s="2"/>
      <c r="H2082" s="2"/>
      <c r="I2082" s="2"/>
      <c r="J2082" s="13"/>
      <c r="K2082" s="18"/>
      <c r="L2082" s="18"/>
      <c r="M2082" s="10"/>
      <c r="N2082" s="11"/>
      <c r="O2082" s="12"/>
    </row>
    <row r="2083" spans="1:15" s="1" customFormat="1">
      <c r="A2083" s="18"/>
      <c r="B2083" s="10"/>
      <c r="C2083" s="11"/>
      <c r="D2083" s="12"/>
      <c r="E2083" s="16"/>
      <c r="F2083" s="16"/>
      <c r="G2083" s="2"/>
      <c r="H2083" s="2"/>
      <c r="I2083" s="2"/>
      <c r="J2083" s="13"/>
      <c r="K2083" s="18"/>
      <c r="L2083" s="18"/>
      <c r="M2083" s="10"/>
      <c r="N2083" s="11"/>
      <c r="O2083" s="12"/>
    </row>
    <row r="2084" spans="1:15" s="1" customFormat="1">
      <c r="A2084" s="18"/>
      <c r="B2084" s="10"/>
      <c r="C2084" s="11"/>
      <c r="D2084" s="12"/>
      <c r="E2084" s="16"/>
      <c r="F2084" s="16"/>
      <c r="G2084" s="2"/>
      <c r="H2084" s="17"/>
      <c r="I2084" s="17"/>
      <c r="J2084" s="15"/>
      <c r="K2084" s="18"/>
      <c r="L2084" s="18"/>
      <c r="M2084" s="10"/>
      <c r="N2084" s="11"/>
      <c r="O2084" s="12"/>
    </row>
    <row r="2085" spans="1:15" s="1" customFormat="1">
      <c r="A2085" s="18"/>
      <c r="B2085" s="10"/>
      <c r="C2085" s="11"/>
      <c r="D2085" s="12"/>
      <c r="E2085" s="16"/>
      <c r="F2085" s="16"/>
      <c r="G2085" s="2"/>
      <c r="H2085" s="2"/>
      <c r="I2085" s="2"/>
      <c r="J2085" s="13"/>
      <c r="K2085" s="18"/>
      <c r="L2085" s="18"/>
      <c r="M2085" s="10"/>
      <c r="N2085" s="11"/>
      <c r="O2085" s="12"/>
    </row>
    <row r="2086" spans="1:15" s="1" customFormat="1">
      <c r="A2086" s="18"/>
      <c r="B2086" s="10"/>
      <c r="C2086" s="11"/>
      <c r="D2086" s="12"/>
      <c r="E2086" s="16"/>
      <c r="F2086" s="16"/>
      <c r="G2086" s="2"/>
      <c r="H2086" s="2"/>
      <c r="I2086" s="2"/>
      <c r="J2086" s="13"/>
      <c r="K2086" s="18"/>
      <c r="L2086" s="18"/>
      <c r="M2086" s="10"/>
      <c r="N2086" s="11"/>
      <c r="O2086" s="12"/>
    </row>
    <row r="2087" spans="1:15" s="1" customFormat="1">
      <c r="A2087" s="18"/>
      <c r="B2087" s="10"/>
      <c r="C2087" s="11"/>
      <c r="D2087" s="12"/>
      <c r="E2087" s="16"/>
      <c r="F2087" s="16"/>
      <c r="G2087" s="2"/>
      <c r="H2087" s="17"/>
      <c r="I2087" s="17"/>
      <c r="J2087" s="15"/>
      <c r="K2087" s="18"/>
      <c r="L2087" s="18"/>
      <c r="M2087" s="10"/>
      <c r="N2087" s="11"/>
      <c r="O2087" s="12"/>
    </row>
    <row r="2088" spans="1:15" s="1" customFormat="1">
      <c r="A2088" s="18"/>
      <c r="B2088" s="10"/>
      <c r="C2088" s="11"/>
      <c r="D2088" s="12"/>
      <c r="E2088" s="16"/>
      <c r="F2088" s="16"/>
      <c r="G2088" s="2"/>
      <c r="H2088" s="17"/>
      <c r="I2088" s="17"/>
      <c r="J2088" s="15"/>
      <c r="K2088" s="18"/>
      <c r="L2088" s="18"/>
      <c r="M2088" s="10"/>
      <c r="N2088" s="11"/>
      <c r="O2088" s="12"/>
    </row>
    <row r="2089" spans="1:15" s="1" customFormat="1">
      <c r="A2089" s="18"/>
      <c r="B2089" s="10"/>
      <c r="C2089" s="11"/>
      <c r="D2089" s="12"/>
      <c r="E2089" s="16"/>
      <c r="F2089" s="16"/>
      <c r="G2089" s="2"/>
      <c r="H2089" s="17"/>
      <c r="I2089" s="17"/>
      <c r="J2089" s="15"/>
      <c r="K2089" s="18"/>
      <c r="L2089" s="18"/>
      <c r="M2089" s="10"/>
      <c r="N2089" s="11"/>
      <c r="O2089" s="12"/>
    </row>
    <row r="2090" spans="1:15" s="1" customFormat="1">
      <c r="A2090" s="18"/>
      <c r="B2090" s="10"/>
      <c r="C2090" s="11"/>
      <c r="D2090" s="12"/>
      <c r="E2090" s="16"/>
      <c r="F2090" s="16"/>
      <c r="G2090" s="2"/>
      <c r="H2090" s="17"/>
      <c r="I2090" s="17"/>
      <c r="J2090" s="15"/>
      <c r="K2090" s="18"/>
      <c r="L2090" s="18"/>
      <c r="M2090" s="10"/>
      <c r="N2090" s="11"/>
      <c r="O2090" s="12"/>
    </row>
    <row r="2091" spans="1:15" s="1" customFormat="1">
      <c r="A2091" s="18"/>
      <c r="B2091" s="10"/>
      <c r="C2091" s="11"/>
      <c r="D2091" s="12"/>
      <c r="E2091" s="16"/>
      <c r="F2091" s="16"/>
      <c r="G2091" s="2"/>
      <c r="H2091" s="17"/>
      <c r="I2091" s="17"/>
      <c r="J2091" s="15"/>
      <c r="K2091" s="18"/>
      <c r="L2091" s="18"/>
      <c r="M2091" s="10"/>
      <c r="N2091" s="11"/>
      <c r="O2091" s="12"/>
    </row>
    <row r="2092" spans="1:15" s="1" customFormat="1">
      <c r="A2092" s="18"/>
      <c r="B2092" s="10"/>
      <c r="C2092" s="11"/>
      <c r="D2092" s="12"/>
      <c r="E2092" s="16"/>
      <c r="F2092" s="16"/>
      <c r="G2092" s="2"/>
      <c r="H2092" s="17"/>
      <c r="I2092" s="17"/>
      <c r="J2092" s="15"/>
      <c r="K2092" s="18"/>
      <c r="L2092" s="18"/>
      <c r="M2092" s="10"/>
      <c r="N2092" s="11"/>
      <c r="O2092" s="12"/>
    </row>
    <row r="2093" spans="1:15" s="1" customFormat="1">
      <c r="A2093" s="18"/>
      <c r="B2093" s="10"/>
      <c r="C2093" s="11"/>
      <c r="D2093" s="12"/>
      <c r="E2093" s="16"/>
      <c r="F2093" s="16"/>
      <c r="G2093" s="2"/>
      <c r="H2093" s="17"/>
      <c r="I2093" s="17"/>
      <c r="J2093" s="15"/>
      <c r="K2093" s="18"/>
      <c r="L2093" s="18"/>
      <c r="M2093" s="10"/>
      <c r="N2093" s="11"/>
      <c r="O2093" s="12"/>
    </row>
    <row r="2094" spans="1:15" s="1" customFormat="1">
      <c r="A2094" s="18"/>
      <c r="B2094" s="10"/>
      <c r="C2094" s="11"/>
      <c r="D2094" s="12"/>
      <c r="E2094" s="16"/>
      <c r="F2094" s="16"/>
      <c r="G2094" s="2"/>
      <c r="H2094" s="17"/>
      <c r="I2094" s="17"/>
      <c r="J2094" s="15"/>
      <c r="K2094" s="18"/>
      <c r="L2094" s="18"/>
      <c r="M2094" s="10"/>
      <c r="N2094" s="11"/>
      <c r="O2094" s="12"/>
    </row>
    <row r="2095" spans="1:15">
      <c r="H2095" s="17"/>
      <c r="I2095" s="17"/>
      <c r="J2095" s="15"/>
    </row>
    <row r="2096" spans="1:15">
      <c r="H2096" s="17"/>
      <c r="I2096" s="17"/>
      <c r="J2096" s="15"/>
    </row>
    <row r="2097" spans="1:15" s="4" customFormat="1">
      <c r="A2097" s="18"/>
      <c r="B2097" s="10"/>
      <c r="C2097" s="11"/>
      <c r="D2097" s="12"/>
      <c r="E2097" s="16"/>
      <c r="F2097" s="16"/>
      <c r="G2097" s="2"/>
      <c r="H2097" s="17"/>
      <c r="I2097" s="17"/>
      <c r="J2097" s="15"/>
      <c r="K2097" s="18"/>
      <c r="L2097" s="18"/>
      <c r="M2097" s="10"/>
      <c r="N2097" s="11"/>
      <c r="O2097" s="12"/>
    </row>
    <row r="2098" spans="1:15" s="4" customFormat="1">
      <c r="A2098" s="18"/>
      <c r="B2098" s="10"/>
      <c r="C2098" s="11"/>
      <c r="D2098" s="12"/>
      <c r="E2098" s="16"/>
      <c r="F2098" s="16"/>
      <c r="G2098" s="2"/>
      <c r="H2098" s="17"/>
      <c r="I2098" s="17"/>
      <c r="J2098" s="15"/>
      <c r="K2098" s="18"/>
      <c r="L2098" s="18"/>
      <c r="M2098" s="10"/>
      <c r="N2098" s="11"/>
      <c r="O2098" s="12"/>
    </row>
    <row r="2099" spans="1:15">
      <c r="H2099" s="17"/>
      <c r="I2099" s="17"/>
      <c r="J2099" s="15"/>
    </row>
    <row r="2100" spans="1:15">
      <c r="H2100" s="17"/>
      <c r="I2100" s="17"/>
      <c r="J2100" s="15"/>
    </row>
    <row r="2101" spans="1:15">
      <c r="H2101" s="17"/>
      <c r="I2101" s="17"/>
      <c r="J2101" s="15"/>
    </row>
    <row r="2102" spans="1:15">
      <c r="H2102" s="17"/>
      <c r="I2102" s="17"/>
      <c r="J2102" s="15"/>
    </row>
    <row r="2103" spans="1:15">
      <c r="H2103" s="17"/>
      <c r="I2103" s="17"/>
      <c r="J2103" s="15"/>
    </row>
    <row r="2104" spans="1:15">
      <c r="H2104" s="17"/>
      <c r="I2104" s="17"/>
      <c r="J2104" s="15"/>
    </row>
    <row r="2105" spans="1:15">
      <c r="H2105" s="17"/>
      <c r="I2105" s="17"/>
      <c r="J2105" s="15"/>
    </row>
    <row r="2106" spans="1:15">
      <c r="H2106" s="17"/>
      <c r="I2106" s="17"/>
      <c r="J2106" s="15"/>
    </row>
    <row r="2107" spans="1:15">
      <c r="H2107" s="17"/>
      <c r="I2107" s="17"/>
      <c r="J2107" s="15"/>
    </row>
    <row r="2108" spans="1:15">
      <c r="H2108" s="17"/>
      <c r="I2108" s="17"/>
      <c r="J2108" s="15"/>
    </row>
    <row r="2109" spans="1:15">
      <c r="H2109" s="17"/>
      <c r="I2109" s="17"/>
      <c r="J2109" s="15"/>
    </row>
    <row r="2110" spans="1:15">
      <c r="H2110" s="17"/>
      <c r="I2110" s="17"/>
      <c r="J2110" s="15"/>
    </row>
    <row r="2111" spans="1:15">
      <c r="H2111" s="17"/>
      <c r="I2111" s="17"/>
      <c r="J2111" s="15"/>
    </row>
    <row r="2112" spans="1:15">
      <c r="H2112" s="17"/>
      <c r="I2112" s="17"/>
      <c r="J2112" s="15"/>
    </row>
    <row r="2113" spans="1:15">
      <c r="H2113" s="17"/>
      <c r="I2113" s="17"/>
      <c r="J2113" s="15"/>
    </row>
    <row r="2114" spans="1:15">
      <c r="H2114" s="17"/>
      <c r="I2114" s="17"/>
      <c r="J2114" s="15"/>
    </row>
    <row r="2115" spans="1:15">
      <c r="H2115" s="17"/>
      <c r="I2115" s="17"/>
      <c r="J2115" s="15"/>
    </row>
    <row r="2116" spans="1:15">
      <c r="H2116" s="17"/>
      <c r="I2116" s="17"/>
      <c r="J2116" s="15"/>
    </row>
    <row r="2117" spans="1:15">
      <c r="H2117" s="17"/>
      <c r="I2117" s="17"/>
      <c r="J2117" s="15"/>
    </row>
    <row r="2118" spans="1:15">
      <c r="H2118" s="17"/>
      <c r="I2118" s="17"/>
      <c r="J2118" s="15"/>
    </row>
    <row r="2119" spans="1:15" s="1" customFormat="1">
      <c r="A2119" s="18"/>
      <c r="B2119" s="10"/>
      <c r="C2119" s="11"/>
      <c r="D2119" s="12"/>
      <c r="E2119" s="16"/>
      <c r="F2119" s="16"/>
      <c r="G2119" s="2"/>
      <c r="J2119" s="15"/>
      <c r="K2119" s="18"/>
      <c r="L2119" s="18"/>
      <c r="M2119" s="10"/>
      <c r="N2119" s="11"/>
      <c r="O2119" s="12"/>
    </row>
    <row r="2120" spans="1:15">
      <c r="H2120" s="17"/>
      <c r="I2120" s="17"/>
      <c r="J2120" s="15"/>
    </row>
    <row r="2121" spans="1:15" s="1" customFormat="1">
      <c r="A2121" s="18"/>
      <c r="B2121" s="10"/>
      <c r="C2121" s="11"/>
      <c r="D2121" s="12"/>
      <c r="E2121" s="16"/>
      <c r="F2121" s="16"/>
      <c r="G2121" s="2"/>
      <c r="H2121" s="17"/>
      <c r="I2121" s="17"/>
      <c r="J2121" s="15"/>
      <c r="K2121" s="18"/>
      <c r="L2121" s="18"/>
      <c r="M2121" s="10"/>
      <c r="N2121" s="11"/>
      <c r="O2121" s="12"/>
    </row>
    <row r="2122" spans="1:15" s="1" customFormat="1">
      <c r="A2122" s="18"/>
      <c r="B2122" s="10"/>
      <c r="C2122" s="11"/>
      <c r="D2122" s="12"/>
      <c r="E2122" s="16"/>
      <c r="F2122" s="16"/>
      <c r="G2122" s="2"/>
      <c r="H2122" s="17"/>
      <c r="I2122" s="17"/>
      <c r="J2122" s="15"/>
      <c r="K2122" s="18"/>
      <c r="L2122" s="18"/>
      <c r="M2122" s="10"/>
      <c r="N2122" s="11"/>
      <c r="O2122" s="12"/>
    </row>
    <row r="2123" spans="1:15" s="1" customFormat="1">
      <c r="A2123" s="18"/>
      <c r="B2123" s="10"/>
      <c r="C2123" s="11"/>
      <c r="D2123" s="12"/>
      <c r="E2123" s="16"/>
      <c r="F2123" s="16"/>
      <c r="G2123" s="2"/>
      <c r="H2123" s="17"/>
      <c r="I2123" s="17"/>
      <c r="J2123" s="15"/>
      <c r="K2123" s="18"/>
      <c r="L2123" s="18"/>
      <c r="M2123" s="10"/>
      <c r="N2123" s="11"/>
      <c r="O2123" s="12"/>
    </row>
    <row r="2124" spans="1:15" s="1" customFormat="1">
      <c r="A2124" s="18"/>
      <c r="B2124" s="10"/>
      <c r="C2124" s="11"/>
      <c r="D2124" s="12"/>
      <c r="E2124" s="16"/>
      <c r="F2124" s="16"/>
      <c r="G2124" s="2"/>
      <c r="H2124" s="17"/>
      <c r="I2124" s="17"/>
      <c r="J2124" s="15"/>
      <c r="K2124" s="18"/>
      <c r="L2124" s="18"/>
      <c r="M2124" s="10"/>
      <c r="N2124" s="11"/>
      <c r="O2124" s="12"/>
    </row>
    <row r="2125" spans="1:15">
      <c r="H2125" s="17"/>
      <c r="I2125" s="17"/>
      <c r="J2125" s="15"/>
    </row>
    <row r="2126" spans="1:15">
      <c r="H2126" s="17"/>
      <c r="I2126" s="17"/>
      <c r="J2126" s="15"/>
    </row>
    <row r="2127" spans="1:15">
      <c r="H2127" s="17"/>
      <c r="I2127" s="17"/>
      <c r="J2127" s="15"/>
    </row>
    <row r="2128" spans="1:15">
      <c r="H2128" s="17"/>
      <c r="I2128" s="17"/>
      <c r="J2128" s="15"/>
    </row>
    <row r="2129" spans="1:15">
      <c r="H2129" s="1"/>
      <c r="I2129" s="1"/>
      <c r="J2129" s="15"/>
    </row>
    <row r="2130" spans="1:15">
      <c r="H2130" s="17"/>
      <c r="I2130" s="17"/>
      <c r="J2130" s="15"/>
    </row>
    <row r="2131" spans="1:15">
      <c r="H2131" s="17"/>
      <c r="I2131" s="17"/>
      <c r="J2131" s="15"/>
    </row>
    <row r="2132" spans="1:15">
      <c r="H2132" s="17"/>
      <c r="I2132" s="17"/>
      <c r="J2132" s="15"/>
    </row>
    <row r="2133" spans="1:15">
      <c r="H2133" s="1"/>
      <c r="I2133" s="1"/>
      <c r="J2133" s="15"/>
    </row>
    <row r="2134" spans="1:15">
      <c r="H2134" s="1"/>
      <c r="I2134" s="1"/>
      <c r="J2134" s="15"/>
    </row>
    <row r="2135" spans="1:15">
      <c r="H2135" s="1"/>
      <c r="I2135" s="1"/>
      <c r="J2135" s="15"/>
    </row>
    <row r="2136" spans="1:15">
      <c r="H2136" s="1"/>
      <c r="I2136" s="1"/>
      <c r="J2136" s="15"/>
    </row>
    <row r="2137" spans="1:15">
      <c r="H2137" s="1"/>
      <c r="I2137" s="1"/>
      <c r="J2137" s="15"/>
    </row>
    <row r="2138" spans="1:15">
      <c r="H2138" s="1"/>
      <c r="I2138" s="1"/>
      <c r="J2138" s="15"/>
    </row>
    <row r="2139" spans="1:15" s="8" customFormat="1">
      <c r="A2139" s="18"/>
      <c r="B2139" s="10"/>
      <c r="C2139" s="11"/>
      <c r="D2139" s="12"/>
      <c r="E2139" s="16"/>
      <c r="F2139" s="16"/>
      <c r="G2139" s="2"/>
      <c r="H2139" s="1"/>
      <c r="I2139" s="1"/>
      <c r="J2139" s="15"/>
      <c r="K2139" s="18"/>
      <c r="L2139" s="18"/>
      <c r="M2139" s="10"/>
      <c r="N2139" s="11"/>
      <c r="O2139" s="12"/>
    </row>
    <row r="2140" spans="1:15" s="8" customFormat="1">
      <c r="A2140" s="18"/>
      <c r="B2140" s="10"/>
      <c r="C2140" s="11"/>
      <c r="D2140" s="12"/>
      <c r="E2140" s="16"/>
      <c r="F2140" s="16"/>
      <c r="G2140" s="2"/>
      <c r="H2140" s="1"/>
      <c r="I2140" s="1"/>
      <c r="J2140" s="15"/>
      <c r="K2140" s="18"/>
      <c r="L2140" s="18"/>
      <c r="M2140" s="10"/>
      <c r="N2140" s="11"/>
      <c r="O2140" s="12"/>
    </row>
    <row r="2141" spans="1:15" s="8" customFormat="1">
      <c r="A2141" s="18"/>
      <c r="B2141" s="10"/>
      <c r="C2141" s="11"/>
      <c r="D2141" s="12"/>
      <c r="E2141" s="16"/>
      <c r="F2141" s="16"/>
      <c r="G2141" s="2"/>
      <c r="H2141" s="1"/>
      <c r="I2141" s="1"/>
      <c r="J2141" s="15"/>
      <c r="K2141" s="18"/>
      <c r="L2141" s="18"/>
      <c r="M2141" s="10"/>
      <c r="N2141" s="11"/>
      <c r="O2141" s="12"/>
    </row>
    <row r="2142" spans="1:15" s="8" customFormat="1">
      <c r="A2142" s="18"/>
      <c r="B2142" s="10"/>
      <c r="C2142" s="11"/>
      <c r="D2142" s="12"/>
      <c r="E2142" s="16"/>
      <c r="F2142" s="16"/>
      <c r="G2142" s="2"/>
      <c r="H2142" s="1"/>
      <c r="I2142" s="1"/>
      <c r="J2142" s="15"/>
      <c r="K2142" s="18"/>
      <c r="L2142" s="18"/>
      <c r="M2142" s="10"/>
      <c r="N2142" s="11"/>
      <c r="O2142" s="12"/>
    </row>
    <row r="2143" spans="1:15" s="8" customFormat="1">
      <c r="A2143" s="18"/>
      <c r="B2143" s="10"/>
      <c r="C2143" s="11"/>
      <c r="D2143" s="12"/>
      <c r="E2143" s="16"/>
      <c r="F2143" s="16"/>
      <c r="G2143" s="2"/>
      <c r="H2143" s="1"/>
      <c r="I2143" s="1"/>
      <c r="J2143" s="15"/>
      <c r="K2143" s="18"/>
      <c r="L2143" s="18"/>
      <c r="M2143" s="10"/>
      <c r="N2143" s="11"/>
      <c r="O2143" s="12"/>
    </row>
    <row r="2144" spans="1:15" s="8" customFormat="1">
      <c r="A2144" s="18"/>
      <c r="B2144" s="10"/>
      <c r="C2144" s="11"/>
      <c r="D2144" s="12"/>
      <c r="E2144" s="16"/>
      <c r="F2144" s="16"/>
      <c r="G2144" s="2"/>
      <c r="H2144" s="1"/>
      <c r="I2144" s="1"/>
      <c r="J2144" s="15"/>
      <c r="K2144" s="18"/>
      <c r="L2144" s="18"/>
      <c r="M2144" s="10"/>
      <c r="N2144" s="11"/>
      <c r="O2144" s="12"/>
    </row>
    <row r="2145" spans="1:15" s="8" customFormat="1">
      <c r="A2145" s="18"/>
      <c r="B2145" s="10"/>
      <c r="C2145" s="11"/>
      <c r="D2145" s="12"/>
      <c r="E2145" s="16"/>
      <c r="F2145" s="16"/>
      <c r="G2145" s="2"/>
      <c r="H2145" s="1"/>
      <c r="I2145" s="1"/>
      <c r="J2145" s="15"/>
      <c r="K2145" s="18"/>
      <c r="L2145" s="18"/>
      <c r="M2145" s="10"/>
      <c r="N2145" s="11"/>
      <c r="O2145" s="12"/>
    </row>
    <row r="2146" spans="1:15">
      <c r="H2146" s="1"/>
      <c r="I2146" s="1"/>
      <c r="J2146" s="15"/>
    </row>
    <row r="2147" spans="1:15" s="4" customFormat="1">
      <c r="A2147" s="18"/>
      <c r="B2147" s="10"/>
      <c r="C2147" s="11"/>
      <c r="D2147" s="12"/>
      <c r="E2147" s="16"/>
      <c r="F2147" s="16"/>
      <c r="G2147" s="2"/>
      <c r="H2147" s="1"/>
      <c r="I2147" s="1"/>
      <c r="J2147" s="15"/>
      <c r="K2147" s="18"/>
      <c r="L2147" s="18"/>
      <c r="M2147" s="10"/>
      <c r="N2147" s="11"/>
      <c r="O2147" s="12"/>
    </row>
    <row r="2148" spans="1:15" s="4" customFormat="1">
      <c r="A2148" s="18"/>
      <c r="B2148" s="10"/>
      <c r="C2148" s="11"/>
      <c r="D2148" s="12"/>
      <c r="E2148" s="16"/>
      <c r="F2148" s="16"/>
      <c r="G2148" s="2"/>
      <c r="H2148" s="1"/>
      <c r="I2148" s="1"/>
      <c r="J2148" s="15"/>
      <c r="K2148" s="18"/>
      <c r="L2148" s="18"/>
      <c r="M2148" s="10"/>
      <c r="N2148" s="11"/>
      <c r="O2148" s="12"/>
    </row>
    <row r="2149" spans="1:15">
      <c r="H2149" s="1"/>
      <c r="I2149" s="1"/>
      <c r="J2149" s="15"/>
    </row>
    <row r="2150" spans="1:15">
      <c r="H2150" s="1"/>
      <c r="I2150" s="1"/>
      <c r="J2150" s="15"/>
    </row>
    <row r="2151" spans="1:15">
      <c r="H2151" s="1"/>
      <c r="I2151" s="1"/>
      <c r="J2151" s="15"/>
    </row>
    <row r="2152" spans="1:15">
      <c r="H2152" s="1"/>
      <c r="I2152" s="1"/>
      <c r="J2152" s="15"/>
    </row>
    <row r="2153" spans="1:15">
      <c r="H2153" s="1"/>
      <c r="I2153" s="1"/>
      <c r="J2153" s="15"/>
    </row>
    <row r="2154" spans="1:15">
      <c r="H2154" s="1"/>
      <c r="I2154" s="1"/>
      <c r="J2154" s="15"/>
    </row>
    <row r="2155" spans="1:15">
      <c r="H2155" s="1"/>
      <c r="I2155" s="1"/>
      <c r="J2155" s="15"/>
    </row>
    <row r="2156" spans="1:15">
      <c r="H2156" s="1"/>
      <c r="I2156" s="1"/>
      <c r="J2156" s="15"/>
    </row>
    <row r="2157" spans="1:15">
      <c r="H2157" s="1"/>
      <c r="I2157" s="1"/>
      <c r="J2157" s="15"/>
    </row>
    <row r="2158" spans="1:15">
      <c r="H2158" s="1"/>
      <c r="I2158" s="1"/>
      <c r="J2158" s="15"/>
    </row>
    <row r="2159" spans="1:15">
      <c r="H2159" s="1"/>
      <c r="I2159" s="1"/>
      <c r="J2159" s="15"/>
    </row>
    <row r="2160" spans="1:15">
      <c r="H2160" s="1"/>
      <c r="I2160" s="1"/>
      <c r="J2160" s="15"/>
    </row>
    <row r="2161" spans="8:10">
      <c r="H2161" s="1"/>
      <c r="I2161" s="1"/>
      <c r="J2161" s="15"/>
    </row>
    <row r="2162" spans="8:10">
      <c r="H2162" s="1"/>
      <c r="I2162" s="1"/>
      <c r="J2162" s="15"/>
    </row>
    <row r="2163" spans="8:10">
      <c r="H2163" s="1"/>
      <c r="I2163" s="1"/>
      <c r="J2163" s="15"/>
    </row>
    <row r="2164" spans="8:10">
      <c r="H2164" s="1"/>
      <c r="I2164" s="1"/>
      <c r="J2164" s="15"/>
    </row>
    <row r="2165" spans="8:10">
      <c r="H2165" s="1"/>
      <c r="I2165" s="1"/>
      <c r="J2165" s="15"/>
    </row>
    <row r="2166" spans="8:10">
      <c r="H2166" s="1"/>
      <c r="I2166" s="1"/>
      <c r="J2166" s="15"/>
    </row>
    <row r="2167" spans="8:10">
      <c r="H2167" s="1"/>
      <c r="I2167" s="1"/>
      <c r="J2167" s="15"/>
    </row>
    <row r="2168" spans="8:10">
      <c r="H2168" s="1"/>
      <c r="I2168" s="1"/>
      <c r="J2168" s="15"/>
    </row>
    <row r="2169" spans="8:10">
      <c r="H2169" s="1"/>
      <c r="I2169" s="1"/>
      <c r="J2169" s="15"/>
    </row>
    <row r="2170" spans="8:10">
      <c r="H2170" s="1"/>
      <c r="I2170" s="1"/>
      <c r="J2170" s="15"/>
    </row>
    <row r="2171" spans="8:10">
      <c r="H2171" s="1"/>
      <c r="I2171" s="1"/>
      <c r="J2171" s="15"/>
    </row>
    <row r="2172" spans="8:10">
      <c r="H2172" s="1"/>
      <c r="I2172" s="1"/>
      <c r="J2172" s="15"/>
    </row>
    <row r="2173" spans="8:10">
      <c r="H2173" s="1"/>
      <c r="I2173" s="1"/>
      <c r="J2173" s="15"/>
    </row>
    <row r="2174" spans="8:10">
      <c r="H2174" s="1"/>
      <c r="I2174" s="1"/>
      <c r="J2174" s="15"/>
    </row>
    <row r="2175" spans="8:10">
      <c r="H2175" s="1"/>
      <c r="I2175" s="1"/>
      <c r="J2175" s="15"/>
    </row>
    <row r="2176" spans="8:10">
      <c r="H2176" s="1"/>
      <c r="I2176" s="1"/>
      <c r="J2176" s="15"/>
    </row>
    <row r="2177" spans="1:15">
      <c r="H2177" s="1"/>
      <c r="I2177" s="1"/>
      <c r="J2177" s="15"/>
    </row>
    <row r="2178" spans="1:15">
      <c r="H2178" s="1"/>
      <c r="I2178" s="1"/>
      <c r="J2178" s="15"/>
    </row>
    <row r="2179" spans="1:15">
      <c r="H2179" s="1"/>
      <c r="I2179" s="1"/>
      <c r="J2179" s="15"/>
    </row>
    <row r="2180" spans="1:15">
      <c r="H2180" s="1"/>
      <c r="I2180" s="1"/>
      <c r="J2180" s="15"/>
    </row>
    <row r="2181" spans="1:15">
      <c r="H2181" s="1"/>
      <c r="I2181" s="1"/>
      <c r="J2181" s="15"/>
    </row>
    <row r="2182" spans="1:15" s="4" customFormat="1">
      <c r="A2182" s="18"/>
      <c r="B2182" s="10"/>
      <c r="C2182" s="11"/>
      <c r="D2182" s="12"/>
      <c r="E2182" s="16"/>
      <c r="F2182" s="16"/>
      <c r="G2182" s="2"/>
      <c r="H2182" s="2"/>
      <c r="I2182" s="2"/>
      <c r="J2182" s="13"/>
      <c r="K2182" s="18"/>
      <c r="L2182" s="18"/>
      <c r="M2182" s="10"/>
      <c r="N2182" s="11"/>
      <c r="O2182" s="12"/>
    </row>
    <row r="2183" spans="1:15" s="4" customFormat="1">
      <c r="A2183" s="18"/>
      <c r="B2183" s="10"/>
      <c r="C2183" s="11"/>
      <c r="D2183" s="12"/>
      <c r="E2183" s="16"/>
      <c r="F2183" s="16"/>
      <c r="G2183" s="2"/>
      <c r="H2183" s="1"/>
      <c r="I2183" s="1"/>
      <c r="J2183" s="15"/>
      <c r="K2183" s="18"/>
      <c r="L2183" s="18"/>
      <c r="M2183" s="10"/>
      <c r="N2183" s="11"/>
      <c r="O2183" s="12"/>
    </row>
    <row r="2184" spans="1:15" s="4" customFormat="1">
      <c r="A2184" s="18"/>
      <c r="B2184" s="10"/>
      <c r="C2184" s="11"/>
      <c r="D2184" s="12"/>
      <c r="E2184" s="16"/>
      <c r="F2184" s="16"/>
      <c r="G2184" s="2"/>
      <c r="H2184" s="1"/>
      <c r="I2184" s="1"/>
      <c r="J2184" s="15"/>
      <c r="K2184" s="18"/>
      <c r="L2184" s="18"/>
      <c r="M2184" s="10"/>
      <c r="N2184" s="11"/>
      <c r="O2184" s="12"/>
    </row>
    <row r="2185" spans="1:15" s="4" customFormat="1">
      <c r="A2185" s="18"/>
      <c r="B2185" s="10"/>
      <c r="C2185" s="11"/>
      <c r="D2185" s="12"/>
      <c r="E2185" s="16"/>
      <c r="F2185" s="16"/>
      <c r="G2185" s="2"/>
      <c r="H2185" s="2"/>
      <c r="I2185" s="2"/>
      <c r="J2185" s="13"/>
      <c r="K2185" s="18"/>
      <c r="L2185" s="18"/>
      <c r="M2185" s="10"/>
      <c r="N2185" s="11"/>
      <c r="O2185" s="12"/>
    </row>
    <row r="2186" spans="1:15" s="4" customFormat="1">
      <c r="A2186" s="18"/>
      <c r="B2186" s="10"/>
      <c r="C2186" s="11"/>
      <c r="D2186" s="12"/>
      <c r="E2186" s="16"/>
      <c r="F2186" s="16"/>
      <c r="G2186" s="2"/>
      <c r="H2186" s="1"/>
      <c r="I2186" s="1"/>
      <c r="J2186" s="15"/>
      <c r="K2186" s="18"/>
      <c r="L2186" s="18"/>
      <c r="M2186" s="10"/>
      <c r="N2186" s="11"/>
      <c r="O2186" s="12"/>
    </row>
    <row r="2187" spans="1:15" s="4" customFormat="1">
      <c r="A2187" s="18"/>
      <c r="B2187" s="10"/>
      <c r="C2187" s="11"/>
      <c r="D2187" s="12"/>
      <c r="E2187" s="16"/>
      <c r="F2187" s="16"/>
      <c r="G2187" s="2"/>
      <c r="H2187" s="1"/>
      <c r="I2187" s="1"/>
      <c r="J2187" s="15"/>
      <c r="K2187" s="18"/>
      <c r="L2187" s="18"/>
      <c r="M2187" s="10"/>
      <c r="N2187" s="11"/>
      <c r="O2187" s="12"/>
    </row>
    <row r="2188" spans="1:15" s="4" customFormat="1">
      <c r="A2188" s="18"/>
      <c r="B2188" s="10"/>
      <c r="C2188" s="11"/>
      <c r="D2188" s="12"/>
      <c r="E2188" s="16"/>
      <c r="F2188" s="16"/>
      <c r="G2188" s="2"/>
      <c r="H2188" s="2"/>
      <c r="I2188" s="2"/>
      <c r="J2188" s="13"/>
      <c r="K2188" s="18"/>
      <c r="L2188" s="18"/>
      <c r="M2188" s="10"/>
      <c r="N2188" s="11"/>
      <c r="O2188" s="12"/>
    </row>
    <row r="2189" spans="1:15" s="1" customFormat="1">
      <c r="A2189" s="18"/>
      <c r="B2189" s="10"/>
      <c r="C2189" s="11"/>
      <c r="D2189" s="12"/>
      <c r="E2189" s="16"/>
      <c r="F2189" s="16"/>
      <c r="G2189" s="2"/>
      <c r="H2189" s="2"/>
      <c r="I2189" s="2"/>
      <c r="J2189" s="13"/>
      <c r="K2189" s="18"/>
      <c r="L2189" s="18"/>
      <c r="M2189" s="10"/>
      <c r="N2189" s="11"/>
      <c r="O2189" s="12"/>
    </row>
    <row r="2190" spans="1:15" s="1" customFormat="1">
      <c r="A2190" s="18"/>
      <c r="B2190" s="10"/>
      <c r="C2190" s="11"/>
      <c r="D2190" s="12"/>
      <c r="E2190" s="16"/>
      <c r="F2190" s="16"/>
      <c r="G2190" s="2"/>
      <c r="J2190" s="15"/>
      <c r="K2190" s="18"/>
      <c r="L2190" s="18"/>
      <c r="M2190" s="10"/>
      <c r="N2190" s="11"/>
      <c r="O2190" s="12"/>
    </row>
    <row r="2193" spans="1:15" s="1" customFormat="1">
      <c r="A2193" s="18"/>
      <c r="B2193" s="10"/>
      <c r="C2193" s="11"/>
      <c r="D2193" s="12"/>
      <c r="E2193" s="16"/>
      <c r="F2193" s="16"/>
      <c r="G2193" s="2"/>
      <c r="H2193" s="2"/>
      <c r="I2193" s="2"/>
      <c r="J2193" s="13"/>
      <c r="K2193" s="18"/>
      <c r="L2193" s="18"/>
      <c r="M2193" s="10"/>
      <c r="N2193" s="11"/>
      <c r="O2193" s="12"/>
    </row>
    <row r="2194" spans="1:15" s="1" customFormat="1">
      <c r="A2194" s="18"/>
      <c r="B2194" s="10"/>
      <c r="C2194" s="11"/>
      <c r="D2194" s="12"/>
      <c r="E2194" s="16"/>
      <c r="F2194" s="16"/>
      <c r="G2194" s="2"/>
      <c r="H2194" s="2"/>
      <c r="I2194" s="2"/>
      <c r="J2194" s="13"/>
      <c r="K2194" s="18"/>
      <c r="L2194" s="18"/>
      <c r="M2194" s="10"/>
      <c r="N2194" s="11"/>
      <c r="O2194" s="12"/>
    </row>
    <row r="2196" spans="1:15">
      <c r="H2196" s="1"/>
      <c r="I2196" s="1"/>
      <c r="J2196" s="15"/>
    </row>
    <row r="2197" spans="1:15" s="1" customFormat="1">
      <c r="A2197" s="18"/>
      <c r="B2197" s="10"/>
      <c r="C2197" s="11"/>
      <c r="D2197" s="12"/>
      <c r="E2197" s="16"/>
      <c r="F2197" s="16"/>
      <c r="G2197" s="2"/>
      <c r="H2197" s="2"/>
      <c r="I2197" s="2"/>
      <c r="J2197" s="13"/>
      <c r="K2197" s="18"/>
      <c r="L2197" s="18"/>
      <c r="M2197" s="10"/>
      <c r="N2197" s="11"/>
      <c r="O2197" s="12"/>
    </row>
    <row r="2198" spans="1:15" s="1" customFormat="1">
      <c r="A2198" s="18"/>
      <c r="B2198" s="10"/>
      <c r="C2198" s="11"/>
      <c r="D2198" s="12"/>
      <c r="E2198" s="16"/>
      <c r="F2198" s="16"/>
      <c r="G2198" s="2"/>
      <c r="H2198" s="2"/>
      <c r="I2198" s="2"/>
      <c r="J2198" s="13"/>
      <c r="K2198" s="18"/>
      <c r="L2198" s="18"/>
      <c r="M2198" s="10"/>
      <c r="N2198" s="11"/>
      <c r="O2198" s="12"/>
    </row>
    <row r="2199" spans="1:15">
      <c r="H2199" s="4"/>
      <c r="I2199" s="4"/>
    </row>
    <row r="2200" spans="1:15" s="4" customFormat="1">
      <c r="A2200" s="18"/>
      <c r="B2200" s="10"/>
      <c r="C2200" s="11"/>
      <c r="D2200" s="12"/>
      <c r="E2200" s="16"/>
      <c r="F2200" s="16"/>
      <c r="G2200" s="2"/>
      <c r="J2200" s="13"/>
      <c r="K2200" s="18"/>
      <c r="L2200" s="18"/>
      <c r="M2200" s="10"/>
      <c r="N2200" s="11"/>
      <c r="O2200" s="12"/>
    </row>
    <row r="2202" spans="1:15" s="4" customFormat="1">
      <c r="A2202" s="18"/>
      <c r="B2202" s="10"/>
      <c r="C2202" s="11"/>
      <c r="D2202" s="12"/>
      <c r="E2202" s="16"/>
      <c r="F2202" s="16"/>
      <c r="G2202" s="2"/>
      <c r="H2202" s="2"/>
      <c r="I2202" s="2"/>
      <c r="J2202" s="13"/>
      <c r="K2202" s="18"/>
      <c r="L2202" s="18"/>
      <c r="M2202" s="10"/>
      <c r="N2202" s="11"/>
      <c r="O2202" s="12"/>
    </row>
    <row r="2203" spans="1:15" s="4" customFormat="1">
      <c r="A2203" s="18"/>
      <c r="B2203" s="10"/>
      <c r="C2203" s="11"/>
      <c r="D2203" s="12"/>
      <c r="E2203" s="16"/>
      <c r="F2203" s="16"/>
      <c r="G2203" s="2"/>
      <c r="H2203" s="1"/>
      <c r="I2203" s="1"/>
      <c r="J2203" s="15"/>
      <c r="K2203" s="18"/>
      <c r="L2203" s="18"/>
      <c r="M2203" s="10"/>
      <c r="N2203" s="11"/>
      <c r="O2203" s="12"/>
    </row>
    <row r="2204" spans="1:15">
      <c r="H2204" s="1"/>
      <c r="I2204" s="1"/>
      <c r="J2204" s="15"/>
    </row>
    <row r="2205" spans="1:15">
      <c r="H2205" s="1"/>
      <c r="I2205" s="1"/>
      <c r="J2205" s="15"/>
    </row>
    <row r="2206" spans="1:15" s="17" customFormat="1">
      <c r="A2206" s="18"/>
      <c r="B2206" s="10"/>
      <c r="C2206" s="11"/>
      <c r="D2206" s="12"/>
      <c r="E2206" s="16"/>
      <c r="F2206" s="16"/>
      <c r="G2206" s="2"/>
      <c r="H2206" s="1"/>
      <c r="I2206" s="1"/>
      <c r="J2206" s="15"/>
      <c r="K2206" s="18"/>
      <c r="L2206" s="18"/>
      <c r="M2206" s="10"/>
      <c r="N2206" s="11"/>
      <c r="O2206" s="12"/>
    </row>
    <row r="2207" spans="1:15">
      <c r="H2207" s="1"/>
      <c r="I2207" s="1"/>
      <c r="J2207" s="15"/>
    </row>
    <row r="2208" spans="1:15">
      <c r="H2208" s="1"/>
      <c r="I2208" s="1"/>
      <c r="J2208" s="15"/>
    </row>
    <row r="2209" spans="1:15" s="17" customFormat="1">
      <c r="A2209" s="18"/>
      <c r="B2209" s="10"/>
      <c r="C2209" s="11"/>
      <c r="D2209" s="12"/>
      <c r="E2209" s="16"/>
      <c r="F2209" s="16"/>
      <c r="G2209" s="2"/>
      <c r="H2209" s="1"/>
      <c r="I2209" s="1"/>
      <c r="J2209" s="15"/>
      <c r="K2209" s="18"/>
      <c r="L2209" s="18"/>
      <c r="M2209" s="10"/>
      <c r="N2209" s="11"/>
      <c r="O2209" s="12"/>
    </row>
    <row r="2210" spans="1:15" s="17" customFormat="1">
      <c r="A2210" s="18"/>
      <c r="B2210" s="10"/>
      <c r="C2210" s="11"/>
      <c r="D2210" s="12"/>
      <c r="E2210" s="16"/>
      <c r="F2210" s="16"/>
      <c r="G2210" s="2"/>
      <c r="H2210" s="1"/>
      <c r="I2210" s="1"/>
      <c r="J2210" s="15"/>
      <c r="K2210" s="18"/>
      <c r="L2210" s="18"/>
      <c r="M2210" s="10"/>
      <c r="N2210" s="11"/>
      <c r="O2210" s="12"/>
    </row>
    <row r="2211" spans="1:15" s="17" customFormat="1">
      <c r="A2211" s="18"/>
      <c r="B2211" s="10"/>
      <c r="C2211" s="11"/>
      <c r="D2211" s="12"/>
      <c r="E2211" s="16"/>
      <c r="F2211" s="16"/>
      <c r="G2211" s="2"/>
      <c r="H2211" s="2"/>
      <c r="I2211" s="2"/>
      <c r="J2211" s="13"/>
      <c r="K2211" s="18"/>
      <c r="L2211" s="18"/>
      <c r="M2211" s="10"/>
      <c r="N2211" s="11"/>
      <c r="O2211" s="12"/>
    </row>
    <row r="2212" spans="1:15" s="17" customFormat="1">
      <c r="A2212" s="18"/>
      <c r="B2212" s="10"/>
      <c r="C2212" s="11"/>
      <c r="D2212" s="12"/>
      <c r="E2212" s="16"/>
      <c r="F2212" s="16"/>
      <c r="G2212" s="2"/>
      <c r="H2212" s="2"/>
      <c r="I2212" s="2"/>
      <c r="J2212" s="13"/>
      <c r="K2212" s="18"/>
      <c r="L2212" s="18"/>
      <c r="M2212" s="10"/>
      <c r="N2212" s="11"/>
      <c r="O2212" s="12"/>
    </row>
    <row r="2213" spans="1:15" s="17" customFormat="1">
      <c r="A2213" s="18"/>
      <c r="B2213" s="10"/>
      <c r="C2213" s="11"/>
      <c r="D2213" s="12"/>
      <c r="E2213" s="16"/>
      <c r="F2213" s="16"/>
      <c r="G2213" s="2"/>
      <c r="H2213" s="4"/>
      <c r="I2213" s="4"/>
      <c r="J2213" s="13"/>
      <c r="K2213" s="18"/>
      <c r="L2213" s="18"/>
      <c r="M2213" s="10"/>
      <c r="N2213" s="11"/>
      <c r="O2213" s="12"/>
    </row>
    <row r="2214" spans="1:15" s="17" customFormat="1">
      <c r="A2214" s="18"/>
      <c r="B2214" s="10"/>
      <c r="C2214" s="11"/>
      <c r="D2214" s="12"/>
      <c r="E2214" s="16"/>
      <c r="F2214" s="16"/>
      <c r="G2214" s="2"/>
      <c r="H2214" s="4"/>
      <c r="I2214" s="4"/>
      <c r="J2214" s="13"/>
      <c r="K2214" s="18"/>
      <c r="L2214" s="18"/>
      <c r="M2214" s="10"/>
      <c r="N2214" s="11"/>
      <c r="O2214" s="12"/>
    </row>
    <row r="2215" spans="1:15" s="17" customFormat="1">
      <c r="A2215" s="18"/>
      <c r="B2215" s="10"/>
      <c r="C2215" s="11"/>
      <c r="D2215" s="12"/>
      <c r="E2215" s="16"/>
      <c r="F2215" s="16"/>
      <c r="G2215" s="2"/>
      <c r="H2215" s="2"/>
      <c r="I2215" s="2"/>
      <c r="J2215" s="13"/>
      <c r="K2215" s="18"/>
      <c r="L2215" s="18"/>
      <c r="M2215" s="10"/>
      <c r="N2215" s="11"/>
      <c r="O2215" s="12"/>
    </row>
    <row r="2216" spans="1:15" s="17" customFormat="1">
      <c r="A2216" s="18"/>
      <c r="B2216" s="10"/>
      <c r="C2216" s="11"/>
      <c r="D2216" s="12"/>
      <c r="E2216" s="16"/>
      <c r="F2216" s="16"/>
      <c r="G2216" s="2"/>
      <c r="H2216" s="2"/>
      <c r="I2216" s="2"/>
      <c r="J2216" s="13"/>
      <c r="K2216" s="18"/>
      <c r="L2216" s="18"/>
      <c r="M2216" s="10"/>
      <c r="N2216" s="11"/>
      <c r="O2216" s="12"/>
    </row>
    <row r="2217" spans="1:15" s="17" customFormat="1">
      <c r="A2217" s="18"/>
      <c r="B2217" s="10"/>
      <c r="C2217" s="11"/>
      <c r="D2217" s="12"/>
      <c r="E2217" s="16"/>
      <c r="F2217" s="16"/>
      <c r="G2217" s="2"/>
      <c r="H2217" s="1"/>
      <c r="I2217" s="1"/>
      <c r="J2217" s="15"/>
      <c r="K2217" s="18"/>
      <c r="L2217" s="18"/>
      <c r="M2217" s="10"/>
      <c r="N2217" s="11"/>
      <c r="O2217" s="12"/>
    </row>
    <row r="2218" spans="1:15" s="17" customFormat="1">
      <c r="A2218" s="18"/>
      <c r="B2218" s="10"/>
      <c r="C2218" s="11"/>
      <c r="D2218" s="12"/>
      <c r="E2218" s="16"/>
      <c r="F2218" s="16"/>
      <c r="G2218" s="2"/>
      <c r="H2218" s="1"/>
      <c r="I2218" s="1"/>
      <c r="J2218" s="15"/>
      <c r="K2218" s="18"/>
      <c r="L2218" s="18"/>
      <c r="M2218" s="10"/>
      <c r="N2218" s="11"/>
      <c r="O2218" s="12"/>
    </row>
    <row r="2219" spans="1:15" s="17" customFormat="1">
      <c r="A2219" s="18"/>
      <c r="B2219" s="10"/>
      <c r="C2219" s="11"/>
      <c r="D2219" s="12"/>
      <c r="E2219" s="16"/>
      <c r="F2219" s="16"/>
      <c r="G2219" s="2"/>
      <c r="H2219" s="1"/>
      <c r="I2219" s="1"/>
      <c r="J2219" s="15"/>
      <c r="K2219" s="18"/>
      <c r="L2219" s="18"/>
      <c r="M2219" s="10"/>
      <c r="N2219" s="11"/>
      <c r="O2219" s="12"/>
    </row>
    <row r="2220" spans="1:15" s="17" customFormat="1">
      <c r="A2220" s="18"/>
      <c r="B2220" s="10"/>
      <c r="C2220" s="11"/>
      <c r="D2220" s="12"/>
      <c r="E2220" s="16"/>
      <c r="F2220" s="16"/>
      <c r="G2220" s="2"/>
      <c r="H2220" s="1"/>
      <c r="I2220" s="1"/>
      <c r="J2220" s="15"/>
      <c r="K2220" s="18"/>
      <c r="L2220" s="18"/>
      <c r="M2220" s="10"/>
      <c r="N2220" s="11"/>
      <c r="O2220" s="12"/>
    </row>
    <row r="2221" spans="1:15" s="17" customFormat="1">
      <c r="A2221" s="18"/>
      <c r="B2221" s="10"/>
      <c r="C2221" s="11"/>
      <c r="D2221" s="12"/>
      <c r="E2221" s="16"/>
      <c r="F2221" s="16"/>
      <c r="G2221" s="2"/>
      <c r="H2221" s="1"/>
      <c r="I2221" s="1"/>
      <c r="J2221" s="15"/>
      <c r="K2221" s="18"/>
      <c r="L2221" s="18"/>
      <c r="M2221" s="10"/>
      <c r="N2221" s="11"/>
      <c r="O2221" s="12"/>
    </row>
    <row r="2222" spans="1:15" s="17" customFormat="1">
      <c r="A2222" s="18"/>
      <c r="B2222" s="10"/>
      <c r="C2222" s="11"/>
      <c r="D2222" s="12"/>
      <c r="E2222" s="16"/>
      <c r="F2222" s="16"/>
      <c r="G2222" s="2"/>
      <c r="H2222" s="1"/>
      <c r="I2222" s="1"/>
      <c r="J2222" s="15"/>
      <c r="K2222" s="18"/>
      <c r="L2222" s="18"/>
      <c r="M2222" s="10"/>
      <c r="N2222" s="11"/>
      <c r="O2222" s="12"/>
    </row>
    <row r="2223" spans="1:15" s="17" customFormat="1">
      <c r="A2223" s="18"/>
      <c r="B2223" s="10"/>
      <c r="C2223" s="11"/>
      <c r="D2223" s="12"/>
      <c r="E2223" s="16"/>
      <c r="F2223" s="16"/>
      <c r="G2223" s="2"/>
      <c r="H2223" s="1"/>
      <c r="I2223" s="1"/>
      <c r="J2223" s="15"/>
      <c r="K2223" s="18"/>
      <c r="L2223" s="18"/>
      <c r="M2223" s="10"/>
      <c r="N2223" s="11"/>
      <c r="O2223" s="12"/>
    </row>
    <row r="2224" spans="1:15" s="17" customFormat="1">
      <c r="A2224" s="18"/>
      <c r="B2224" s="10"/>
      <c r="C2224" s="11"/>
      <c r="D2224" s="12"/>
      <c r="E2224" s="16"/>
      <c r="F2224" s="16"/>
      <c r="G2224" s="2"/>
      <c r="H2224" s="1"/>
      <c r="I2224" s="1"/>
      <c r="J2224" s="15"/>
      <c r="K2224" s="18"/>
      <c r="L2224" s="18"/>
      <c r="M2224" s="10"/>
      <c r="N2224" s="11"/>
      <c r="O2224" s="12"/>
    </row>
    <row r="2225" spans="1:15" s="17" customFormat="1">
      <c r="A2225" s="18"/>
      <c r="B2225" s="10"/>
      <c r="C2225" s="11"/>
      <c r="D2225" s="12"/>
      <c r="E2225" s="16"/>
      <c r="F2225" s="16"/>
      <c r="G2225" s="2"/>
      <c r="H2225" s="1"/>
      <c r="I2225" s="1"/>
      <c r="J2225" s="15"/>
      <c r="K2225" s="18"/>
      <c r="L2225" s="18"/>
      <c r="M2225" s="10"/>
      <c r="N2225" s="11"/>
      <c r="O2225" s="12"/>
    </row>
    <row r="2226" spans="1:15" s="17" customFormat="1">
      <c r="A2226" s="18"/>
      <c r="B2226" s="10"/>
      <c r="C2226" s="11"/>
      <c r="D2226" s="12"/>
      <c r="E2226" s="16"/>
      <c r="F2226" s="16"/>
      <c r="G2226" s="2"/>
      <c r="H2226" s="1"/>
      <c r="I2226" s="1"/>
      <c r="J2226" s="15"/>
      <c r="K2226" s="18"/>
      <c r="L2226" s="18"/>
      <c r="M2226" s="10"/>
      <c r="N2226" s="11"/>
      <c r="O2226" s="12"/>
    </row>
    <row r="2227" spans="1:15" s="17" customFormat="1">
      <c r="A2227" s="18"/>
      <c r="B2227" s="10"/>
      <c r="C2227" s="11"/>
      <c r="D2227" s="12"/>
      <c r="E2227" s="16"/>
      <c r="F2227" s="16"/>
      <c r="G2227" s="2"/>
      <c r="H2227" s="1"/>
      <c r="I2227" s="1"/>
      <c r="J2227" s="15"/>
      <c r="K2227" s="18"/>
      <c r="L2227" s="18"/>
      <c r="M2227" s="10"/>
      <c r="N2227" s="11"/>
      <c r="O2227" s="12"/>
    </row>
    <row r="2228" spans="1:15" s="17" customFormat="1">
      <c r="A2228" s="18"/>
      <c r="B2228" s="10"/>
      <c r="C2228" s="11"/>
      <c r="D2228" s="12"/>
      <c r="E2228" s="16"/>
      <c r="F2228" s="16"/>
      <c r="G2228" s="2"/>
      <c r="H2228" s="1"/>
      <c r="I2228" s="1"/>
      <c r="J2228" s="15"/>
      <c r="K2228" s="18"/>
      <c r="L2228" s="18"/>
      <c r="M2228" s="10"/>
      <c r="N2228" s="11"/>
      <c r="O2228" s="12"/>
    </row>
    <row r="2229" spans="1:15" s="17" customFormat="1">
      <c r="A2229" s="18"/>
      <c r="B2229" s="10"/>
      <c r="C2229" s="11"/>
      <c r="D2229" s="12"/>
      <c r="E2229" s="16"/>
      <c r="F2229" s="16"/>
      <c r="G2229" s="2"/>
      <c r="H2229" s="1"/>
      <c r="I2229" s="1"/>
      <c r="J2229" s="15"/>
      <c r="K2229" s="18"/>
      <c r="L2229" s="18"/>
      <c r="M2229" s="10"/>
      <c r="N2229" s="11"/>
      <c r="O2229" s="12"/>
    </row>
    <row r="2230" spans="1:15" s="17" customFormat="1">
      <c r="A2230" s="18"/>
      <c r="B2230" s="10"/>
      <c r="C2230" s="11"/>
      <c r="D2230" s="12"/>
      <c r="E2230" s="16"/>
      <c r="F2230" s="16"/>
      <c r="G2230" s="2"/>
      <c r="H2230" s="1"/>
      <c r="I2230" s="1"/>
      <c r="J2230" s="15"/>
      <c r="K2230" s="18"/>
      <c r="L2230" s="18"/>
      <c r="M2230" s="10"/>
      <c r="N2230" s="11"/>
      <c r="O2230" s="12"/>
    </row>
    <row r="2231" spans="1:15" s="17" customFormat="1">
      <c r="A2231" s="18"/>
      <c r="B2231" s="10"/>
      <c r="C2231" s="11"/>
      <c r="D2231" s="12"/>
      <c r="E2231" s="16"/>
      <c r="F2231" s="16"/>
      <c r="G2231" s="2"/>
      <c r="H2231" s="1"/>
      <c r="I2231" s="1"/>
      <c r="J2231" s="15"/>
      <c r="K2231" s="18"/>
      <c r="L2231" s="18"/>
      <c r="M2231" s="10"/>
      <c r="N2231" s="11"/>
      <c r="O2231" s="12"/>
    </row>
    <row r="2232" spans="1:15" s="17" customFormat="1">
      <c r="A2232" s="18"/>
      <c r="B2232" s="10"/>
      <c r="C2232" s="11"/>
      <c r="D2232" s="12"/>
      <c r="E2232" s="16"/>
      <c r="F2232" s="16"/>
      <c r="G2232" s="2"/>
      <c r="H2232" s="1"/>
      <c r="I2232" s="1"/>
      <c r="J2232" s="15"/>
      <c r="K2232" s="18"/>
      <c r="L2232" s="18"/>
      <c r="M2232" s="10"/>
      <c r="N2232" s="11"/>
      <c r="O2232" s="12"/>
    </row>
    <row r="2233" spans="1:15" s="17" customFormat="1">
      <c r="A2233" s="18"/>
      <c r="B2233" s="10"/>
      <c r="C2233" s="11"/>
      <c r="D2233" s="12"/>
      <c r="E2233" s="16"/>
      <c r="F2233" s="16"/>
      <c r="G2233" s="2"/>
      <c r="H2233" s="1"/>
      <c r="I2233" s="1"/>
      <c r="J2233" s="15"/>
      <c r="K2233" s="18"/>
      <c r="L2233" s="18"/>
      <c r="M2233" s="10"/>
      <c r="N2233" s="11"/>
      <c r="O2233" s="12"/>
    </row>
    <row r="2234" spans="1:15" s="17" customFormat="1">
      <c r="A2234" s="18"/>
      <c r="B2234" s="10"/>
      <c r="C2234" s="11"/>
      <c r="D2234" s="12"/>
      <c r="E2234" s="16"/>
      <c r="F2234" s="16"/>
      <c r="G2234" s="2"/>
      <c r="H2234" s="1"/>
      <c r="I2234" s="1"/>
      <c r="J2234" s="15"/>
      <c r="K2234" s="18"/>
      <c r="L2234" s="18"/>
      <c r="M2234" s="10"/>
      <c r="N2234" s="11"/>
      <c r="O2234" s="12"/>
    </row>
    <row r="2235" spans="1:15" s="17" customFormat="1">
      <c r="A2235" s="18"/>
      <c r="B2235" s="10"/>
      <c r="C2235" s="11"/>
      <c r="D2235" s="12"/>
      <c r="E2235" s="16"/>
      <c r="F2235" s="16"/>
      <c r="G2235" s="2"/>
      <c r="H2235" s="1"/>
      <c r="I2235" s="1"/>
      <c r="J2235" s="15"/>
      <c r="K2235" s="18"/>
      <c r="L2235" s="18"/>
      <c r="M2235" s="10"/>
      <c r="N2235" s="11"/>
      <c r="O2235" s="12"/>
    </row>
    <row r="2236" spans="1:15" s="17" customFormat="1">
      <c r="A2236" s="18"/>
      <c r="B2236" s="10"/>
      <c r="C2236" s="11"/>
      <c r="D2236" s="12"/>
      <c r="E2236" s="16"/>
      <c r="F2236" s="16"/>
      <c r="G2236" s="2"/>
      <c r="H2236" s="1"/>
      <c r="I2236" s="1"/>
      <c r="J2236" s="15"/>
      <c r="K2236" s="18"/>
      <c r="L2236" s="18"/>
      <c r="M2236" s="10"/>
      <c r="N2236" s="11"/>
      <c r="O2236" s="12"/>
    </row>
    <row r="2237" spans="1:15" s="17" customFormat="1">
      <c r="A2237" s="18"/>
      <c r="B2237" s="10"/>
      <c r="C2237" s="11"/>
      <c r="D2237" s="12"/>
      <c r="E2237" s="16"/>
      <c r="F2237" s="16"/>
      <c r="G2237" s="2"/>
      <c r="H2237" s="1"/>
      <c r="I2237" s="1"/>
      <c r="J2237" s="15"/>
      <c r="K2237" s="18"/>
      <c r="L2237" s="18"/>
      <c r="M2237" s="10"/>
      <c r="N2237" s="11"/>
      <c r="O2237" s="12"/>
    </row>
    <row r="2238" spans="1:15" s="17" customFormat="1">
      <c r="A2238" s="18"/>
      <c r="B2238" s="10"/>
      <c r="C2238" s="11"/>
      <c r="D2238" s="12"/>
      <c r="E2238" s="16"/>
      <c r="F2238" s="16"/>
      <c r="G2238" s="2"/>
      <c r="H2238" s="1"/>
      <c r="I2238" s="1"/>
      <c r="J2238" s="15"/>
      <c r="K2238" s="18"/>
      <c r="L2238" s="18"/>
      <c r="M2238" s="10"/>
      <c r="N2238" s="11"/>
      <c r="O2238" s="12"/>
    </row>
    <row r="2239" spans="1:15" s="17" customFormat="1">
      <c r="A2239" s="18"/>
      <c r="B2239" s="10"/>
      <c r="C2239" s="11"/>
      <c r="D2239" s="12"/>
      <c r="E2239" s="16"/>
      <c r="F2239" s="16"/>
      <c r="G2239" s="2"/>
      <c r="H2239" s="1"/>
      <c r="I2239" s="1"/>
      <c r="J2239" s="15"/>
      <c r="K2239" s="18"/>
      <c r="L2239" s="18"/>
      <c r="M2239" s="10"/>
      <c r="N2239" s="11"/>
      <c r="O2239" s="12"/>
    </row>
    <row r="2240" spans="1:15" s="17" customFormat="1">
      <c r="A2240" s="18"/>
      <c r="B2240" s="10"/>
      <c r="C2240" s="11"/>
      <c r="D2240" s="12"/>
      <c r="E2240" s="16"/>
      <c r="F2240" s="16"/>
      <c r="G2240" s="2"/>
      <c r="H2240" s="1"/>
      <c r="I2240" s="1"/>
      <c r="J2240" s="15"/>
      <c r="K2240" s="18"/>
      <c r="L2240" s="18"/>
      <c r="M2240" s="10"/>
      <c r="N2240" s="11"/>
      <c r="O2240" s="12"/>
    </row>
    <row r="2241" spans="1:15" s="1" customFormat="1">
      <c r="A2241" s="18"/>
      <c r="B2241" s="10"/>
      <c r="C2241" s="11"/>
      <c r="D2241" s="12"/>
      <c r="E2241" s="16"/>
      <c r="F2241" s="16"/>
      <c r="G2241" s="2"/>
      <c r="H2241" s="2"/>
      <c r="I2241" s="2"/>
      <c r="J2241" s="13"/>
      <c r="K2241" s="18"/>
      <c r="L2241" s="18"/>
      <c r="M2241" s="10"/>
      <c r="N2241" s="11"/>
      <c r="O2241" s="12"/>
    </row>
    <row r="2242" spans="1:15" s="17" customFormat="1">
      <c r="A2242" s="18"/>
      <c r="B2242" s="10"/>
      <c r="C2242" s="11"/>
      <c r="D2242" s="12"/>
      <c r="E2242" s="16"/>
      <c r="F2242" s="16"/>
      <c r="G2242" s="2"/>
      <c r="H2242" s="2"/>
      <c r="I2242" s="2"/>
      <c r="J2242" s="13"/>
      <c r="K2242" s="18"/>
      <c r="L2242" s="18"/>
      <c r="M2242" s="10"/>
      <c r="N2242" s="11"/>
      <c r="O2242" s="12"/>
    </row>
    <row r="2243" spans="1:15" s="17" customFormat="1">
      <c r="A2243" s="18"/>
      <c r="B2243" s="10"/>
      <c r="C2243" s="11"/>
      <c r="D2243" s="12"/>
      <c r="E2243" s="16"/>
      <c r="F2243" s="16"/>
      <c r="G2243" s="2"/>
      <c r="H2243" s="4"/>
      <c r="I2243" s="4"/>
      <c r="J2243" s="13"/>
      <c r="K2243" s="18"/>
      <c r="L2243" s="18"/>
      <c r="M2243" s="10"/>
      <c r="N2243" s="11"/>
      <c r="O2243" s="12"/>
    </row>
    <row r="2244" spans="1:15" s="17" customFormat="1">
      <c r="A2244" s="18"/>
      <c r="B2244" s="10"/>
      <c r="C2244" s="11"/>
      <c r="D2244" s="12"/>
      <c r="E2244" s="16"/>
      <c r="F2244" s="16"/>
      <c r="G2244" s="2"/>
      <c r="H2244" s="4"/>
      <c r="I2244" s="4"/>
      <c r="J2244" s="13"/>
      <c r="K2244" s="18"/>
      <c r="L2244" s="18"/>
      <c r="M2244" s="10"/>
      <c r="N2244" s="11"/>
      <c r="O2244" s="12"/>
    </row>
    <row r="2245" spans="1:15" s="17" customFormat="1">
      <c r="A2245" s="18"/>
      <c r="B2245" s="10"/>
      <c r="C2245" s="11"/>
      <c r="D2245" s="12"/>
      <c r="E2245" s="16"/>
      <c r="F2245" s="16"/>
      <c r="G2245" s="2"/>
      <c r="H2245" s="2"/>
      <c r="I2245" s="2"/>
      <c r="J2245" s="13"/>
      <c r="K2245" s="18"/>
      <c r="L2245" s="18"/>
      <c r="M2245" s="10"/>
      <c r="N2245" s="11"/>
      <c r="O2245" s="12"/>
    </row>
    <row r="2246" spans="1:15" s="17" customFormat="1">
      <c r="A2246" s="18"/>
      <c r="B2246" s="10"/>
      <c r="C2246" s="11"/>
      <c r="D2246" s="12"/>
      <c r="E2246" s="16"/>
      <c r="F2246" s="16"/>
      <c r="G2246" s="2"/>
      <c r="H2246" s="2"/>
      <c r="I2246" s="2"/>
      <c r="J2246" s="13"/>
      <c r="K2246" s="18"/>
      <c r="L2246" s="18"/>
      <c r="M2246" s="10"/>
      <c r="N2246" s="11"/>
      <c r="O2246" s="12"/>
    </row>
    <row r="2247" spans="1:15" s="17" customFormat="1">
      <c r="A2247" s="18"/>
      <c r="B2247" s="10"/>
      <c r="C2247" s="11"/>
      <c r="D2247" s="12"/>
      <c r="E2247" s="16"/>
      <c r="F2247" s="16"/>
      <c r="G2247" s="2"/>
      <c r="H2247" s="2"/>
      <c r="I2247" s="2"/>
      <c r="J2247" s="13"/>
      <c r="K2247" s="18"/>
      <c r="L2247" s="18"/>
      <c r="M2247" s="10"/>
      <c r="N2247" s="11"/>
      <c r="O2247" s="12"/>
    </row>
    <row r="2248" spans="1:15" s="17" customFormat="1">
      <c r="A2248" s="18"/>
      <c r="B2248" s="10"/>
      <c r="C2248" s="11"/>
      <c r="D2248" s="12"/>
      <c r="E2248" s="16"/>
      <c r="F2248" s="16"/>
      <c r="G2248" s="2"/>
      <c r="H2248" s="2"/>
      <c r="I2248" s="2"/>
      <c r="J2248" s="13"/>
      <c r="K2248" s="18"/>
      <c r="L2248" s="18"/>
      <c r="M2248" s="10"/>
      <c r="N2248" s="11"/>
      <c r="O2248" s="12"/>
    </row>
    <row r="2249" spans="1:15" s="17" customFormat="1">
      <c r="A2249" s="18"/>
      <c r="B2249" s="10"/>
      <c r="C2249" s="11"/>
      <c r="D2249" s="12"/>
      <c r="E2249" s="16"/>
      <c r="F2249" s="16"/>
      <c r="G2249" s="2"/>
      <c r="H2249" s="2"/>
      <c r="I2249" s="2"/>
      <c r="J2249" s="13"/>
      <c r="K2249" s="18"/>
      <c r="L2249" s="18"/>
      <c r="M2249" s="10"/>
      <c r="N2249" s="11"/>
      <c r="O2249" s="12"/>
    </row>
    <row r="2250" spans="1:15" s="17" customFormat="1">
      <c r="A2250" s="18"/>
      <c r="B2250" s="10"/>
      <c r="C2250" s="11"/>
      <c r="D2250" s="12"/>
      <c r="E2250" s="16"/>
      <c r="F2250" s="16"/>
      <c r="G2250" s="2"/>
      <c r="H2250" s="2"/>
      <c r="I2250" s="2"/>
      <c r="J2250" s="13"/>
      <c r="K2250" s="18"/>
      <c r="L2250" s="18"/>
      <c r="M2250" s="10"/>
      <c r="N2250" s="11"/>
      <c r="O2250" s="12"/>
    </row>
    <row r="2251" spans="1:15" s="1" customFormat="1">
      <c r="A2251" s="18"/>
      <c r="B2251" s="10"/>
      <c r="C2251" s="11"/>
      <c r="D2251" s="12"/>
      <c r="E2251" s="16"/>
      <c r="F2251" s="16"/>
      <c r="G2251" s="2"/>
      <c r="H2251" s="2"/>
      <c r="I2251" s="2"/>
      <c r="J2251" s="13"/>
      <c r="K2251" s="18"/>
      <c r="L2251" s="18"/>
      <c r="M2251" s="10"/>
      <c r="N2251" s="11"/>
      <c r="O2251" s="12"/>
    </row>
    <row r="2252" spans="1:15" s="17" customFormat="1">
      <c r="A2252" s="18"/>
      <c r="B2252" s="10"/>
      <c r="C2252" s="11"/>
      <c r="D2252" s="12"/>
      <c r="E2252" s="16"/>
      <c r="F2252" s="16"/>
      <c r="G2252" s="2"/>
      <c r="H2252" s="2"/>
      <c r="I2252" s="2"/>
      <c r="J2252" s="13"/>
      <c r="K2252" s="18"/>
      <c r="L2252" s="18"/>
      <c r="M2252" s="10"/>
      <c r="N2252" s="11"/>
      <c r="O2252" s="12"/>
    </row>
    <row r="2253" spans="1:15" s="17" customFormat="1">
      <c r="A2253" s="18"/>
      <c r="B2253" s="10"/>
      <c r="C2253" s="11"/>
      <c r="D2253" s="12"/>
      <c r="E2253" s="16"/>
      <c r="F2253" s="16"/>
      <c r="G2253" s="2"/>
      <c r="H2253" s="2"/>
      <c r="I2253" s="2"/>
      <c r="J2253" s="13"/>
      <c r="K2253" s="18"/>
      <c r="L2253" s="18"/>
      <c r="M2253" s="10"/>
      <c r="N2253" s="11"/>
      <c r="O2253" s="12"/>
    </row>
    <row r="2254" spans="1:15" s="17" customFormat="1">
      <c r="A2254" s="18"/>
      <c r="B2254" s="10"/>
      <c r="C2254" s="11"/>
      <c r="D2254" s="12"/>
      <c r="E2254" s="16"/>
      <c r="F2254" s="16"/>
      <c r="G2254" s="2"/>
      <c r="H2254" s="2"/>
      <c r="I2254" s="2"/>
      <c r="J2254" s="13"/>
      <c r="K2254" s="18"/>
      <c r="L2254" s="18"/>
      <c r="M2254" s="10"/>
      <c r="N2254" s="11"/>
      <c r="O2254" s="12"/>
    </row>
    <row r="2255" spans="1:15" s="1" customFormat="1">
      <c r="A2255" s="18"/>
      <c r="B2255" s="10"/>
      <c r="C2255" s="11"/>
      <c r="D2255" s="12"/>
      <c r="E2255" s="16"/>
      <c r="F2255" s="16"/>
      <c r="G2255" s="2"/>
      <c r="H2255" s="2"/>
      <c r="I2255" s="2"/>
      <c r="J2255" s="13"/>
      <c r="K2255" s="18"/>
      <c r="L2255" s="18"/>
      <c r="M2255" s="10"/>
      <c r="N2255" s="11"/>
      <c r="O2255" s="12"/>
    </row>
    <row r="2256" spans="1:15" s="1" customFormat="1">
      <c r="A2256" s="18"/>
      <c r="B2256" s="10"/>
      <c r="C2256" s="11"/>
      <c r="D2256" s="12"/>
      <c r="E2256" s="16"/>
      <c r="F2256" s="16"/>
      <c r="G2256" s="2"/>
      <c r="H2256" s="2"/>
      <c r="I2256" s="2"/>
      <c r="J2256" s="13"/>
      <c r="K2256" s="18"/>
      <c r="L2256" s="18"/>
      <c r="M2256" s="10"/>
      <c r="N2256" s="11"/>
      <c r="O2256" s="12"/>
    </row>
    <row r="2257" spans="1:15" s="1" customFormat="1">
      <c r="A2257" s="18"/>
      <c r="B2257" s="10"/>
      <c r="C2257" s="11"/>
      <c r="D2257" s="12"/>
      <c r="E2257" s="16"/>
      <c r="F2257" s="16"/>
      <c r="G2257" s="2"/>
      <c r="J2257" s="15"/>
      <c r="K2257" s="18"/>
      <c r="L2257" s="18"/>
      <c r="M2257" s="10"/>
      <c r="N2257" s="11"/>
      <c r="O2257" s="12"/>
    </row>
    <row r="2258" spans="1:15" s="1" customFormat="1">
      <c r="A2258" s="18"/>
      <c r="B2258" s="10"/>
      <c r="C2258" s="11"/>
      <c r="D2258" s="12"/>
      <c r="E2258" s="16"/>
      <c r="F2258" s="16"/>
      <c r="G2258" s="2"/>
      <c r="J2258" s="15"/>
      <c r="K2258" s="18"/>
      <c r="L2258" s="18"/>
      <c r="M2258" s="10"/>
      <c r="N2258" s="11"/>
      <c r="O2258" s="12"/>
    </row>
    <row r="2259" spans="1:15" s="1" customFormat="1">
      <c r="A2259" s="18"/>
      <c r="B2259" s="10"/>
      <c r="C2259" s="11"/>
      <c r="D2259" s="12"/>
      <c r="E2259" s="16"/>
      <c r="F2259" s="16"/>
      <c r="G2259" s="2"/>
      <c r="J2259" s="15"/>
      <c r="K2259" s="18"/>
      <c r="L2259" s="18"/>
      <c r="M2259" s="10"/>
      <c r="N2259" s="11"/>
      <c r="O2259" s="12"/>
    </row>
    <row r="2260" spans="1:15" s="1" customFormat="1">
      <c r="A2260" s="18"/>
      <c r="B2260" s="10"/>
      <c r="C2260" s="11"/>
      <c r="D2260" s="12"/>
      <c r="E2260" s="16"/>
      <c r="F2260" s="16"/>
      <c r="G2260" s="2"/>
      <c r="J2260" s="15"/>
      <c r="K2260" s="18"/>
      <c r="L2260" s="18"/>
      <c r="M2260" s="10"/>
      <c r="N2260" s="11"/>
      <c r="O2260" s="12"/>
    </row>
    <row r="2261" spans="1:15" s="1" customFormat="1">
      <c r="A2261" s="18"/>
      <c r="B2261" s="10"/>
      <c r="C2261" s="11"/>
      <c r="D2261" s="12"/>
      <c r="E2261" s="16"/>
      <c r="F2261" s="16"/>
      <c r="G2261" s="2"/>
      <c r="J2261" s="15"/>
      <c r="K2261" s="18"/>
      <c r="L2261" s="18"/>
      <c r="M2261" s="10"/>
      <c r="N2261" s="11"/>
      <c r="O2261" s="12"/>
    </row>
    <row r="2262" spans="1:15" s="1" customFormat="1">
      <c r="A2262" s="18"/>
      <c r="B2262" s="10"/>
      <c r="C2262" s="11"/>
      <c r="D2262" s="12"/>
      <c r="E2262" s="16"/>
      <c r="F2262" s="16"/>
      <c r="G2262" s="2"/>
      <c r="J2262" s="15"/>
      <c r="K2262" s="18"/>
      <c r="L2262" s="18"/>
      <c r="M2262" s="10"/>
      <c r="N2262" s="11"/>
      <c r="O2262" s="12"/>
    </row>
    <row r="2263" spans="1:15" s="1" customFormat="1">
      <c r="A2263" s="18"/>
      <c r="B2263" s="10"/>
      <c r="C2263" s="11"/>
      <c r="D2263" s="12"/>
      <c r="E2263" s="16"/>
      <c r="F2263" s="16"/>
      <c r="G2263" s="2"/>
      <c r="J2263" s="15"/>
      <c r="K2263" s="18"/>
      <c r="L2263" s="18"/>
      <c r="M2263" s="10"/>
      <c r="N2263" s="11"/>
      <c r="O2263" s="12"/>
    </row>
    <row r="2264" spans="1:15" s="1" customFormat="1">
      <c r="A2264" s="18"/>
      <c r="B2264" s="10"/>
      <c r="C2264" s="11"/>
      <c r="D2264" s="12"/>
      <c r="E2264" s="16"/>
      <c r="F2264" s="16"/>
      <c r="G2264" s="2"/>
      <c r="J2264" s="15"/>
      <c r="K2264" s="18"/>
      <c r="L2264" s="18"/>
      <c r="M2264" s="10"/>
      <c r="N2264" s="11"/>
      <c r="O2264" s="12"/>
    </row>
    <row r="2265" spans="1:15" s="1" customFormat="1">
      <c r="A2265" s="18"/>
      <c r="B2265" s="10"/>
      <c r="C2265" s="11"/>
      <c r="D2265" s="12"/>
      <c r="E2265" s="16"/>
      <c r="F2265" s="16"/>
      <c r="G2265" s="2"/>
      <c r="J2265" s="15"/>
      <c r="K2265" s="18"/>
      <c r="L2265" s="18"/>
      <c r="M2265" s="10"/>
      <c r="N2265" s="11"/>
      <c r="O2265" s="12"/>
    </row>
    <row r="2266" spans="1:15" s="1" customFormat="1">
      <c r="A2266" s="18"/>
      <c r="B2266" s="10"/>
      <c r="C2266" s="11"/>
      <c r="D2266" s="12"/>
      <c r="E2266" s="16"/>
      <c r="F2266" s="16"/>
      <c r="G2266" s="2"/>
      <c r="J2266" s="15"/>
      <c r="K2266" s="18"/>
      <c r="L2266" s="18"/>
      <c r="M2266" s="10"/>
      <c r="N2266" s="11"/>
      <c r="O2266" s="12"/>
    </row>
    <row r="2267" spans="1:15" s="1" customFormat="1">
      <c r="A2267" s="18"/>
      <c r="B2267" s="10"/>
      <c r="C2267" s="11"/>
      <c r="D2267" s="12"/>
      <c r="E2267" s="16"/>
      <c r="F2267" s="16"/>
      <c r="G2267" s="2"/>
      <c r="J2267" s="15"/>
      <c r="K2267" s="18"/>
      <c r="L2267" s="18"/>
      <c r="M2267" s="10"/>
      <c r="N2267" s="11"/>
      <c r="O2267" s="12"/>
    </row>
    <row r="2268" spans="1:15" s="1" customFormat="1">
      <c r="A2268" s="18"/>
      <c r="B2268" s="10"/>
      <c r="C2268" s="11"/>
      <c r="D2268" s="12"/>
      <c r="E2268" s="16"/>
      <c r="F2268" s="16"/>
      <c r="G2268" s="2"/>
      <c r="J2268" s="15"/>
      <c r="K2268" s="18"/>
      <c r="L2268" s="18"/>
      <c r="M2268" s="10"/>
      <c r="N2268" s="11"/>
      <c r="O2268" s="12"/>
    </row>
    <row r="2269" spans="1:15" s="1" customFormat="1">
      <c r="A2269" s="18"/>
      <c r="B2269" s="10"/>
      <c r="C2269" s="11"/>
      <c r="D2269" s="12"/>
      <c r="E2269" s="16"/>
      <c r="F2269" s="16"/>
      <c r="G2269" s="2"/>
      <c r="J2269" s="15"/>
      <c r="K2269" s="18"/>
      <c r="L2269" s="18"/>
      <c r="M2269" s="10"/>
      <c r="N2269" s="11"/>
      <c r="O2269" s="12"/>
    </row>
    <row r="2270" spans="1:15" s="1" customFormat="1">
      <c r="A2270" s="18"/>
      <c r="B2270" s="10"/>
      <c r="C2270" s="11"/>
      <c r="D2270" s="12"/>
      <c r="E2270" s="16"/>
      <c r="F2270" s="16"/>
      <c r="G2270" s="2"/>
      <c r="J2270" s="15"/>
      <c r="K2270" s="18"/>
      <c r="L2270" s="18"/>
      <c r="M2270" s="10"/>
      <c r="N2270" s="11"/>
      <c r="O2270" s="12"/>
    </row>
    <row r="2271" spans="1:15" s="1" customFormat="1">
      <c r="A2271" s="18"/>
      <c r="B2271" s="10"/>
      <c r="C2271" s="11"/>
      <c r="D2271" s="12"/>
      <c r="E2271" s="16"/>
      <c r="F2271" s="16"/>
      <c r="G2271" s="2"/>
      <c r="J2271" s="15"/>
      <c r="K2271" s="18"/>
      <c r="L2271" s="18"/>
      <c r="M2271" s="10"/>
      <c r="N2271" s="11"/>
      <c r="O2271" s="12"/>
    </row>
    <row r="2272" spans="1:15" s="1" customFormat="1">
      <c r="A2272" s="18"/>
      <c r="B2272" s="10"/>
      <c r="C2272" s="11"/>
      <c r="D2272" s="12"/>
      <c r="E2272" s="16"/>
      <c r="F2272" s="16"/>
      <c r="G2272" s="2"/>
      <c r="J2272" s="15"/>
      <c r="K2272" s="18"/>
      <c r="L2272" s="18"/>
      <c r="M2272" s="10"/>
      <c r="N2272" s="11"/>
      <c r="O2272" s="12"/>
    </row>
    <row r="2273" spans="1:15" s="1" customFormat="1">
      <c r="A2273" s="18"/>
      <c r="B2273" s="10"/>
      <c r="C2273" s="11"/>
      <c r="D2273" s="12"/>
      <c r="E2273" s="16"/>
      <c r="F2273" s="16"/>
      <c r="G2273" s="2"/>
      <c r="J2273" s="15"/>
      <c r="K2273" s="18"/>
      <c r="L2273" s="18"/>
      <c r="M2273" s="10"/>
      <c r="N2273" s="11"/>
      <c r="O2273" s="12"/>
    </row>
    <row r="2274" spans="1:15" s="1" customFormat="1">
      <c r="A2274" s="18"/>
      <c r="B2274" s="10"/>
      <c r="C2274" s="11"/>
      <c r="D2274" s="12"/>
      <c r="E2274" s="16"/>
      <c r="F2274" s="16"/>
      <c r="G2274" s="2"/>
      <c r="J2274" s="15"/>
      <c r="K2274" s="18"/>
      <c r="L2274" s="18"/>
      <c r="M2274" s="10"/>
      <c r="N2274" s="11"/>
      <c r="O2274" s="12"/>
    </row>
    <row r="2275" spans="1:15" s="1" customFormat="1">
      <c r="A2275" s="18"/>
      <c r="B2275" s="10"/>
      <c r="C2275" s="11"/>
      <c r="D2275" s="12"/>
      <c r="E2275" s="16"/>
      <c r="F2275" s="16"/>
      <c r="G2275" s="2"/>
      <c r="J2275" s="15"/>
      <c r="K2275" s="18"/>
      <c r="L2275" s="18"/>
      <c r="M2275" s="10"/>
      <c r="N2275" s="11"/>
      <c r="O2275" s="12"/>
    </row>
    <row r="2276" spans="1:15" s="1" customFormat="1">
      <c r="A2276" s="18"/>
      <c r="B2276" s="10"/>
      <c r="C2276" s="11"/>
      <c r="D2276" s="12"/>
      <c r="E2276" s="16"/>
      <c r="F2276" s="16"/>
      <c r="G2276" s="2"/>
      <c r="J2276" s="15"/>
      <c r="K2276" s="18"/>
      <c r="L2276" s="18"/>
      <c r="M2276" s="10"/>
      <c r="N2276" s="11"/>
      <c r="O2276" s="12"/>
    </row>
    <row r="2277" spans="1:15" s="1" customFormat="1">
      <c r="A2277" s="18"/>
      <c r="B2277" s="10"/>
      <c r="C2277" s="11"/>
      <c r="D2277" s="12"/>
      <c r="E2277" s="16"/>
      <c r="F2277" s="16"/>
      <c r="G2277" s="2"/>
      <c r="J2277" s="15"/>
      <c r="K2277" s="18"/>
      <c r="L2277" s="18"/>
      <c r="M2277" s="10"/>
      <c r="N2277" s="11"/>
      <c r="O2277" s="12"/>
    </row>
    <row r="2278" spans="1:15" s="1" customFormat="1">
      <c r="A2278" s="18"/>
      <c r="B2278" s="10"/>
      <c r="C2278" s="11"/>
      <c r="D2278" s="12"/>
      <c r="E2278" s="16"/>
      <c r="F2278" s="16"/>
      <c r="G2278" s="2"/>
      <c r="J2278" s="15"/>
      <c r="K2278" s="18"/>
      <c r="L2278" s="18"/>
      <c r="M2278" s="10"/>
      <c r="N2278" s="11"/>
      <c r="O2278" s="12"/>
    </row>
    <row r="2279" spans="1:15" s="1" customFormat="1">
      <c r="A2279" s="18"/>
      <c r="B2279" s="10"/>
      <c r="C2279" s="11"/>
      <c r="D2279" s="12"/>
      <c r="E2279" s="16"/>
      <c r="F2279" s="16"/>
      <c r="G2279" s="2"/>
      <c r="J2279" s="15"/>
      <c r="K2279" s="18"/>
      <c r="L2279" s="18"/>
      <c r="M2279" s="10"/>
      <c r="N2279" s="11"/>
      <c r="O2279" s="12"/>
    </row>
    <row r="2280" spans="1:15" s="1" customFormat="1">
      <c r="A2280" s="18"/>
      <c r="B2280" s="10"/>
      <c r="C2280" s="11"/>
      <c r="D2280" s="12"/>
      <c r="E2280" s="16"/>
      <c r="F2280" s="16"/>
      <c r="G2280" s="2"/>
      <c r="J2280" s="15"/>
      <c r="K2280" s="18"/>
      <c r="L2280" s="18"/>
      <c r="M2280" s="10"/>
      <c r="N2280" s="11"/>
      <c r="O2280" s="12"/>
    </row>
    <row r="2281" spans="1:15" s="1" customFormat="1">
      <c r="A2281" s="18"/>
      <c r="B2281" s="10"/>
      <c r="C2281" s="11"/>
      <c r="D2281" s="12"/>
      <c r="E2281" s="16"/>
      <c r="F2281" s="16"/>
      <c r="G2281" s="2"/>
      <c r="J2281" s="15"/>
      <c r="K2281" s="18"/>
      <c r="L2281" s="18"/>
      <c r="M2281" s="10"/>
      <c r="N2281" s="11"/>
      <c r="O2281" s="12"/>
    </row>
    <row r="2282" spans="1:15" s="1" customFormat="1">
      <c r="A2282" s="18"/>
      <c r="B2282" s="10"/>
      <c r="C2282" s="11"/>
      <c r="D2282" s="12"/>
      <c r="E2282" s="16"/>
      <c r="F2282" s="16"/>
      <c r="G2282" s="2"/>
      <c r="J2282" s="15"/>
      <c r="K2282" s="18"/>
      <c r="L2282" s="18"/>
      <c r="M2282" s="10"/>
      <c r="N2282" s="11"/>
      <c r="O2282" s="12"/>
    </row>
    <row r="2283" spans="1:15" s="1" customFormat="1">
      <c r="A2283" s="18"/>
      <c r="B2283" s="10"/>
      <c r="C2283" s="11"/>
      <c r="D2283" s="12"/>
      <c r="E2283" s="16"/>
      <c r="F2283" s="16"/>
      <c r="G2283" s="2"/>
      <c r="J2283" s="15"/>
      <c r="K2283" s="18"/>
      <c r="L2283" s="18"/>
      <c r="M2283" s="10"/>
      <c r="N2283" s="11"/>
      <c r="O2283" s="12"/>
    </row>
    <row r="2284" spans="1:15" s="1" customFormat="1">
      <c r="A2284" s="18"/>
      <c r="B2284" s="10"/>
      <c r="C2284" s="11"/>
      <c r="D2284" s="12"/>
      <c r="E2284" s="16"/>
      <c r="F2284" s="16"/>
      <c r="G2284" s="2"/>
      <c r="J2284" s="15"/>
      <c r="K2284" s="18"/>
      <c r="L2284" s="18"/>
      <c r="M2284" s="10"/>
      <c r="N2284" s="11"/>
      <c r="O2284" s="12"/>
    </row>
    <row r="2285" spans="1:15" s="1" customFormat="1">
      <c r="A2285" s="18"/>
      <c r="B2285" s="10"/>
      <c r="C2285" s="11"/>
      <c r="D2285" s="12"/>
      <c r="E2285" s="16"/>
      <c r="F2285" s="16"/>
      <c r="G2285" s="2"/>
      <c r="J2285" s="15"/>
      <c r="K2285" s="18"/>
      <c r="L2285" s="18"/>
      <c r="M2285" s="10"/>
      <c r="N2285" s="11"/>
      <c r="O2285" s="12"/>
    </row>
    <row r="2286" spans="1:15" s="1" customFormat="1">
      <c r="A2286" s="18"/>
      <c r="B2286" s="10"/>
      <c r="C2286" s="11"/>
      <c r="D2286" s="12"/>
      <c r="E2286" s="16"/>
      <c r="F2286" s="16"/>
      <c r="G2286" s="2"/>
      <c r="J2286" s="15"/>
      <c r="K2286" s="18"/>
      <c r="L2286" s="18"/>
      <c r="M2286" s="10"/>
      <c r="N2286" s="11"/>
      <c r="O2286" s="12"/>
    </row>
    <row r="2287" spans="1:15" s="1" customFormat="1">
      <c r="A2287" s="18"/>
      <c r="B2287" s="10"/>
      <c r="C2287" s="11"/>
      <c r="D2287" s="12"/>
      <c r="E2287" s="16"/>
      <c r="F2287" s="16"/>
      <c r="G2287" s="2"/>
      <c r="J2287" s="15"/>
      <c r="K2287" s="18"/>
      <c r="L2287" s="18"/>
      <c r="M2287" s="10"/>
      <c r="N2287" s="11"/>
      <c r="O2287" s="12"/>
    </row>
    <row r="2288" spans="1:15" s="1" customFormat="1">
      <c r="A2288" s="18"/>
      <c r="B2288" s="10"/>
      <c r="C2288" s="11"/>
      <c r="D2288" s="12"/>
      <c r="E2288" s="16"/>
      <c r="F2288" s="16"/>
      <c r="G2288" s="2"/>
      <c r="J2288" s="15"/>
      <c r="K2288" s="18"/>
      <c r="L2288" s="18"/>
      <c r="M2288" s="10"/>
      <c r="N2288" s="11"/>
      <c r="O2288" s="12"/>
    </row>
    <row r="2289" spans="1:15" s="1" customFormat="1">
      <c r="A2289" s="18"/>
      <c r="B2289" s="10"/>
      <c r="C2289" s="11"/>
      <c r="D2289" s="12"/>
      <c r="E2289" s="16"/>
      <c r="F2289" s="16"/>
      <c r="G2289" s="2"/>
      <c r="J2289" s="15"/>
      <c r="K2289" s="18"/>
      <c r="L2289" s="18"/>
      <c r="M2289" s="10"/>
      <c r="N2289" s="11"/>
      <c r="O2289" s="12"/>
    </row>
    <row r="2290" spans="1:15" s="1" customFormat="1">
      <c r="A2290" s="18"/>
      <c r="B2290" s="10"/>
      <c r="C2290" s="11"/>
      <c r="D2290" s="12"/>
      <c r="E2290" s="16"/>
      <c r="F2290" s="16"/>
      <c r="G2290" s="2"/>
      <c r="J2290" s="15"/>
      <c r="K2290" s="18"/>
      <c r="L2290" s="18"/>
      <c r="M2290" s="10"/>
      <c r="N2290" s="11"/>
      <c r="O2290" s="12"/>
    </row>
    <row r="2291" spans="1:15" s="1" customFormat="1">
      <c r="A2291" s="18"/>
      <c r="B2291" s="10"/>
      <c r="C2291" s="11"/>
      <c r="D2291" s="12"/>
      <c r="E2291" s="16"/>
      <c r="F2291" s="16"/>
      <c r="G2291" s="2"/>
      <c r="J2291" s="15"/>
      <c r="K2291" s="18"/>
      <c r="L2291" s="18"/>
      <c r="M2291" s="10"/>
      <c r="N2291" s="11"/>
      <c r="O2291" s="12"/>
    </row>
    <row r="2292" spans="1:15" s="1" customFormat="1">
      <c r="A2292" s="18"/>
      <c r="B2292" s="10"/>
      <c r="C2292" s="11"/>
      <c r="D2292" s="12"/>
      <c r="E2292" s="16"/>
      <c r="F2292" s="16"/>
      <c r="G2292" s="2"/>
      <c r="J2292" s="15"/>
      <c r="K2292" s="18"/>
      <c r="L2292" s="18"/>
      <c r="M2292" s="10"/>
      <c r="N2292" s="11"/>
      <c r="O2292" s="12"/>
    </row>
    <row r="2293" spans="1:15" s="1" customFormat="1">
      <c r="A2293" s="18"/>
      <c r="B2293" s="10"/>
      <c r="C2293" s="11"/>
      <c r="D2293" s="12"/>
      <c r="E2293" s="16"/>
      <c r="F2293" s="16"/>
      <c r="G2293" s="2"/>
      <c r="J2293" s="15"/>
      <c r="K2293" s="18"/>
      <c r="L2293" s="18"/>
      <c r="M2293" s="10"/>
      <c r="N2293" s="11"/>
      <c r="O2293" s="12"/>
    </row>
    <row r="2294" spans="1:15" s="1" customFormat="1">
      <c r="A2294" s="18"/>
      <c r="B2294" s="10"/>
      <c r="C2294" s="11"/>
      <c r="D2294" s="12"/>
      <c r="E2294" s="16"/>
      <c r="F2294" s="16"/>
      <c r="G2294" s="2"/>
      <c r="J2294" s="15"/>
      <c r="K2294" s="18"/>
      <c r="L2294" s="18"/>
      <c r="M2294" s="10"/>
      <c r="N2294" s="11"/>
      <c r="O2294" s="12"/>
    </row>
    <row r="2295" spans="1:15" s="1" customFormat="1">
      <c r="A2295" s="18"/>
      <c r="B2295" s="10"/>
      <c r="C2295" s="11"/>
      <c r="D2295" s="12"/>
      <c r="E2295" s="16"/>
      <c r="F2295" s="16"/>
      <c r="G2295" s="2"/>
      <c r="J2295" s="15"/>
      <c r="K2295" s="18"/>
      <c r="L2295" s="18"/>
      <c r="M2295" s="10"/>
      <c r="N2295" s="11"/>
      <c r="O2295" s="12"/>
    </row>
    <row r="2296" spans="1:15" s="1" customFormat="1">
      <c r="A2296" s="18"/>
      <c r="B2296" s="10"/>
      <c r="C2296" s="11"/>
      <c r="D2296" s="12"/>
      <c r="E2296" s="16"/>
      <c r="F2296" s="16"/>
      <c r="G2296" s="2"/>
      <c r="J2296" s="15"/>
      <c r="K2296" s="18"/>
      <c r="L2296" s="18"/>
      <c r="M2296" s="10"/>
      <c r="N2296" s="11"/>
      <c r="O2296" s="12"/>
    </row>
    <row r="2297" spans="1:15" s="1" customFormat="1">
      <c r="A2297" s="18"/>
      <c r="B2297" s="10"/>
      <c r="C2297" s="11"/>
      <c r="D2297" s="12"/>
      <c r="E2297" s="16"/>
      <c r="F2297" s="16"/>
      <c r="G2297" s="2"/>
      <c r="J2297" s="15"/>
      <c r="K2297" s="18"/>
      <c r="L2297" s="18"/>
      <c r="M2297" s="10"/>
      <c r="N2297" s="11"/>
      <c r="O2297" s="12"/>
    </row>
    <row r="2298" spans="1:15" s="1" customFormat="1">
      <c r="A2298" s="18"/>
      <c r="B2298" s="10"/>
      <c r="C2298" s="11"/>
      <c r="D2298" s="12"/>
      <c r="E2298" s="16"/>
      <c r="F2298" s="16"/>
      <c r="G2298" s="2"/>
      <c r="J2298" s="15"/>
      <c r="K2298" s="18"/>
      <c r="L2298" s="18"/>
      <c r="M2298" s="10"/>
      <c r="N2298" s="11"/>
      <c r="O2298" s="12"/>
    </row>
    <row r="2299" spans="1:15" s="1" customFormat="1">
      <c r="A2299" s="18"/>
      <c r="B2299" s="10"/>
      <c r="C2299" s="11"/>
      <c r="D2299" s="12"/>
      <c r="E2299" s="16"/>
      <c r="F2299" s="16"/>
      <c r="G2299" s="2"/>
      <c r="J2299" s="15"/>
      <c r="K2299" s="18"/>
      <c r="L2299" s="18"/>
      <c r="M2299" s="10"/>
      <c r="N2299" s="11"/>
      <c r="O2299" s="12"/>
    </row>
    <row r="2300" spans="1:15" s="1" customFormat="1">
      <c r="A2300" s="18"/>
      <c r="B2300" s="10"/>
      <c r="C2300" s="11"/>
      <c r="D2300" s="12"/>
      <c r="E2300" s="16"/>
      <c r="F2300" s="16"/>
      <c r="G2300" s="2"/>
      <c r="J2300" s="15"/>
      <c r="K2300" s="18"/>
      <c r="L2300" s="18"/>
      <c r="M2300" s="10"/>
      <c r="N2300" s="11"/>
      <c r="O2300" s="12"/>
    </row>
    <row r="2301" spans="1:15" s="1" customFormat="1">
      <c r="A2301" s="18"/>
      <c r="B2301" s="10"/>
      <c r="C2301" s="11"/>
      <c r="D2301" s="12"/>
      <c r="E2301" s="16"/>
      <c r="F2301" s="16"/>
      <c r="G2301" s="2"/>
      <c r="J2301" s="15"/>
      <c r="K2301" s="18"/>
      <c r="L2301" s="18"/>
      <c r="M2301" s="10"/>
      <c r="N2301" s="11"/>
      <c r="O2301" s="12"/>
    </row>
    <row r="2302" spans="1:15" s="1" customFormat="1">
      <c r="A2302" s="18"/>
      <c r="B2302" s="10"/>
      <c r="C2302" s="11"/>
      <c r="D2302" s="12"/>
      <c r="E2302" s="16"/>
      <c r="F2302" s="16"/>
      <c r="G2302" s="2"/>
      <c r="J2302" s="15"/>
      <c r="K2302" s="18"/>
      <c r="L2302" s="18"/>
      <c r="M2302" s="10"/>
      <c r="N2302" s="11"/>
      <c r="O2302" s="12"/>
    </row>
    <row r="2303" spans="1:15" s="1" customFormat="1">
      <c r="A2303" s="18"/>
      <c r="B2303" s="10"/>
      <c r="C2303" s="11"/>
      <c r="D2303" s="12"/>
      <c r="E2303" s="16"/>
      <c r="F2303" s="16"/>
      <c r="G2303" s="2"/>
      <c r="J2303" s="15"/>
      <c r="K2303" s="18"/>
      <c r="L2303" s="18"/>
      <c r="M2303" s="10"/>
      <c r="N2303" s="11"/>
      <c r="O2303" s="12"/>
    </row>
    <row r="2304" spans="1:15">
      <c r="H2304" s="1"/>
      <c r="I2304" s="1"/>
      <c r="J2304" s="15"/>
    </row>
    <row r="2305" spans="1:15" s="1" customFormat="1">
      <c r="A2305" s="18"/>
      <c r="B2305" s="10"/>
      <c r="C2305" s="11"/>
      <c r="D2305" s="12"/>
      <c r="E2305" s="16"/>
      <c r="F2305" s="16"/>
      <c r="G2305" s="2"/>
      <c r="J2305" s="15"/>
      <c r="K2305" s="18"/>
      <c r="L2305" s="18"/>
      <c r="M2305" s="10"/>
      <c r="N2305" s="11"/>
      <c r="O2305" s="12"/>
    </row>
    <row r="2306" spans="1:15" s="1" customFormat="1">
      <c r="A2306" s="18"/>
      <c r="B2306" s="10"/>
      <c r="C2306" s="11"/>
      <c r="D2306" s="12"/>
      <c r="E2306" s="16"/>
      <c r="F2306" s="16"/>
      <c r="G2306" s="2"/>
      <c r="J2306" s="15"/>
      <c r="K2306" s="18"/>
      <c r="L2306" s="18"/>
      <c r="M2306" s="10"/>
      <c r="N2306" s="11"/>
      <c r="O2306" s="12"/>
    </row>
    <row r="2307" spans="1:15">
      <c r="H2307" s="1"/>
      <c r="I2307" s="1"/>
      <c r="J2307" s="15"/>
    </row>
    <row r="2308" spans="1:15" s="1" customFormat="1">
      <c r="A2308" s="18"/>
      <c r="B2308" s="10"/>
      <c r="C2308" s="11"/>
      <c r="D2308" s="12"/>
      <c r="E2308" s="16"/>
      <c r="F2308" s="16"/>
      <c r="G2308" s="2"/>
      <c r="J2308" s="15"/>
      <c r="K2308" s="18"/>
      <c r="L2308" s="18"/>
      <c r="M2308" s="10"/>
      <c r="N2308" s="11"/>
      <c r="O2308" s="12"/>
    </row>
    <row r="2309" spans="1:15" s="1" customFormat="1">
      <c r="A2309" s="18"/>
      <c r="B2309" s="10"/>
      <c r="C2309" s="11"/>
      <c r="D2309" s="12"/>
      <c r="E2309" s="16"/>
      <c r="F2309" s="16"/>
      <c r="G2309" s="2"/>
      <c r="J2309" s="15"/>
      <c r="K2309" s="18"/>
      <c r="L2309" s="18"/>
      <c r="M2309" s="10"/>
      <c r="N2309" s="11"/>
      <c r="O2309" s="12"/>
    </row>
    <row r="2310" spans="1:15">
      <c r="H2310" s="1"/>
      <c r="I2310" s="1"/>
      <c r="J2310" s="15"/>
    </row>
    <row r="2311" spans="1:15">
      <c r="H2311" s="1"/>
      <c r="I2311" s="1"/>
      <c r="J2311" s="15"/>
    </row>
    <row r="2312" spans="1:15" s="1" customFormat="1">
      <c r="A2312" s="18"/>
      <c r="B2312" s="10"/>
      <c r="C2312" s="11"/>
      <c r="D2312" s="12"/>
      <c r="E2312" s="16"/>
      <c r="F2312" s="16"/>
      <c r="G2312" s="2"/>
      <c r="J2312" s="15"/>
      <c r="K2312" s="18"/>
      <c r="L2312" s="18"/>
      <c r="M2312" s="10"/>
      <c r="N2312" s="11"/>
      <c r="O2312" s="12"/>
    </row>
    <row r="2313" spans="1:15">
      <c r="H2313" s="1"/>
      <c r="I2313" s="1"/>
      <c r="J2313" s="15"/>
    </row>
    <row r="2314" spans="1:15">
      <c r="H2314" s="1"/>
      <c r="I2314" s="1"/>
      <c r="J2314" s="15"/>
    </row>
    <row r="2315" spans="1:15">
      <c r="H2315" s="1"/>
      <c r="I2315" s="1"/>
      <c r="J2315" s="15"/>
    </row>
    <row r="2316" spans="1:15">
      <c r="H2316" s="1"/>
      <c r="I2316" s="1"/>
      <c r="J2316" s="15"/>
    </row>
    <row r="2317" spans="1:15">
      <c r="H2317" s="1"/>
      <c r="I2317" s="1"/>
      <c r="J2317" s="15"/>
    </row>
    <row r="2318" spans="1:15" s="1" customFormat="1">
      <c r="A2318" s="18"/>
      <c r="B2318" s="10"/>
      <c r="C2318" s="11"/>
      <c r="D2318" s="12"/>
      <c r="E2318" s="16"/>
      <c r="F2318" s="16"/>
      <c r="G2318" s="2"/>
      <c r="J2318" s="15"/>
      <c r="K2318" s="18"/>
      <c r="L2318" s="18"/>
      <c r="M2318" s="10"/>
      <c r="N2318" s="11"/>
      <c r="O2318" s="12"/>
    </row>
    <row r="2319" spans="1:15">
      <c r="H2319" s="1"/>
      <c r="I2319" s="1"/>
      <c r="J2319" s="15"/>
    </row>
    <row r="2320" spans="1:15">
      <c r="H2320" s="1"/>
      <c r="I2320" s="1"/>
      <c r="J2320" s="15"/>
    </row>
    <row r="2321" spans="1:15" s="4" customFormat="1">
      <c r="A2321" s="18"/>
      <c r="B2321" s="10"/>
      <c r="C2321" s="11"/>
      <c r="D2321" s="12"/>
      <c r="E2321" s="16"/>
      <c r="F2321" s="16"/>
      <c r="G2321" s="2"/>
      <c r="H2321" s="1"/>
      <c r="I2321" s="1"/>
      <c r="J2321" s="15"/>
      <c r="K2321" s="18"/>
      <c r="L2321" s="18"/>
      <c r="M2321" s="10"/>
      <c r="N2321" s="11"/>
      <c r="O2321" s="12"/>
    </row>
    <row r="2322" spans="1:15" s="4" customFormat="1">
      <c r="A2322" s="18"/>
      <c r="B2322" s="10"/>
      <c r="C2322" s="11"/>
      <c r="D2322" s="12"/>
      <c r="E2322" s="16"/>
      <c r="F2322" s="16"/>
      <c r="G2322" s="2"/>
      <c r="H2322" s="1"/>
      <c r="I2322" s="1"/>
      <c r="J2322" s="15"/>
      <c r="K2322" s="18"/>
      <c r="L2322" s="18"/>
      <c r="M2322" s="10"/>
      <c r="N2322" s="11"/>
      <c r="O2322" s="12"/>
    </row>
    <row r="2323" spans="1:15">
      <c r="H2323" s="1"/>
      <c r="I2323" s="1"/>
      <c r="J2323" s="15"/>
    </row>
    <row r="2324" spans="1:15">
      <c r="H2324" s="1"/>
      <c r="I2324" s="1"/>
      <c r="J2324" s="15"/>
    </row>
    <row r="2325" spans="1:15" s="1" customFormat="1">
      <c r="A2325" s="18"/>
      <c r="B2325" s="10"/>
      <c r="C2325" s="11"/>
      <c r="D2325" s="12"/>
      <c r="E2325" s="16"/>
      <c r="F2325" s="16"/>
      <c r="G2325" s="2"/>
      <c r="J2325" s="15"/>
      <c r="K2325" s="18"/>
      <c r="L2325" s="18"/>
      <c r="M2325" s="10"/>
      <c r="N2325" s="11"/>
      <c r="O2325" s="12"/>
    </row>
    <row r="2326" spans="1:15" s="1" customFormat="1">
      <c r="A2326" s="18"/>
      <c r="B2326" s="10"/>
      <c r="C2326" s="11"/>
      <c r="D2326" s="12"/>
      <c r="E2326" s="16"/>
      <c r="F2326" s="16"/>
      <c r="G2326" s="2"/>
      <c r="J2326" s="15"/>
      <c r="K2326" s="18"/>
      <c r="L2326" s="18"/>
      <c r="M2326" s="10"/>
      <c r="N2326" s="11"/>
      <c r="O2326" s="12"/>
    </row>
    <row r="2327" spans="1:15" s="1" customFormat="1">
      <c r="A2327" s="18"/>
      <c r="B2327" s="10"/>
      <c r="C2327" s="11"/>
      <c r="D2327" s="12"/>
      <c r="E2327" s="16"/>
      <c r="F2327" s="16"/>
      <c r="G2327" s="2"/>
      <c r="J2327" s="15"/>
      <c r="K2327" s="18"/>
      <c r="L2327" s="18"/>
      <c r="M2327" s="10"/>
      <c r="N2327" s="11"/>
      <c r="O2327" s="12"/>
    </row>
    <row r="2328" spans="1:15" s="1" customFormat="1">
      <c r="A2328" s="18"/>
      <c r="B2328" s="10"/>
      <c r="C2328" s="11"/>
      <c r="D2328" s="12"/>
      <c r="E2328" s="16"/>
      <c r="F2328" s="16"/>
      <c r="G2328" s="2"/>
      <c r="J2328" s="15"/>
      <c r="K2328" s="18"/>
      <c r="L2328" s="18"/>
      <c r="M2328" s="10"/>
      <c r="N2328" s="11"/>
      <c r="O2328" s="12"/>
    </row>
    <row r="2329" spans="1:15" s="1" customFormat="1">
      <c r="A2329" s="18"/>
      <c r="B2329" s="10"/>
      <c r="C2329" s="11"/>
      <c r="D2329" s="12"/>
      <c r="E2329" s="16"/>
      <c r="F2329" s="16"/>
      <c r="G2329" s="2"/>
      <c r="J2329" s="15"/>
      <c r="K2329" s="18"/>
      <c r="L2329" s="18"/>
      <c r="M2329" s="10"/>
      <c r="N2329" s="11"/>
      <c r="O2329" s="12"/>
    </row>
    <row r="2330" spans="1:15" s="1" customFormat="1">
      <c r="A2330" s="18"/>
      <c r="B2330" s="10"/>
      <c r="C2330" s="11"/>
      <c r="D2330" s="12"/>
      <c r="E2330" s="16"/>
      <c r="F2330" s="16"/>
      <c r="G2330" s="2"/>
      <c r="J2330" s="15"/>
      <c r="K2330" s="18"/>
      <c r="L2330" s="18"/>
      <c r="M2330" s="10"/>
      <c r="N2330" s="11"/>
      <c r="O2330" s="12"/>
    </row>
    <row r="2331" spans="1:15" s="1" customFormat="1">
      <c r="A2331" s="18"/>
      <c r="B2331" s="10"/>
      <c r="C2331" s="11"/>
      <c r="D2331" s="12"/>
      <c r="E2331" s="16"/>
      <c r="F2331" s="16"/>
      <c r="G2331" s="2"/>
      <c r="J2331" s="15"/>
      <c r="K2331" s="18"/>
      <c r="L2331" s="18"/>
      <c r="M2331" s="10"/>
      <c r="N2331" s="11"/>
      <c r="O2331" s="12"/>
    </row>
    <row r="2332" spans="1:15" s="1" customFormat="1">
      <c r="A2332" s="18"/>
      <c r="B2332" s="10"/>
      <c r="C2332" s="11"/>
      <c r="D2332" s="12"/>
      <c r="E2332" s="16"/>
      <c r="F2332" s="16"/>
      <c r="G2332" s="2"/>
      <c r="J2332" s="15"/>
      <c r="K2332" s="18"/>
      <c r="L2332" s="18"/>
      <c r="M2332" s="10"/>
      <c r="N2332" s="11"/>
      <c r="O2332" s="12"/>
    </row>
    <row r="2333" spans="1:15">
      <c r="H2333" s="1"/>
      <c r="I2333" s="1"/>
      <c r="J2333" s="15"/>
    </row>
    <row r="2334" spans="1:15">
      <c r="H2334" s="1"/>
      <c r="I2334" s="1"/>
      <c r="J2334" s="15"/>
    </row>
    <row r="2335" spans="1:15" s="4" customFormat="1">
      <c r="A2335" s="18"/>
      <c r="B2335" s="10"/>
      <c r="C2335" s="11"/>
      <c r="D2335" s="12"/>
      <c r="E2335" s="16"/>
      <c r="F2335" s="16"/>
      <c r="G2335" s="2"/>
      <c r="H2335" s="1"/>
      <c r="I2335" s="1"/>
      <c r="J2335" s="15"/>
      <c r="K2335" s="18"/>
      <c r="L2335" s="18"/>
      <c r="M2335" s="10"/>
      <c r="N2335" s="11"/>
      <c r="O2335" s="12"/>
    </row>
    <row r="2336" spans="1:15" s="4" customFormat="1">
      <c r="A2336" s="18"/>
      <c r="B2336" s="10"/>
      <c r="C2336" s="11"/>
      <c r="D2336" s="12"/>
      <c r="E2336" s="16"/>
      <c r="F2336" s="16"/>
      <c r="G2336" s="2"/>
      <c r="H2336" s="1"/>
      <c r="I2336" s="1"/>
      <c r="J2336" s="15"/>
      <c r="K2336" s="18"/>
      <c r="L2336" s="18"/>
      <c r="M2336" s="10"/>
      <c r="N2336" s="11"/>
      <c r="O2336" s="12"/>
    </row>
    <row r="2337" spans="1:15">
      <c r="H2337" s="1"/>
      <c r="I2337" s="1"/>
      <c r="J2337" s="15"/>
    </row>
    <row r="2338" spans="1:15">
      <c r="H2338" s="1"/>
      <c r="I2338" s="1"/>
      <c r="J2338" s="15"/>
    </row>
    <row r="2339" spans="1:15" s="1" customFormat="1">
      <c r="A2339" s="18"/>
      <c r="B2339" s="10"/>
      <c r="C2339" s="11"/>
      <c r="D2339" s="12"/>
      <c r="E2339" s="16"/>
      <c r="F2339" s="16"/>
      <c r="G2339" s="2"/>
      <c r="J2339" s="15"/>
      <c r="K2339" s="18"/>
      <c r="L2339" s="18"/>
      <c r="M2339" s="10"/>
      <c r="N2339" s="11"/>
      <c r="O2339" s="12"/>
    </row>
    <row r="2340" spans="1:15" s="1" customFormat="1">
      <c r="A2340" s="18"/>
      <c r="B2340" s="10"/>
      <c r="C2340" s="11"/>
      <c r="D2340" s="12"/>
      <c r="E2340" s="16"/>
      <c r="F2340" s="16"/>
      <c r="G2340" s="2"/>
      <c r="J2340" s="15"/>
      <c r="K2340" s="18"/>
      <c r="L2340" s="18"/>
      <c r="M2340" s="10"/>
      <c r="N2340" s="11"/>
      <c r="O2340" s="12"/>
    </row>
    <row r="2341" spans="1:15" s="1" customFormat="1">
      <c r="A2341" s="18"/>
      <c r="B2341" s="10"/>
      <c r="C2341" s="11"/>
      <c r="D2341" s="12"/>
      <c r="E2341" s="16"/>
      <c r="F2341" s="16"/>
      <c r="G2341" s="2"/>
      <c r="J2341" s="15"/>
      <c r="K2341" s="18"/>
      <c r="L2341" s="18"/>
      <c r="M2341" s="10"/>
      <c r="N2341" s="11"/>
      <c r="O2341" s="12"/>
    </row>
    <row r="2342" spans="1:15" s="1" customFormat="1">
      <c r="A2342" s="18"/>
      <c r="B2342" s="10"/>
      <c r="C2342" s="11"/>
      <c r="D2342" s="12"/>
      <c r="E2342" s="16"/>
      <c r="F2342" s="16"/>
      <c r="G2342" s="2"/>
      <c r="J2342" s="15"/>
      <c r="K2342" s="18"/>
      <c r="L2342" s="18"/>
      <c r="M2342" s="10"/>
      <c r="N2342" s="11"/>
      <c r="O2342" s="12"/>
    </row>
    <row r="2343" spans="1:15" s="1" customFormat="1">
      <c r="A2343" s="18"/>
      <c r="B2343" s="10"/>
      <c r="C2343" s="11"/>
      <c r="D2343" s="12"/>
      <c r="E2343" s="16"/>
      <c r="F2343" s="16"/>
      <c r="G2343" s="2"/>
      <c r="J2343" s="15"/>
      <c r="K2343" s="18"/>
      <c r="L2343" s="18"/>
      <c r="M2343" s="10"/>
      <c r="N2343" s="11"/>
      <c r="O2343" s="12"/>
    </row>
    <row r="2344" spans="1:15" s="1" customFormat="1">
      <c r="A2344" s="18"/>
      <c r="B2344" s="10"/>
      <c r="C2344" s="11"/>
      <c r="D2344" s="12"/>
      <c r="E2344" s="16"/>
      <c r="F2344" s="16"/>
      <c r="G2344" s="2"/>
      <c r="J2344" s="15"/>
      <c r="K2344" s="18"/>
      <c r="L2344" s="18"/>
      <c r="M2344" s="10"/>
      <c r="N2344" s="11"/>
      <c r="O2344" s="12"/>
    </row>
    <row r="2345" spans="1:15" s="1" customFormat="1">
      <c r="A2345" s="18"/>
      <c r="B2345" s="10"/>
      <c r="C2345" s="11"/>
      <c r="D2345" s="12"/>
      <c r="E2345" s="16"/>
      <c r="F2345" s="16"/>
      <c r="G2345" s="2"/>
      <c r="J2345" s="15"/>
      <c r="K2345" s="18"/>
      <c r="L2345" s="18"/>
      <c r="M2345" s="10"/>
      <c r="N2345" s="11"/>
      <c r="O2345" s="12"/>
    </row>
    <row r="2346" spans="1:15" s="1" customFormat="1">
      <c r="A2346" s="18"/>
      <c r="B2346" s="10"/>
      <c r="C2346" s="11"/>
      <c r="D2346" s="12"/>
      <c r="E2346" s="16"/>
      <c r="F2346" s="16"/>
      <c r="G2346" s="2"/>
      <c r="J2346" s="15"/>
      <c r="K2346" s="18"/>
      <c r="L2346" s="18"/>
      <c r="M2346" s="10"/>
      <c r="N2346" s="11"/>
      <c r="O2346" s="12"/>
    </row>
    <row r="2347" spans="1:15" s="1" customFormat="1">
      <c r="A2347" s="18"/>
      <c r="B2347" s="10"/>
      <c r="C2347" s="11"/>
      <c r="D2347" s="12"/>
      <c r="E2347" s="16"/>
      <c r="F2347" s="16"/>
      <c r="G2347" s="2"/>
      <c r="J2347" s="15"/>
      <c r="K2347" s="18"/>
      <c r="L2347" s="18"/>
      <c r="M2347" s="10"/>
      <c r="N2347" s="11"/>
      <c r="O2347" s="12"/>
    </row>
    <row r="2348" spans="1:15" s="1" customFormat="1">
      <c r="A2348" s="18"/>
      <c r="B2348" s="10"/>
      <c r="C2348" s="11"/>
      <c r="D2348" s="12"/>
      <c r="E2348" s="16"/>
      <c r="F2348" s="16"/>
      <c r="G2348" s="2"/>
      <c r="J2348" s="15"/>
      <c r="K2348" s="18"/>
      <c r="L2348" s="18"/>
      <c r="M2348" s="10"/>
      <c r="N2348" s="11"/>
      <c r="O2348" s="12"/>
    </row>
    <row r="2349" spans="1:15" s="1" customFormat="1">
      <c r="A2349" s="18"/>
      <c r="B2349" s="10"/>
      <c r="C2349" s="11"/>
      <c r="D2349" s="12"/>
      <c r="E2349" s="16"/>
      <c r="F2349" s="16"/>
      <c r="G2349" s="2"/>
      <c r="H2349" s="2"/>
      <c r="I2349" s="2"/>
      <c r="J2349" s="13"/>
      <c r="K2349" s="18"/>
      <c r="L2349" s="18"/>
      <c r="M2349" s="10"/>
      <c r="N2349" s="11"/>
      <c r="O2349" s="12"/>
    </row>
    <row r="2350" spans="1:15" s="1" customFormat="1">
      <c r="A2350" s="18"/>
      <c r="B2350" s="10"/>
      <c r="C2350" s="11"/>
      <c r="D2350" s="12"/>
      <c r="E2350" s="16"/>
      <c r="F2350" s="16"/>
      <c r="G2350" s="2"/>
      <c r="H2350" s="2"/>
      <c r="I2350" s="2"/>
      <c r="J2350" s="13"/>
      <c r="K2350" s="18"/>
      <c r="L2350" s="18"/>
      <c r="M2350" s="10"/>
      <c r="N2350" s="11"/>
      <c r="O2350" s="12"/>
    </row>
    <row r="2351" spans="1:15" s="1" customFormat="1">
      <c r="A2351" s="18"/>
      <c r="B2351" s="10"/>
      <c r="C2351" s="11"/>
      <c r="D2351" s="12"/>
      <c r="E2351" s="16"/>
      <c r="F2351" s="16"/>
      <c r="G2351" s="2"/>
      <c r="H2351" s="4"/>
      <c r="I2351" s="4"/>
      <c r="J2351" s="13"/>
      <c r="K2351" s="18"/>
      <c r="L2351" s="18"/>
      <c r="M2351" s="10"/>
      <c r="N2351" s="11"/>
      <c r="O2351" s="12"/>
    </row>
    <row r="2352" spans="1:15" s="1" customFormat="1">
      <c r="A2352" s="18"/>
      <c r="B2352" s="10"/>
      <c r="C2352" s="11"/>
      <c r="D2352" s="12"/>
      <c r="E2352" s="16"/>
      <c r="F2352" s="16"/>
      <c r="G2352" s="2"/>
      <c r="H2352" s="2"/>
      <c r="I2352" s="2"/>
      <c r="J2352" s="13"/>
      <c r="K2352" s="18"/>
      <c r="L2352" s="18"/>
      <c r="M2352" s="10"/>
      <c r="N2352" s="11"/>
      <c r="O2352" s="12"/>
    </row>
    <row r="2353" spans="1:15" s="1" customFormat="1">
      <c r="A2353" s="18"/>
      <c r="B2353" s="10"/>
      <c r="C2353" s="11"/>
      <c r="D2353" s="12"/>
      <c r="E2353" s="16"/>
      <c r="F2353" s="16"/>
      <c r="G2353" s="2"/>
      <c r="H2353" s="2"/>
      <c r="I2353" s="2"/>
      <c r="J2353" s="13"/>
      <c r="K2353" s="18"/>
      <c r="L2353" s="18"/>
      <c r="M2353" s="10"/>
      <c r="N2353" s="11"/>
      <c r="O2353" s="12"/>
    </row>
    <row r="2354" spans="1:15" s="1" customFormat="1">
      <c r="A2354" s="18"/>
      <c r="B2354" s="10"/>
      <c r="C2354" s="11"/>
      <c r="D2354" s="12"/>
      <c r="E2354" s="16"/>
      <c r="F2354" s="16"/>
      <c r="G2354" s="2"/>
      <c r="H2354" s="2"/>
      <c r="I2354" s="2"/>
      <c r="J2354" s="13"/>
      <c r="K2354" s="18"/>
      <c r="L2354" s="18"/>
      <c r="M2354" s="10"/>
      <c r="N2354" s="11"/>
      <c r="O2354" s="12"/>
    </row>
    <row r="2355" spans="1:15" s="1" customFormat="1">
      <c r="A2355" s="18"/>
      <c r="B2355" s="10"/>
      <c r="C2355" s="11"/>
      <c r="D2355" s="12"/>
      <c r="E2355" s="16"/>
      <c r="F2355" s="16"/>
      <c r="G2355" s="2"/>
      <c r="H2355" s="2"/>
      <c r="I2355" s="2"/>
      <c r="J2355" s="13"/>
      <c r="K2355" s="18"/>
      <c r="L2355" s="18"/>
      <c r="M2355" s="10"/>
      <c r="N2355" s="11"/>
      <c r="O2355" s="12"/>
    </row>
    <row r="2356" spans="1:15" s="1" customFormat="1">
      <c r="A2356" s="18"/>
      <c r="B2356" s="10"/>
      <c r="C2356" s="11"/>
      <c r="D2356" s="12"/>
      <c r="E2356" s="16"/>
      <c r="F2356" s="16"/>
      <c r="G2356" s="2"/>
      <c r="H2356" s="2"/>
      <c r="I2356" s="2"/>
      <c r="J2356" s="13"/>
      <c r="K2356" s="18"/>
      <c r="L2356" s="18"/>
      <c r="M2356" s="10"/>
      <c r="N2356" s="11"/>
      <c r="O2356" s="12"/>
    </row>
    <row r="2357" spans="1:15" s="1" customFormat="1">
      <c r="A2357" s="18"/>
      <c r="B2357" s="10"/>
      <c r="C2357" s="11"/>
      <c r="D2357" s="12"/>
      <c r="E2357" s="16"/>
      <c r="F2357" s="16"/>
      <c r="G2357" s="2"/>
      <c r="H2357" s="2"/>
      <c r="I2357" s="2"/>
      <c r="J2357" s="13"/>
      <c r="K2357" s="18"/>
      <c r="L2357" s="18"/>
      <c r="M2357" s="10"/>
      <c r="N2357" s="11"/>
      <c r="O2357" s="12"/>
    </row>
    <row r="2358" spans="1:15" s="1" customFormat="1">
      <c r="A2358" s="18"/>
      <c r="B2358" s="10"/>
      <c r="C2358" s="11"/>
      <c r="D2358" s="12"/>
      <c r="E2358" s="16"/>
      <c r="F2358" s="16"/>
      <c r="G2358" s="2"/>
      <c r="H2358" s="2"/>
      <c r="I2358" s="2"/>
      <c r="J2358" s="13"/>
      <c r="K2358" s="18"/>
      <c r="L2358" s="18"/>
      <c r="M2358" s="10"/>
      <c r="N2358" s="11"/>
      <c r="O2358" s="12"/>
    </row>
    <row r="2359" spans="1:15" s="1" customFormat="1">
      <c r="A2359" s="18"/>
      <c r="B2359" s="10"/>
      <c r="C2359" s="11"/>
      <c r="D2359" s="12"/>
      <c r="E2359" s="16"/>
      <c r="F2359" s="16"/>
      <c r="G2359" s="2"/>
      <c r="H2359" s="2"/>
      <c r="I2359" s="2"/>
      <c r="J2359" s="13"/>
      <c r="K2359" s="18"/>
      <c r="L2359" s="18"/>
      <c r="M2359" s="10"/>
      <c r="N2359" s="11"/>
      <c r="O2359" s="12"/>
    </row>
    <row r="2360" spans="1:15" s="1" customFormat="1">
      <c r="A2360" s="18"/>
      <c r="B2360" s="10"/>
      <c r="C2360" s="11"/>
      <c r="D2360" s="12"/>
      <c r="E2360" s="16"/>
      <c r="F2360" s="16"/>
      <c r="G2360" s="2"/>
      <c r="H2360" s="2"/>
      <c r="I2360" s="2"/>
      <c r="J2360" s="13"/>
      <c r="K2360" s="18"/>
      <c r="L2360" s="18"/>
      <c r="M2360" s="10"/>
      <c r="N2360" s="11"/>
      <c r="O2360" s="12"/>
    </row>
    <row r="2361" spans="1:15" s="1" customFormat="1">
      <c r="A2361" s="18"/>
      <c r="B2361" s="10"/>
      <c r="C2361" s="11"/>
      <c r="D2361" s="12"/>
      <c r="E2361" s="16"/>
      <c r="F2361" s="16"/>
      <c r="G2361" s="2"/>
      <c r="H2361" s="2"/>
      <c r="I2361" s="2"/>
      <c r="J2361" s="13"/>
      <c r="K2361" s="18"/>
      <c r="L2361" s="18"/>
      <c r="M2361" s="10"/>
      <c r="N2361" s="11"/>
      <c r="O2361" s="12"/>
    </row>
    <row r="2362" spans="1:15" s="1" customFormat="1">
      <c r="A2362" s="18"/>
      <c r="B2362" s="10"/>
      <c r="C2362" s="11"/>
      <c r="D2362" s="12"/>
      <c r="E2362" s="16"/>
      <c r="F2362" s="16"/>
      <c r="G2362" s="2"/>
      <c r="H2362" s="2"/>
      <c r="I2362" s="2"/>
      <c r="J2362" s="13"/>
      <c r="K2362" s="18"/>
      <c r="L2362" s="18"/>
      <c r="M2362" s="10"/>
      <c r="N2362" s="11"/>
      <c r="O2362" s="12"/>
    </row>
    <row r="2365" spans="1:15" s="4" customFormat="1">
      <c r="A2365" s="18"/>
      <c r="B2365" s="10"/>
      <c r="C2365" s="11"/>
      <c r="D2365" s="12"/>
      <c r="E2365" s="16"/>
      <c r="F2365" s="16"/>
      <c r="G2365" s="2"/>
      <c r="H2365" s="2"/>
      <c r="I2365" s="2"/>
      <c r="J2365" s="13"/>
      <c r="K2365" s="18"/>
      <c r="L2365" s="18"/>
      <c r="M2365" s="10"/>
      <c r="N2365" s="11"/>
      <c r="O2365" s="12"/>
    </row>
    <row r="2366" spans="1:15" s="4" customFormat="1">
      <c r="A2366" s="18"/>
      <c r="B2366" s="10"/>
      <c r="C2366" s="11"/>
      <c r="D2366" s="12"/>
      <c r="E2366" s="16"/>
      <c r="F2366" s="16"/>
      <c r="G2366" s="2"/>
      <c r="H2366" s="2"/>
      <c r="I2366" s="2"/>
      <c r="J2366" s="13"/>
      <c r="K2366" s="18"/>
      <c r="L2366" s="18"/>
      <c r="M2366" s="10"/>
      <c r="N2366" s="11"/>
      <c r="O2366" s="12"/>
    </row>
    <row r="2379" spans="1:15" s="1" customFormat="1">
      <c r="A2379" s="18"/>
      <c r="B2379" s="10"/>
      <c r="C2379" s="11"/>
      <c r="D2379" s="12"/>
      <c r="E2379" s="16"/>
      <c r="F2379" s="16"/>
      <c r="G2379" s="2"/>
      <c r="H2379" s="2"/>
      <c r="I2379" s="2"/>
      <c r="J2379" s="13"/>
      <c r="K2379" s="18"/>
      <c r="L2379" s="18"/>
      <c r="M2379" s="10"/>
      <c r="N2379" s="11"/>
      <c r="O2379" s="12"/>
    </row>
    <row r="2380" spans="1:15" s="1" customFormat="1">
      <c r="A2380" s="18"/>
      <c r="B2380" s="10"/>
      <c r="C2380" s="11"/>
      <c r="D2380" s="12"/>
      <c r="E2380" s="16"/>
      <c r="F2380" s="16"/>
      <c r="G2380" s="2"/>
      <c r="H2380" s="2"/>
      <c r="I2380" s="2"/>
      <c r="J2380" s="13"/>
      <c r="K2380" s="18"/>
      <c r="L2380" s="18"/>
      <c r="M2380" s="10"/>
      <c r="N2380" s="11"/>
      <c r="O2380" s="12"/>
    </row>
    <row r="2381" spans="1:15" s="1" customFormat="1">
      <c r="A2381" s="18"/>
      <c r="B2381" s="10"/>
      <c r="C2381" s="11"/>
      <c r="D2381" s="12"/>
      <c r="E2381" s="16"/>
      <c r="F2381" s="16"/>
      <c r="G2381" s="2"/>
      <c r="H2381" s="2"/>
      <c r="I2381" s="2"/>
      <c r="J2381" s="13"/>
      <c r="K2381" s="18"/>
      <c r="L2381" s="18"/>
      <c r="M2381" s="10"/>
      <c r="N2381" s="11"/>
      <c r="O2381" s="12"/>
    </row>
    <row r="2382" spans="1:15" s="1" customFormat="1">
      <c r="A2382" s="18"/>
      <c r="B2382" s="10"/>
      <c r="C2382" s="11"/>
      <c r="D2382" s="12"/>
      <c r="E2382" s="16"/>
      <c r="F2382" s="16"/>
      <c r="G2382" s="2"/>
      <c r="H2382" s="2"/>
      <c r="I2382" s="2"/>
      <c r="J2382" s="13"/>
      <c r="K2382" s="18"/>
      <c r="L2382" s="18"/>
      <c r="M2382" s="10"/>
      <c r="N2382" s="11"/>
      <c r="O2382" s="12"/>
    </row>
    <row r="2383" spans="1:15" s="1" customFormat="1">
      <c r="A2383" s="18"/>
      <c r="B2383" s="10"/>
      <c r="C2383" s="11"/>
      <c r="D2383" s="12"/>
      <c r="E2383" s="16"/>
      <c r="F2383" s="16"/>
      <c r="G2383" s="2"/>
      <c r="H2383" s="2"/>
      <c r="I2383" s="2"/>
      <c r="J2383" s="13"/>
      <c r="K2383" s="18"/>
      <c r="L2383" s="18"/>
      <c r="M2383" s="10"/>
      <c r="N2383" s="11"/>
      <c r="O2383" s="12"/>
    </row>
    <row r="2384" spans="1:15" s="1" customFormat="1">
      <c r="A2384" s="18"/>
      <c r="B2384" s="10"/>
      <c r="C2384" s="11"/>
      <c r="D2384" s="12"/>
      <c r="E2384" s="16"/>
      <c r="F2384" s="16"/>
      <c r="G2384" s="2"/>
      <c r="H2384" s="2"/>
      <c r="I2384" s="2"/>
      <c r="J2384" s="13"/>
      <c r="K2384" s="18"/>
      <c r="L2384" s="18"/>
      <c r="M2384" s="10"/>
      <c r="N2384" s="11"/>
      <c r="O2384" s="12"/>
    </row>
    <row r="2385" spans="1:15" s="1" customFormat="1">
      <c r="A2385" s="18"/>
      <c r="B2385" s="10"/>
      <c r="C2385" s="11"/>
      <c r="D2385" s="12"/>
      <c r="E2385" s="16"/>
      <c r="F2385" s="16"/>
      <c r="G2385" s="2"/>
      <c r="H2385" s="2"/>
      <c r="I2385" s="2"/>
      <c r="J2385" s="13"/>
      <c r="K2385" s="18"/>
      <c r="L2385" s="18"/>
      <c r="M2385" s="10"/>
      <c r="N2385" s="11"/>
      <c r="O2385" s="12"/>
    </row>
    <row r="2386" spans="1:15" s="1" customFormat="1">
      <c r="A2386" s="18"/>
      <c r="B2386" s="10"/>
      <c r="C2386" s="11"/>
      <c r="D2386" s="12"/>
      <c r="E2386" s="16"/>
      <c r="F2386" s="16"/>
      <c r="G2386" s="2"/>
      <c r="H2386" s="2"/>
      <c r="I2386" s="2"/>
      <c r="J2386" s="13"/>
      <c r="K2386" s="18"/>
      <c r="L2386" s="18"/>
      <c r="M2386" s="10"/>
      <c r="N2386" s="11"/>
      <c r="O2386" s="12"/>
    </row>
    <row r="2387" spans="1:15" s="1" customFormat="1">
      <c r="A2387" s="18"/>
      <c r="B2387" s="10"/>
      <c r="C2387" s="11"/>
      <c r="D2387" s="12"/>
      <c r="E2387" s="16"/>
      <c r="F2387" s="16"/>
      <c r="G2387" s="2"/>
      <c r="H2387" s="2"/>
      <c r="I2387" s="2"/>
      <c r="J2387" s="13"/>
      <c r="K2387" s="18"/>
      <c r="L2387" s="18"/>
      <c r="M2387" s="10"/>
      <c r="N2387" s="11"/>
      <c r="O2387" s="12"/>
    </row>
    <row r="2388" spans="1:15" s="1" customFormat="1">
      <c r="A2388" s="18"/>
      <c r="B2388" s="10"/>
      <c r="C2388" s="11"/>
      <c r="D2388" s="12"/>
      <c r="E2388" s="16"/>
      <c r="F2388" s="16"/>
      <c r="G2388" s="2"/>
      <c r="H2388" s="2"/>
      <c r="I2388" s="2"/>
      <c r="J2388" s="13"/>
      <c r="K2388" s="18"/>
      <c r="L2388" s="18"/>
      <c r="M2388" s="10"/>
      <c r="N2388" s="11"/>
      <c r="O2388" s="12"/>
    </row>
    <row r="2389" spans="1:15" s="1" customFormat="1">
      <c r="A2389" s="18"/>
      <c r="B2389" s="10"/>
      <c r="C2389" s="11"/>
      <c r="D2389" s="12"/>
      <c r="E2389" s="16"/>
      <c r="F2389" s="16"/>
      <c r="G2389" s="2"/>
      <c r="H2389" s="2"/>
      <c r="I2389" s="2"/>
      <c r="J2389" s="13"/>
      <c r="K2389" s="18"/>
      <c r="L2389" s="18"/>
      <c r="M2389" s="10"/>
      <c r="N2389" s="11"/>
      <c r="O2389" s="12"/>
    </row>
    <row r="2390" spans="1:15" s="1" customFormat="1">
      <c r="A2390" s="18"/>
      <c r="B2390" s="10"/>
      <c r="C2390" s="11"/>
      <c r="D2390" s="12"/>
      <c r="E2390" s="16"/>
      <c r="F2390" s="16"/>
      <c r="G2390" s="2"/>
      <c r="H2390" s="2"/>
      <c r="I2390" s="2"/>
      <c r="J2390" s="13"/>
      <c r="K2390" s="18"/>
      <c r="L2390" s="18"/>
      <c r="M2390" s="10"/>
      <c r="N2390" s="11"/>
      <c r="O2390" s="12"/>
    </row>
    <row r="2391" spans="1:15" s="1" customFormat="1">
      <c r="A2391" s="18"/>
      <c r="B2391" s="10"/>
      <c r="C2391" s="11"/>
      <c r="D2391" s="12"/>
      <c r="E2391" s="16"/>
      <c r="F2391" s="16"/>
      <c r="G2391" s="2"/>
      <c r="H2391" s="2"/>
      <c r="I2391" s="2"/>
      <c r="J2391" s="13"/>
      <c r="K2391" s="18"/>
      <c r="L2391" s="18"/>
      <c r="M2391" s="10"/>
      <c r="N2391" s="11"/>
      <c r="O2391" s="12"/>
    </row>
    <row r="2392" spans="1:15" s="1" customFormat="1">
      <c r="A2392" s="18"/>
      <c r="B2392" s="10"/>
      <c r="C2392" s="11"/>
      <c r="D2392" s="12"/>
      <c r="E2392" s="16"/>
      <c r="F2392" s="16"/>
      <c r="G2392" s="2"/>
      <c r="H2392" s="2"/>
      <c r="I2392" s="2"/>
      <c r="J2392" s="13"/>
      <c r="K2392" s="18"/>
      <c r="L2392" s="18"/>
      <c r="M2392" s="10"/>
      <c r="N2392" s="11"/>
      <c r="O2392" s="12"/>
    </row>
    <row r="2393" spans="1:15" s="1" customFormat="1">
      <c r="A2393" s="18"/>
      <c r="B2393" s="10"/>
      <c r="C2393" s="11"/>
      <c r="D2393" s="12"/>
      <c r="E2393" s="16"/>
      <c r="F2393" s="16"/>
      <c r="G2393" s="2"/>
      <c r="H2393" s="2"/>
      <c r="I2393" s="2"/>
      <c r="J2393" s="13"/>
      <c r="K2393" s="18"/>
      <c r="L2393" s="18"/>
      <c r="M2393" s="10"/>
      <c r="N2393" s="11"/>
      <c r="O2393" s="12"/>
    </row>
    <row r="2394" spans="1:15" s="1" customFormat="1">
      <c r="A2394" s="18"/>
      <c r="B2394" s="10"/>
      <c r="C2394" s="11"/>
      <c r="D2394" s="12"/>
      <c r="E2394" s="16"/>
      <c r="F2394" s="16"/>
      <c r="G2394" s="2"/>
      <c r="H2394" s="2"/>
      <c r="I2394" s="2"/>
      <c r="J2394" s="13"/>
      <c r="K2394" s="18"/>
      <c r="L2394" s="18"/>
      <c r="M2394" s="10"/>
      <c r="N2394" s="11"/>
      <c r="O2394" s="12"/>
    </row>
    <row r="2395" spans="1:15" s="1" customFormat="1">
      <c r="A2395" s="18"/>
      <c r="B2395" s="10"/>
      <c r="C2395" s="11"/>
      <c r="D2395" s="12"/>
      <c r="E2395" s="16"/>
      <c r="F2395" s="16"/>
      <c r="G2395" s="2"/>
      <c r="H2395" s="2"/>
      <c r="I2395" s="2"/>
      <c r="J2395" s="13"/>
      <c r="K2395" s="18"/>
      <c r="L2395" s="18"/>
      <c r="M2395" s="10"/>
      <c r="N2395" s="11"/>
      <c r="O2395" s="12"/>
    </row>
    <row r="2396" spans="1:15" s="1" customFormat="1">
      <c r="A2396" s="18"/>
      <c r="B2396" s="10"/>
      <c r="C2396" s="11"/>
      <c r="D2396" s="12"/>
      <c r="E2396" s="16"/>
      <c r="F2396" s="16"/>
      <c r="G2396" s="2"/>
      <c r="H2396" s="2"/>
      <c r="I2396" s="2"/>
      <c r="J2396" s="13"/>
      <c r="K2396" s="18"/>
      <c r="L2396" s="18"/>
      <c r="M2396" s="10"/>
      <c r="N2396" s="11"/>
      <c r="O2396" s="12"/>
    </row>
    <row r="2397" spans="1:15" s="1" customFormat="1">
      <c r="A2397" s="18"/>
      <c r="B2397" s="10"/>
      <c r="C2397" s="11"/>
      <c r="D2397" s="12"/>
      <c r="E2397" s="16"/>
      <c r="F2397" s="16"/>
      <c r="G2397" s="2"/>
      <c r="H2397" s="2"/>
      <c r="I2397" s="2"/>
      <c r="J2397" s="13"/>
      <c r="K2397" s="18"/>
      <c r="L2397" s="18"/>
      <c r="M2397" s="10"/>
      <c r="N2397" s="11"/>
      <c r="O2397" s="12"/>
    </row>
    <row r="2398" spans="1:15" s="1" customFormat="1">
      <c r="A2398" s="18"/>
      <c r="B2398" s="10"/>
      <c r="C2398" s="11"/>
      <c r="D2398" s="12"/>
      <c r="E2398" s="16"/>
      <c r="F2398" s="16"/>
      <c r="G2398" s="2"/>
      <c r="H2398" s="2"/>
      <c r="I2398" s="2"/>
      <c r="J2398" s="13"/>
      <c r="K2398" s="18"/>
      <c r="L2398" s="18"/>
      <c r="M2398" s="10"/>
      <c r="N2398" s="11"/>
      <c r="O2398" s="12"/>
    </row>
    <row r="2399" spans="1:15" s="1" customFormat="1">
      <c r="A2399" s="18"/>
      <c r="B2399" s="10"/>
      <c r="C2399" s="11"/>
      <c r="D2399" s="12"/>
      <c r="E2399" s="16"/>
      <c r="F2399" s="16"/>
      <c r="G2399" s="2"/>
      <c r="H2399" s="2"/>
      <c r="I2399" s="2"/>
      <c r="J2399" s="13"/>
      <c r="K2399" s="18"/>
      <c r="L2399" s="18"/>
      <c r="M2399" s="10"/>
      <c r="N2399" s="11"/>
      <c r="O2399" s="12"/>
    </row>
    <row r="2400" spans="1:15" s="1" customFormat="1">
      <c r="A2400" s="18"/>
      <c r="B2400" s="10"/>
      <c r="C2400" s="11"/>
      <c r="D2400" s="12"/>
      <c r="E2400" s="16"/>
      <c r="F2400" s="16"/>
      <c r="G2400" s="2"/>
      <c r="H2400" s="2"/>
      <c r="I2400" s="2"/>
      <c r="J2400" s="13"/>
      <c r="K2400" s="18"/>
      <c r="L2400" s="18"/>
      <c r="M2400" s="10"/>
      <c r="N2400" s="11"/>
      <c r="O2400" s="12"/>
    </row>
    <row r="2401" spans="1:15" s="1" customFormat="1">
      <c r="A2401" s="18"/>
      <c r="B2401" s="10"/>
      <c r="C2401" s="11"/>
      <c r="D2401" s="12"/>
      <c r="E2401" s="16"/>
      <c r="F2401" s="16"/>
      <c r="G2401" s="2"/>
      <c r="H2401" s="2"/>
      <c r="I2401" s="2"/>
      <c r="J2401" s="13"/>
      <c r="K2401" s="18"/>
      <c r="L2401" s="18"/>
      <c r="M2401" s="10"/>
      <c r="N2401" s="11"/>
      <c r="O2401" s="12"/>
    </row>
    <row r="2402" spans="1:15" s="1" customFormat="1">
      <c r="A2402" s="18"/>
      <c r="B2402" s="10"/>
      <c r="C2402" s="11"/>
      <c r="D2402" s="12"/>
      <c r="E2402" s="16"/>
      <c r="F2402" s="16"/>
      <c r="G2402" s="2"/>
      <c r="H2402" s="2"/>
      <c r="I2402" s="2"/>
      <c r="J2402" s="13"/>
      <c r="K2402" s="18"/>
      <c r="L2402" s="18"/>
      <c r="M2402" s="10"/>
      <c r="N2402" s="11"/>
      <c r="O2402" s="12"/>
    </row>
    <row r="2403" spans="1:15" s="1" customFormat="1">
      <c r="A2403" s="18"/>
      <c r="B2403" s="10"/>
      <c r="C2403" s="11"/>
      <c r="D2403" s="12"/>
      <c r="E2403" s="16"/>
      <c r="F2403" s="16"/>
      <c r="G2403" s="2"/>
      <c r="H2403" s="2"/>
      <c r="I2403" s="2"/>
      <c r="J2403" s="13"/>
      <c r="K2403" s="18"/>
      <c r="L2403" s="18"/>
      <c r="M2403" s="10"/>
      <c r="N2403" s="11"/>
      <c r="O2403" s="12"/>
    </row>
    <row r="2404" spans="1:15" s="1" customFormat="1">
      <c r="A2404" s="18"/>
      <c r="B2404" s="10"/>
      <c r="C2404" s="11"/>
      <c r="D2404" s="12"/>
      <c r="E2404" s="16"/>
      <c r="F2404" s="16"/>
      <c r="G2404" s="2"/>
      <c r="H2404" s="2"/>
      <c r="I2404" s="2"/>
      <c r="J2404" s="13"/>
      <c r="K2404" s="18"/>
      <c r="L2404" s="18"/>
      <c r="M2404" s="10"/>
      <c r="N2404" s="11"/>
      <c r="O2404" s="12"/>
    </row>
    <row r="2405" spans="1:15" s="1" customFormat="1">
      <c r="A2405" s="18"/>
      <c r="B2405" s="10"/>
      <c r="C2405" s="11"/>
      <c r="D2405" s="12"/>
      <c r="E2405" s="16"/>
      <c r="F2405" s="16"/>
      <c r="G2405" s="2"/>
      <c r="H2405" s="2"/>
      <c r="I2405" s="2"/>
      <c r="J2405" s="13"/>
      <c r="K2405" s="18"/>
      <c r="L2405" s="18"/>
      <c r="M2405" s="10"/>
      <c r="N2405" s="11"/>
      <c r="O2405" s="12"/>
    </row>
    <row r="2406" spans="1:15" s="1" customFormat="1">
      <c r="A2406" s="18"/>
      <c r="B2406" s="10"/>
      <c r="C2406" s="11"/>
      <c r="D2406" s="12"/>
      <c r="E2406" s="16"/>
      <c r="F2406" s="16"/>
      <c r="G2406" s="2"/>
      <c r="H2406" s="2"/>
      <c r="I2406" s="2"/>
      <c r="J2406" s="13"/>
      <c r="K2406" s="18"/>
      <c r="L2406" s="18"/>
      <c r="M2406" s="10"/>
      <c r="N2406" s="11"/>
      <c r="O2406" s="12"/>
    </row>
    <row r="2407" spans="1:15" s="1" customFormat="1">
      <c r="A2407" s="18"/>
      <c r="B2407" s="10"/>
      <c r="C2407" s="11"/>
      <c r="D2407" s="12"/>
      <c r="E2407" s="16"/>
      <c r="F2407" s="16"/>
      <c r="G2407" s="2"/>
      <c r="H2407" s="2"/>
      <c r="I2407" s="2"/>
      <c r="J2407" s="13"/>
      <c r="K2407" s="18"/>
      <c r="L2407" s="18"/>
      <c r="M2407" s="10"/>
      <c r="N2407" s="11"/>
      <c r="O2407" s="12"/>
    </row>
    <row r="2408" spans="1:15" s="1" customFormat="1">
      <c r="A2408" s="18"/>
      <c r="B2408" s="10"/>
      <c r="C2408" s="11"/>
      <c r="D2408" s="12"/>
      <c r="E2408" s="16"/>
      <c r="F2408" s="16"/>
      <c r="G2408" s="2"/>
      <c r="H2408" s="2"/>
      <c r="I2408" s="2"/>
      <c r="J2408" s="13"/>
      <c r="K2408" s="18"/>
      <c r="L2408" s="18"/>
      <c r="M2408" s="10"/>
      <c r="N2408" s="11"/>
      <c r="O2408" s="12"/>
    </row>
    <row r="2409" spans="1:15" s="1" customFormat="1">
      <c r="A2409" s="18"/>
      <c r="B2409" s="10"/>
      <c r="C2409" s="11"/>
      <c r="D2409" s="12"/>
      <c r="E2409" s="16"/>
      <c r="F2409" s="16"/>
      <c r="G2409" s="2"/>
      <c r="H2409" s="2"/>
      <c r="I2409" s="2"/>
      <c r="J2409" s="13"/>
      <c r="K2409" s="18"/>
      <c r="L2409" s="18"/>
      <c r="M2409" s="10"/>
      <c r="N2409" s="11"/>
      <c r="O2409" s="12"/>
    </row>
    <row r="2410" spans="1:15" s="1" customFormat="1">
      <c r="A2410" s="18"/>
      <c r="B2410" s="10"/>
      <c r="C2410" s="11"/>
      <c r="D2410" s="12"/>
      <c r="E2410" s="16"/>
      <c r="F2410" s="16"/>
      <c r="G2410" s="2"/>
      <c r="H2410" s="2"/>
      <c r="I2410" s="2"/>
      <c r="J2410" s="13"/>
      <c r="K2410" s="18"/>
      <c r="L2410" s="18"/>
      <c r="M2410" s="10"/>
      <c r="N2410" s="11"/>
      <c r="O2410" s="12"/>
    </row>
    <row r="2411" spans="1:15" s="1" customFormat="1">
      <c r="A2411" s="18"/>
      <c r="B2411" s="10"/>
      <c r="C2411" s="11"/>
      <c r="D2411" s="12"/>
      <c r="E2411" s="16"/>
      <c r="F2411" s="16"/>
      <c r="G2411" s="2"/>
      <c r="H2411" s="2"/>
      <c r="I2411" s="2"/>
      <c r="J2411" s="13"/>
      <c r="K2411" s="18"/>
      <c r="L2411" s="18"/>
      <c r="M2411" s="10"/>
      <c r="N2411" s="11"/>
      <c r="O2411" s="12"/>
    </row>
    <row r="2412" spans="1:15" s="1" customFormat="1">
      <c r="A2412" s="18"/>
      <c r="B2412" s="10"/>
      <c r="C2412" s="11"/>
      <c r="D2412" s="12"/>
      <c r="E2412" s="16"/>
      <c r="F2412" s="16"/>
      <c r="G2412" s="2"/>
      <c r="H2412" s="2"/>
      <c r="I2412" s="2"/>
      <c r="J2412" s="13"/>
      <c r="K2412" s="18"/>
      <c r="L2412" s="18"/>
      <c r="M2412" s="10"/>
      <c r="N2412" s="11"/>
      <c r="O2412" s="12"/>
    </row>
    <row r="2413" spans="1:15" s="1" customFormat="1">
      <c r="A2413" s="18"/>
      <c r="B2413" s="10"/>
      <c r="C2413" s="11"/>
      <c r="D2413" s="12"/>
      <c r="E2413" s="16"/>
      <c r="F2413" s="16"/>
      <c r="G2413" s="2"/>
      <c r="H2413" s="2"/>
      <c r="I2413" s="2"/>
      <c r="J2413" s="13"/>
      <c r="K2413" s="18"/>
      <c r="L2413" s="18"/>
      <c r="M2413" s="10"/>
      <c r="N2413" s="11"/>
      <c r="O2413" s="12"/>
    </row>
    <row r="2414" spans="1:15" s="1" customFormat="1">
      <c r="A2414" s="18"/>
      <c r="B2414" s="10"/>
      <c r="C2414" s="11"/>
      <c r="D2414" s="12"/>
      <c r="E2414" s="16"/>
      <c r="F2414" s="16"/>
      <c r="G2414" s="2"/>
      <c r="H2414" s="2"/>
      <c r="I2414" s="2"/>
      <c r="J2414" s="13"/>
      <c r="K2414" s="18"/>
      <c r="L2414" s="18"/>
      <c r="M2414" s="10"/>
      <c r="N2414" s="11"/>
      <c r="O2414" s="12"/>
    </row>
    <row r="2415" spans="1:15" s="1" customFormat="1">
      <c r="A2415" s="18"/>
      <c r="B2415" s="10"/>
      <c r="C2415" s="11"/>
      <c r="D2415" s="12"/>
      <c r="E2415" s="16"/>
      <c r="F2415" s="16"/>
      <c r="G2415" s="2"/>
      <c r="H2415" s="2"/>
      <c r="I2415" s="2"/>
      <c r="J2415" s="13"/>
      <c r="K2415" s="18"/>
      <c r="L2415" s="18"/>
      <c r="M2415" s="10"/>
      <c r="N2415" s="11"/>
      <c r="O2415" s="12"/>
    </row>
    <row r="2416" spans="1:15" s="1" customFormat="1">
      <c r="A2416" s="18"/>
      <c r="B2416" s="10"/>
      <c r="C2416" s="11"/>
      <c r="D2416" s="12"/>
      <c r="E2416" s="16"/>
      <c r="F2416" s="16"/>
      <c r="G2416" s="2"/>
      <c r="H2416" s="2"/>
      <c r="I2416" s="2"/>
      <c r="J2416" s="13"/>
      <c r="K2416" s="18"/>
      <c r="L2416" s="18"/>
      <c r="M2416" s="10"/>
      <c r="N2416" s="11"/>
      <c r="O2416" s="12"/>
    </row>
    <row r="2417" spans="1:15" s="1" customFormat="1">
      <c r="A2417" s="18"/>
      <c r="B2417" s="10"/>
      <c r="C2417" s="11"/>
      <c r="D2417" s="12"/>
      <c r="E2417" s="16"/>
      <c r="F2417" s="16"/>
      <c r="G2417" s="2"/>
      <c r="H2417" s="2"/>
      <c r="I2417" s="2"/>
      <c r="J2417" s="13"/>
      <c r="K2417" s="18"/>
      <c r="L2417" s="18"/>
      <c r="M2417" s="10"/>
      <c r="N2417" s="11"/>
      <c r="O2417" s="12"/>
    </row>
    <row r="2418" spans="1:15" s="1" customFormat="1">
      <c r="A2418" s="18"/>
      <c r="B2418" s="10"/>
      <c r="C2418" s="11"/>
      <c r="D2418" s="12"/>
      <c r="E2418" s="16"/>
      <c r="F2418" s="16"/>
      <c r="G2418" s="2"/>
      <c r="H2418" s="2"/>
      <c r="I2418" s="2"/>
      <c r="J2418" s="13"/>
      <c r="K2418" s="18"/>
      <c r="L2418" s="18"/>
      <c r="M2418" s="10"/>
      <c r="N2418" s="11"/>
      <c r="O2418" s="12"/>
    </row>
    <row r="2419" spans="1:15" s="1" customFormat="1">
      <c r="A2419" s="18"/>
      <c r="B2419" s="10"/>
      <c r="C2419" s="11"/>
      <c r="D2419" s="12"/>
      <c r="E2419" s="16"/>
      <c r="F2419" s="16"/>
      <c r="G2419" s="2"/>
      <c r="H2419" s="2"/>
      <c r="I2419" s="2"/>
      <c r="J2419" s="13"/>
      <c r="K2419" s="18"/>
      <c r="L2419" s="18"/>
      <c r="M2419" s="10"/>
      <c r="N2419" s="11"/>
      <c r="O2419" s="12"/>
    </row>
    <row r="2420" spans="1:15" s="1" customFormat="1">
      <c r="A2420" s="18"/>
      <c r="B2420" s="10"/>
      <c r="C2420" s="11"/>
      <c r="D2420" s="12"/>
      <c r="E2420" s="16"/>
      <c r="F2420" s="16"/>
      <c r="G2420" s="2"/>
      <c r="H2420" s="2"/>
      <c r="I2420" s="2"/>
      <c r="J2420" s="13"/>
      <c r="K2420" s="18"/>
      <c r="L2420" s="18"/>
      <c r="M2420" s="10"/>
      <c r="N2420" s="11"/>
      <c r="O2420" s="12"/>
    </row>
    <row r="2421" spans="1:15" s="1" customFormat="1">
      <c r="A2421" s="18"/>
      <c r="B2421" s="10"/>
      <c r="C2421" s="11"/>
      <c r="D2421" s="12"/>
      <c r="E2421" s="16"/>
      <c r="F2421" s="16"/>
      <c r="G2421" s="2"/>
      <c r="H2421" s="2"/>
      <c r="I2421" s="2"/>
      <c r="J2421" s="13"/>
      <c r="K2421" s="18"/>
      <c r="L2421" s="18"/>
      <c r="M2421" s="10"/>
      <c r="N2421" s="11"/>
      <c r="O2421" s="12"/>
    </row>
    <row r="2422" spans="1:15" s="1" customFormat="1">
      <c r="A2422" s="18"/>
      <c r="B2422" s="10"/>
      <c r="C2422" s="11"/>
      <c r="D2422" s="12"/>
      <c r="E2422" s="16"/>
      <c r="F2422" s="16"/>
      <c r="G2422" s="2"/>
      <c r="H2422" s="2"/>
      <c r="I2422" s="2"/>
      <c r="J2422" s="13"/>
      <c r="K2422" s="18"/>
      <c r="L2422" s="18"/>
      <c r="M2422" s="10"/>
      <c r="N2422" s="11"/>
      <c r="O2422" s="12"/>
    </row>
    <row r="2423" spans="1:15" s="1" customFormat="1">
      <c r="A2423" s="18"/>
      <c r="B2423" s="10"/>
      <c r="C2423" s="11"/>
      <c r="D2423" s="12"/>
      <c r="E2423" s="16"/>
      <c r="F2423" s="16"/>
      <c r="G2423" s="2"/>
      <c r="H2423" s="2"/>
      <c r="I2423" s="2"/>
      <c r="J2423" s="13"/>
      <c r="K2423" s="18"/>
      <c r="L2423" s="18"/>
      <c r="M2423" s="10"/>
      <c r="N2423" s="11"/>
      <c r="O2423" s="12"/>
    </row>
    <row r="2424" spans="1:15" s="1" customFormat="1">
      <c r="A2424" s="18"/>
      <c r="B2424" s="10"/>
      <c r="C2424" s="11"/>
      <c r="D2424" s="12"/>
      <c r="E2424" s="16"/>
      <c r="F2424" s="16"/>
      <c r="G2424" s="2"/>
      <c r="H2424" s="2"/>
      <c r="I2424" s="2"/>
      <c r="J2424" s="13"/>
      <c r="K2424" s="18"/>
      <c r="L2424" s="18"/>
      <c r="M2424" s="10"/>
      <c r="N2424" s="11"/>
      <c r="O2424" s="12"/>
    </row>
    <row r="2425" spans="1:15" s="1" customFormat="1">
      <c r="A2425" s="18"/>
      <c r="B2425" s="10"/>
      <c r="C2425" s="11"/>
      <c r="D2425" s="12"/>
      <c r="E2425" s="16"/>
      <c r="F2425" s="16"/>
      <c r="G2425" s="2"/>
      <c r="H2425" s="2"/>
      <c r="I2425" s="2"/>
      <c r="J2425" s="13"/>
      <c r="K2425" s="18"/>
      <c r="L2425" s="18"/>
      <c r="M2425" s="10"/>
      <c r="N2425" s="11"/>
      <c r="O2425" s="12"/>
    </row>
    <row r="2426" spans="1:15" s="1" customFormat="1">
      <c r="A2426" s="18"/>
      <c r="B2426" s="10"/>
      <c r="C2426" s="11"/>
      <c r="D2426" s="12"/>
      <c r="E2426" s="16"/>
      <c r="F2426" s="16"/>
      <c r="G2426" s="2"/>
      <c r="H2426" s="2"/>
      <c r="I2426" s="2"/>
      <c r="J2426" s="13"/>
      <c r="K2426" s="18"/>
      <c r="L2426" s="18"/>
      <c r="M2426" s="10"/>
      <c r="N2426" s="11"/>
      <c r="O2426" s="12"/>
    </row>
    <row r="2427" spans="1:15" s="1" customFormat="1">
      <c r="A2427" s="18"/>
      <c r="B2427" s="10"/>
      <c r="C2427" s="11"/>
      <c r="D2427" s="12"/>
      <c r="E2427" s="16"/>
      <c r="F2427" s="16"/>
      <c r="G2427" s="2"/>
      <c r="H2427" s="2"/>
      <c r="I2427" s="2"/>
      <c r="J2427" s="13"/>
      <c r="K2427" s="18"/>
      <c r="L2427" s="18"/>
      <c r="M2427" s="10"/>
      <c r="N2427" s="11"/>
      <c r="O2427" s="12"/>
    </row>
    <row r="2428" spans="1:15" s="1" customFormat="1">
      <c r="A2428" s="18"/>
      <c r="B2428" s="10"/>
      <c r="C2428" s="11"/>
      <c r="D2428" s="12"/>
      <c r="E2428" s="16"/>
      <c r="F2428" s="16"/>
      <c r="G2428" s="2"/>
      <c r="H2428" s="2"/>
      <c r="I2428" s="2"/>
      <c r="J2428" s="13"/>
      <c r="K2428" s="18"/>
      <c r="L2428" s="18"/>
      <c r="M2428" s="10"/>
      <c r="N2428" s="11"/>
      <c r="O2428" s="12"/>
    </row>
    <row r="2429" spans="1:15" s="1" customFormat="1">
      <c r="A2429" s="18"/>
      <c r="B2429" s="10"/>
      <c r="C2429" s="11"/>
      <c r="D2429" s="12"/>
      <c r="E2429" s="16"/>
      <c r="F2429" s="16"/>
      <c r="G2429" s="2"/>
      <c r="H2429" s="2"/>
      <c r="I2429" s="2"/>
      <c r="J2429" s="13"/>
      <c r="K2429" s="18"/>
      <c r="L2429" s="18"/>
      <c r="M2429" s="10"/>
      <c r="N2429" s="11"/>
      <c r="O2429" s="12"/>
    </row>
    <row r="2430" spans="1:15" s="1" customFormat="1">
      <c r="A2430" s="18"/>
      <c r="B2430" s="10"/>
      <c r="C2430" s="11"/>
      <c r="D2430" s="12"/>
      <c r="E2430" s="16"/>
      <c r="F2430" s="16"/>
      <c r="G2430" s="2"/>
      <c r="H2430" s="2"/>
      <c r="I2430" s="2"/>
      <c r="J2430" s="13"/>
      <c r="K2430" s="18"/>
      <c r="L2430" s="18"/>
      <c r="M2430" s="10"/>
      <c r="N2430" s="11"/>
      <c r="O2430" s="12"/>
    </row>
    <row r="2431" spans="1:15" s="1" customFormat="1">
      <c r="A2431" s="18"/>
      <c r="B2431" s="10"/>
      <c r="C2431" s="11"/>
      <c r="D2431" s="12"/>
      <c r="E2431" s="16"/>
      <c r="F2431" s="16"/>
      <c r="G2431" s="2"/>
      <c r="H2431" s="2"/>
      <c r="I2431" s="2"/>
      <c r="J2431" s="13"/>
      <c r="K2431" s="18"/>
      <c r="L2431" s="18"/>
      <c r="M2431" s="10"/>
      <c r="N2431" s="11"/>
      <c r="O2431" s="12"/>
    </row>
    <row r="2432" spans="1:15" s="1" customFormat="1">
      <c r="A2432" s="18"/>
      <c r="B2432" s="10"/>
      <c r="C2432" s="11"/>
      <c r="D2432" s="12"/>
      <c r="E2432" s="16"/>
      <c r="F2432" s="16"/>
      <c r="G2432" s="2"/>
      <c r="H2432" s="2"/>
      <c r="I2432" s="2"/>
      <c r="J2432" s="13"/>
      <c r="K2432" s="18"/>
      <c r="L2432" s="18"/>
      <c r="M2432" s="10"/>
      <c r="N2432" s="11"/>
      <c r="O2432" s="12"/>
    </row>
    <row r="2433" spans="1:15" s="1" customFormat="1">
      <c r="A2433" s="18"/>
      <c r="B2433" s="10"/>
      <c r="C2433" s="11"/>
      <c r="D2433" s="12"/>
      <c r="E2433" s="16"/>
      <c r="F2433" s="16"/>
      <c r="G2433" s="2"/>
      <c r="H2433" s="2"/>
      <c r="I2433" s="2"/>
      <c r="J2433" s="13"/>
      <c r="K2433" s="18"/>
      <c r="L2433" s="18"/>
      <c r="M2433" s="10"/>
      <c r="N2433" s="11"/>
      <c r="O2433" s="12"/>
    </row>
    <row r="2434" spans="1:15" s="1" customFormat="1">
      <c r="A2434" s="18"/>
      <c r="B2434" s="10"/>
      <c r="C2434" s="11"/>
      <c r="D2434" s="12"/>
      <c r="E2434" s="16"/>
      <c r="F2434" s="16"/>
      <c r="G2434" s="2"/>
      <c r="H2434" s="2"/>
      <c r="I2434" s="2"/>
      <c r="J2434" s="13"/>
      <c r="K2434" s="18"/>
      <c r="L2434" s="18"/>
      <c r="M2434" s="10"/>
      <c r="N2434" s="11"/>
      <c r="O2434" s="12"/>
    </row>
    <row r="2435" spans="1:15" s="1" customFormat="1">
      <c r="A2435" s="18"/>
      <c r="B2435" s="10"/>
      <c r="C2435" s="11"/>
      <c r="D2435" s="12"/>
      <c r="E2435" s="16"/>
      <c r="F2435" s="16"/>
      <c r="G2435" s="2"/>
      <c r="H2435" s="2"/>
      <c r="I2435" s="2"/>
      <c r="J2435" s="13"/>
      <c r="K2435" s="18"/>
      <c r="L2435" s="18"/>
      <c r="M2435" s="10"/>
      <c r="N2435" s="11"/>
      <c r="O2435" s="12"/>
    </row>
    <row r="2436" spans="1:15" s="1" customFormat="1">
      <c r="A2436" s="18"/>
      <c r="B2436" s="10"/>
      <c r="C2436" s="11"/>
      <c r="D2436" s="12"/>
      <c r="E2436" s="16"/>
      <c r="F2436" s="16"/>
      <c r="G2436" s="2"/>
      <c r="H2436" s="2"/>
      <c r="I2436" s="2"/>
      <c r="J2436" s="13"/>
      <c r="K2436" s="18"/>
      <c r="L2436" s="18"/>
      <c r="M2436" s="10"/>
      <c r="N2436" s="11"/>
      <c r="O2436" s="12"/>
    </row>
    <row r="2437" spans="1:15" s="1" customFormat="1">
      <c r="A2437" s="18"/>
      <c r="B2437" s="10"/>
      <c r="C2437" s="11"/>
      <c r="D2437" s="12"/>
      <c r="E2437" s="16"/>
      <c r="F2437" s="16"/>
      <c r="G2437" s="2"/>
      <c r="H2437" s="2"/>
      <c r="I2437" s="2"/>
      <c r="J2437" s="13"/>
      <c r="K2437" s="18"/>
      <c r="L2437" s="18"/>
      <c r="M2437" s="10"/>
      <c r="N2437" s="11"/>
      <c r="O2437" s="12"/>
    </row>
    <row r="2438" spans="1:15" s="1" customFormat="1">
      <c r="A2438" s="18"/>
      <c r="B2438" s="10"/>
      <c r="C2438" s="11"/>
      <c r="D2438" s="12"/>
      <c r="E2438" s="16"/>
      <c r="F2438" s="16"/>
      <c r="G2438" s="2"/>
      <c r="H2438" s="2"/>
      <c r="I2438" s="2"/>
      <c r="J2438" s="13"/>
      <c r="K2438" s="18"/>
      <c r="L2438" s="18"/>
      <c r="M2438" s="10"/>
      <c r="N2438" s="11"/>
      <c r="O2438" s="12"/>
    </row>
    <row r="2439" spans="1:15" s="1" customFormat="1">
      <c r="A2439" s="18"/>
      <c r="B2439" s="10"/>
      <c r="C2439" s="11"/>
      <c r="D2439" s="12"/>
      <c r="E2439" s="16"/>
      <c r="F2439" s="16"/>
      <c r="G2439" s="2"/>
      <c r="H2439" s="2"/>
      <c r="I2439" s="2"/>
      <c r="J2439" s="13"/>
      <c r="K2439" s="18"/>
      <c r="L2439" s="18"/>
      <c r="M2439" s="10"/>
      <c r="N2439" s="11"/>
      <c r="O2439" s="12"/>
    </row>
    <row r="2440" spans="1:15" s="1" customFormat="1">
      <c r="A2440" s="18"/>
      <c r="B2440" s="10"/>
      <c r="C2440" s="11"/>
      <c r="D2440" s="12"/>
      <c r="E2440" s="16"/>
      <c r="F2440" s="16"/>
      <c r="G2440" s="2"/>
      <c r="H2440" s="2"/>
      <c r="I2440" s="2"/>
      <c r="J2440" s="13"/>
      <c r="K2440" s="18"/>
      <c r="L2440" s="18"/>
      <c r="M2440" s="10"/>
      <c r="N2440" s="11"/>
      <c r="O2440" s="12"/>
    </row>
    <row r="2441" spans="1:15" s="1" customFormat="1">
      <c r="A2441" s="18"/>
      <c r="B2441" s="10"/>
      <c r="C2441" s="11"/>
      <c r="D2441" s="12"/>
      <c r="E2441" s="16"/>
      <c r="F2441" s="16"/>
      <c r="G2441" s="2"/>
      <c r="H2441" s="2"/>
      <c r="I2441" s="2"/>
      <c r="J2441" s="13"/>
      <c r="K2441" s="18"/>
      <c r="L2441" s="18"/>
      <c r="M2441" s="10"/>
      <c r="N2441" s="11"/>
      <c r="O2441" s="12"/>
    </row>
    <row r="2442" spans="1:15" s="1" customFormat="1">
      <c r="A2442" s="18"/>
      <c r="B2442" s="10"/>
      <c r="C2442" s="11"/>
      <c r="D2442" s="12"/>
      <c r="E2442" s="16"/>
      <c r="F2442" s="16"/>
      <c r="G2442" s="2"/>
      <c r="H2442" s="2"/>
      <c r="I2442" s="2"/>
      <c r="J2442" s="13"/>
      <c r="K2442" s="18"/>
      <c r="L2442" s="18"/>
      <c r="M2442" s="10"/>
      <c r="N2442" s="11"/>
      <c r="O2442" s="12"/>
    </row>
    <row r="2443" spans="1:15" s="1" customFormat="1">
      <c r="A2443" s="18"/>
      <c r="B2443" s="10"/>
      <c r="C2443" s="11"/>
      <c r="D2443" s="12"/>
      <c r="E2443" s="16"/>
      <c r="F2443" s="16"/>
      <c r="G2443" s="2"/>
      <c r="H2443" s="2"/>
      <c r="I2443" s="2"/>
      <c r="J2443" s="13"/>
      <c r="K2443" s="18"/>
      <c r="L2443" s="18"/>
      <c r="M2443" s="10"/>
      <c r="N2443" s="11"/>
      <c r="O2443" s="12"/>
    </row>
    <row r="2444" spans="1:15" s="1" customFormat="1">
      <c r="A2444" s="18"/>
      <c r="B2444" s="10"/>
      <c r="C2444" s="11"/>
      <c r="D2444" s="12"/>
      <c r="E2444" s="16"/>
      <c r="F2444" s="16"/>
      <c r="G2444" s="2"/>
      <c r="H2444" s="2"/>
      <c r="I2444" s="2"/>
      <c r="J2444" s="13"/>
      <c r="K2444" s="18"/>
      <c r="L2444" s="18"/>
      <c r="M2444" s="10"/>
      <c r="N2444" s="11"/>
      <c r="O2444" s="12"/>
    </row>
    <row r="2445" spans="1:15" s="1" customFormat="1">
      <c r="A2445" s="18"/>
      <c r="B2445" s="10"/>
      <c r="C2445" s="11"/>
      <c r="D2445" s="12"/>
      <c r="E2445" s="16"/>
      <c r="F2445" s="16"/>
      <c r="G2445" s="2"/>
      <c r="H2445" s="2"/>
      <c r="I2445" s="2"/>
      <c r="J2445" s="13"/>
      <c r="K2445" s="18"/>
      <c r="L2445" s="18"/>
      <c r="M2445" s="10"/>
      <c r="N2445" s="11"/>
      <c r="O2445" s="12"/>
    </row>
    <row r="2446" spans="1:15" s="1" customFormat="1">
      <c r="A2446" s="18"/>
      <c r="B2446" s="10"/>
      <c r="C2446" s="11"/>
      <c r="D2446" s="12"/>
      <c r="E2446" s="16"/>
      <c r="F2446" s="16"/>
      <c r="G2446" s="2"/>
      <c r="H2446" s="2"/>
      <c r="I2446" s="2"/>
      <c r="J2446" s="13"/>
      <c r="K2446" s="18"/>
      <c r="L2446" s="18"/>
      <c r="M2446" s="10"/>
      <c r="N2446" s="11"/>
      <c r="O2446" s="12"/>
    </row>
    <row r="2447" spans="1:15" s="1" customFormat="1">
      <c r="A2447" s="18"/>
      <c r="B2447" s="10"/>
      <c r="C2447" s="11"/>
      <c r="D2447" s="12"/>
      <c r="E2447" s="16"/>
      <c r="F2447" s="16"/>
      <c r="G2447" s="2"/>
      <c r="H2447" s="2"/>
      <c r="I2447" s="2"/>
      <c r="J2447" s="13"/>
      <c r="K2447" s="18"/>
      <c r="L2447" s="18"/>
      <c r="M2447" s="10"/>
      <c r="N2447" s="11"/>
      <c r="O2447" s="12"/>
    </row>
    <row r="2448" spans="1:15" s="1" customFormat="1">
      <c r="A2448" s="18"/>
      <c r="B2448" s="10"/>
      <c r="C2448" s="11"/>
      <c r="D2448" s="12"/>
      <c r="E2448" s="16"/>
      <c r="F2448" s="16"/>
      <c r="G2448" s="2"/>
      <c r="H2448" s="2"/>
      <c r="I2448" s="2"/>
      <c r="J2448" s="13"/>
      <c r="K2448" s="18"/>
      <c r="L2448" s="18"/>
      <c r="M2448" s="10"/>
      <c r="N2448" s="11"/>
      <c r="O2448" s="12"/>
    </row>
    <row r="2449" spans="1:15" s="1" customFormat="1">
      <c r="A2449" s="18"/>
      <c r="B2449" s="10"/>
      <c r="C2449" s="11"/>
      <c r="D2449" s="12"/>
      <c r="E2449" s="16"/>
      <c r="F2449" s="16"/>
      <c r="G2449" s="2"/>
      <c r="H2449" s="2"/>
      <c r="I2449" s="2"/>
      <c r="J2449" s="13"/>
      <c r="K2449" s="18"/>
      <c r="L2449" s="18"/>
      <c r="M2449" s="10"/>
      <c r="N2449" s="11"/>
      <c r="O2449" s="12"/>
    </row>
    <row r="2450" spans="1:15" s="1" customFormat="1">
      <c r="A2450" s="18"/>
      <c r="B2450" s="10"/>
      <c r="C2450" s="11"/>
      <c r="D2450" s="12"/>
      <c r="E2450" s="16"/>
      <c r="F2450" s="16"/>
      <c r="G2450" s="2"/>
      <c r="H2450" s="2"/>
      <c r="I2450" s="2"/>
      <c r="J2450" s="13"/>
      <c r="K2450" s="18"/>
      <c r="L2450" s="18"/>
      <c r="M2450" s="10"/>
      <c r="N2450" s="11"/>
      <c r="O2450" s="12"/>
    </row>
    <row r="2451" spans="1:15" s="1" customFormat="1">
      <c r="A2451" s="18"/>
      <c r="B2451" s="10"/>
      <c r="C2451" s="11"/>
      <c r="D2451" s="12"/>
      <c r="E2451" s="16"/>
      <c r="F2451" s="16"/>
      <c r="G2451" s="2"/>
      <c r="H2451" s="2"/>
      <c r="I2451" s="2"/>
      <c r="J2451" s="13"/>
      <c r="K2451" s="18"/>
      <c r="L2451" s="18"/>
      <c r="M2451" s="10"/>
      <c r="N2451" s="11"/>
      <c r="O2451" s="12"/>
    </row>
    <row r="2452" spans="1:15" s="1" customFormat="1">
      <c r="A2452" s="18"/>
      <c r="B2452" s="10"/>
      <c r="C2452" s="11"/>
      <c r="D2452" s="12"/>
      <c r="E2452" s="16"/>
      <c r="F2452" s="16"/>
      <c r="G2452" s="2"/>
      <c r="H2452" s="2"/>
      <c r="I2452" s="2"/>
      <c r="J2452" s="13"/>
      <c r="K2452" s="18"/>
      <c r="L2452" s="18"/>
      <c r="M2452" s="10"/>
      <c r="N2452" s="11"/>
      <c r="O2452" s="12"/>
    </row>
    <row r="2453" spans="1:15" s="1" customFormat="1">
      <c r="A2453" s="18"/>
      <c r="B2453" s="10"/>
      <c r="C2453" s="11"/>
      <c r="D2453" s="12"/>
      <c r="E2453" s="16"/>
      <c r="F2453" s="16"/>
      <c r="G2453" s="2"/>
      <c r="H2453" s="2"/>
      <c r="I2453" s="2"/>
      <c r="J2453" s="13"/>
      <c r="K2453" s="18"/>
      <c r="L2453" s="18"/>
      <c r="M2453" s="10"/>
      <c r="N2453" s="11"/>
      <c r="O2453" s="12"/>
    </row>
    <row r="2454" spans="1:15" s="1" customFormat="1">
      <c r="A2454" s="18"/>
      <c r="B2454" s="10"/>
      <c r="C2454" s="11"/>
      <c r="D2454" s="12"/>
      <c r="E2454" s="16"/>
      <c r="F2454" s="16"/>
      <c r="G2454" s="2"/>
      <c r="H2454" s="2"/>
      <c r="I2454" s="2"/>
      <c r="J2454" s="13"/>
      <c r="K2454" s="18"/>
      <c r="L2454" s="18"/>
      <c r="M2454" s="10"/>
      <c r="N2454" s="11"/>
      <c r="O2454" s="12"/>
    </row>
    <row r="2455" spans="1:15" s="1" customFormat="1">
      <c r="A2455" s="18"/>
      <c r="B2455" s="10"/>
      <c r="C2455" s="11"/>
      <c r="D2455" s="12"/>
      <c r="E2455" s="16"/>
      <c r="F2455" s="16"/>
      <c r="G2455" s="2"/>
      <c r="H2455" s="2"/>
      <c r="I2455" s="2"/>
      <c r="J2455" s="13"/>
      <c r="K2455" s="18"/>
      <c r="L2455" s="18"/>
      <c r="M2455" s="10"/>
      <c r="N2455" s="11"/>
      <c r="O2455" s="12"/>
    </row>
    <row r="2456" spans="1:15" s="1" customFormat="1">
      <c r="A2456" s="18"/>
      <c r="B2456" s="10"/>
      <c r="C2456" s="11"/>
      <c r="D2456" s="12"/>
      <c r="E2456" s="16"/>
      <c r="F2456" s="16"/>
      <c r="G2456" s="2"/>
      <c r="H2456" s="2"/>
      <c r="I2456" s="2"/>
      <c r="J2456" s="13"/>
      <c r="K2456" s="18"/>
      <c r="L2456" s="18"/>
      <c r="M2456" s="10"/>
      <c r="N2456" s="11"/>
      <c r="O2456" s="12"/>
    </row>
    <row r="2457" spans="1:15" s="1" customFormat="1">
      <c r="A2457" s="18"/>
      <c r="B2457" s="10"/>
      <c r="C2457" s="11"/>
      <c r="D2457" s="12"/>
      <c r="E2457" s="16"/>
      <c r="F2457" s="16"/>
      <c r="G2457" s="2"/>
      <c r="H2457" s="2"/>
      <c r="I2457" s="2"/>
      <c r="J2457" s="13"/>
      <c r="K2457" s="18"/>
      <c r="L2457" s="18"/>
      <c r="M2457" s="10"/>
      <c r="N2457" s="11"/>
      <c r="O2457" s="12"/>
    </row>
    <row r="2458" spans="1:15" s="1" customFormat="1">
      <c r="A2458" s="18"/>
      <c r="B2458" s="10"/>
      <c r="C2458" s="11"/>
      <c r="D2458" s="12"/>
      <c r="E2458" s="16"/>
      <c r="F2458" s="16"/>
      <c r="G2458" s="2"/>
      <c r="H2458" s="2"/>
      <c r="I2458" s="2"/>
      <c r="J2458" s="13"/>
      <c r="K2458" s="18"/>
      <c r="L2458" s="18"/>
      <c r="M2458" s="10"/>
      <c r="N2458" s="11"/>
      <c r="O2458" s="12"/>
    </row>
    <row r="2459" spans="1:15" s="1" customFormat="1">
      <c r="A2459" s="18"/>
      <c r="B2459" s="10"/>
      <c r="C2459" s="11"/>
      <c r="D2459" s="12"/>
      <c r="E2459" s="16"/>
      <c r="F2459" s="16"/>
      <c r="G2459" s="2"/>
      <c r="H2459" s="2"/>
      <c r="I2459" s="2"/>
      <c r="J2459" s="13"/>
      <c r="K2459" s="18"/>
      <c r="L2459" s="18"/>
      <c r="M2459" s="10"/>
      <c r="N2459" s="11"/>
      <c r="O2459" s="12"/>
    </row>
    <row r="2460" spans="1:15" s="1" customFormat="1">
      <c r="A2460" s="18"/>
      <c r="B2460" s="10"/>
      <c r="C2460" s="11"/>
      <c r="D2460" s="12"/>
      <c r="E2460" s="16"/>
      <c r="F2460" s="16"/>
      <c r="G2460" s="2"/>
      <c r="H2460" s="2"/>
      <c r="I2460" s="2"/>
      <c r="J2460" s="13"/>
      <c r="K2460" s="18"/>
      <c r="L2460" s="18"/>
      <c r="M2460" s="10"/>
      <c r="N2460" s="11"/>
      <c r="O2460" s="12"/>
    </row>
    <row r="2461" spans="1:15" s="1" customFormat="1">
      <c r="A2461" s="18"/>
      <c r="B2461" s="10"/>
      <c r="C2461" s="11"/>
      <c r="D2461" s="12"/>
      <c r="E2461" s="16"/>
      <c r="F2461" s="16"/>
      <c r="G2461" s="2"/>
      <c r="H2461" s="2"/>
      <c r="I2461" s="2"/>
      <c r="J2461" s="13"/>
      <c r="K2461" s="18"/>
      <c r="L2461" s="18"/>
      <c r="M2461" s="10"/>
      <c r="N2461" s="11"/>
      <c r="O2461" s="12"/>
    </row>
    <row r="2462" spans="1:15" s="1" customFormat="1">
      <c r="A2462" s="18"/>
      <c r="B2462" s="10"/>
      <c r="C2462" s="11"/>
      <c r="D2462" s="12"/>
      <c r="E2462" s="16"/>
      <c r="F2462" s="16"/>
      <c r="G2462" s="2"/>
      <c r="H2462" s="2"/>
      <c r="I2462" s="2"/>
      <c r="J2462" s="13"/>
      <c r="K2462" s="18"/>
      <c r="L2462" s="18"/>
      <c r="M2462" s="10"/>
      <c r="N2462" s="11"/>
      <c r="O2462" s="12"/>
    </row>
    <row r="2463" spans="1:15" s="1" customFormat="1">
      <c r="A2463" s="18"/>
      <c r="B2463" s="10"/>
      <c r="C2463" s="11"/>
      <c r="D2463" s="12"/>
      <c r="E2463" s="16"/>
      <c r="F2463" s="16"/>
      <c r="G2463" s="2"/>
      <c r="H2463" s="2"/>
      <c r="I2463" s="2"/>
      <c r="J2463" s="13"/>
      <c r="K2463" s="18"/>
      <c r="L2463" s="18"/>
      <c r="M2463" s="10"/>
      <c r="N2463" s="11"/>
      <c r="O2463" s="12"/>
    </row>
    <row r="2464" spans="1:15" s="1" customFormat="1">
      <c r="A2464" s="18"/>
      <c r="B2464" s="10"/>
      <c r="C2464" s="11"/>
      <c r="D2464" s="12"/>
      <c r="E2464" s="16"/>
      <c r="F2464" s="16"/>
      <c r="G2464" s="2"/>
      <c r="H2464" s="2"/>
      <c r="I2464" s="2"/>
      <c r="J2464" s="13"/>
      <c r="K2464" s="18"/>
      <c r="L2464" s="18"/>
      <c r="M2464" s="10"/>
      <c r="N2464" s="11"/>
      <c r="O2464" s="12"/>
    </row>
    <row r="2465" spans="1:15" s="1" customFormat="1">
      <c r="A2465" s="18"/>
      <c r="B2465" s="10"/>
      <c r="C2465" s="11"/>
      <c r="D2465" s="12"/>
      <c r="E2465" s="16"/>
      <c r="F2465" s="16"/>
      <c r="G2465" s="2"/>
      <c r="H2465" s="2"/>
      <c r="I2465" s="2"/>
      <c r="J2465" s="13"/>
      <c r="K2465" s="18"/>
      <c r="L2465" s="18"/>
      <c r="M2465" s="10"/>
      <c r="N2465" s="11"/>
      <c r="O2465" s="12"/>
    </row>
    <row r="2466" spans="1:15" s="1" customFormat="1">
      <c r="A2466" s="18"/>
      <c r="B2466" s="10"/>
      <c r="C2466" s="11"/>
      <c r="D2466" s="12"/>
      <c r="E2466" s="16"/>
      <c r="F2466" s="16"/>
      <c r="G2466" s="2"/>
      <c r="H2466" s="2"/>
      <c r="I2466" s="2"/>
      <c r="J2466" s="13"/>
      <c r="K2466" s="18"/>
      <c r="L2466" s="18"/>
      <c r="M2466" s="10"/>
      <c r="N2466" s="11"/>
      <c r="O2466" s="12"/>
    </row>
    <row r="2467" spans="1:15" s="1" customFormat="1">
      <c r="A2467" s="18"/>
      <c r="B2467" s="10"/>
      <c r="C2467" s="11"/>
      <c r="D2467" s="12"/>
      <c r="E2467" s="16"/>
      <c r="F2467" s="16"/>
      <c r="G2467" s="2"/>
      <c r="H2467" s="2"/>
      <c r="I2467" s="2"/>
      <c r="J2467" s="13"/>
      <c r="K2467" s="18"/>
      <c r="L2467" s="18"/>
      <c r="M2467" s="10"/>
      <c r="N2467" s="11"/>
      <c r="O2467" s="12"/>
    </row>
    <row r="2468" spans="1:15" s="1" customFormat="1">
      <c r="A2468" s="18"/>
      <c r="B2468" s="10"/>
      <c r="C2468" s="11"/>
      <c r="D2468" s="12"/>
      <c r="E2468" s="16"/>
      <c r="F2468" s="16"/>
      <c r="G2468" s="2"/>
      <c r="H2468" s="2"/>
      <c r="I2468" s="2"/>
      <c r="J2468" s="13"/>
      <c r="K2468" s="18"/>
      <c r="L2468" s="18"/>
      <c r="M2468" s="10"/>
      <c r="N2468" s="11"/>
      <c r="O2468" s="12"/>
    </row>
    <row r="2469" spans="1:15" s="1" customFormat="1">
      <c r="A2469" s="18"/>
      <c r="B2469" s="10"/>
      <c r="C2469" s="11"/>
      <c r="D2469" s="12"/>
      <c r="E2469" s="16"/>
      <c r="F2469" s="16"/>
      <c r="G2469" s="2"/>
      <c r="H2469" s="2"/>
      <c r="I2469" s="2"/>
      <c r="J2469" s="13"/>
      <c r="K2469" s="18"/>
      <c r="L2469" s="18"/>
      <c r="M2469" s="10"/>
      <c r="N2469" s="11"/>
      <c r="O2469" s="12"/>
    </row>
    <row r="2470" spans="1:15" s="1" customFormat="1">
      <c r="A2470" s="18"/>
      <c r="B2470" s="10"/>
      <c r="C2470" s="11"/>
      <c r="D2470" s="12"/>
      <c r="E2470" s="16"/>
      <c r="F2470" s="16"/>
      <c r="G2470" s="2"/>
      <c r="H2470" s="2"/>
      <c r="I2470" s="2"/>
      <c r="J2470" s="13"/>
      <c r="K2470" s="18"/>
      <c r="L2470" s="18"/>
      <c r="M2470" s="10"/>
      <c r="N2470" s="11"/>
      <c r="O2470" s="12"/>
    </row>
    <row r="2473" spans="1:15" s="4" customFormat="1">
      <c r="A2473" s="18"/>
      <c r="B2473" s="10"/>
      <c r="C2473" s="11"/>
      <c r="D2473" s="12"/>
      <c r="E2473" s="16"/>
      <c r="F2473" s="16"/>
      <c r="G2473" s="2"/>
      <c r="H2473" s="2"/>
      <c r="I2473" s="2"/>
      <c r="J2473" s="13"/>
      <c r="K2473" s="18"/>
      <c r="L2473" s="18"/>
      <c r="M2473" s="10"/>
      <c r="N2473" s="11"/>
      <c r="O2473" s="12"/>
    </row>
  </sheetData>
  <mergeCells count="325">
    <mergeCell ref="A605:F605"/>
    <mergeCell ref="A606:F606"/>
    <mergeCell ref="A607:F607"/>
    <mergeCell ref="A616:F616"/>
    <mergeCell ref="A578:F578"/>
    <mergeCell ref="A579:F579"/>
    <mergeCell ref="A597:F597"/>
    <mergeCell ref="A602:F602"/>
    <mergeCell ref="A603:F603"/>
    <mergeCell ref="A604:F604"/>
    <mergeCell ref="A569:F569"/>
    <mergeCell ref="A570:F570"/>
    <mergeCell ref="A571:F571"/>
    <mergeCell ref="A572:F572"/>
    <mergeCell ref="A573:F573"/>
    <mergeCell ref="A574:F574"/>
    <mergeCell ref="A575:F575"/>
    <mergeCell ref="A576:F576"/>
    <mergeCell ref="A577:F577"/>
    <mergeCell ref="A544:F544"/>
    <mergeCell ref="A545:F545"/>
    <mergeCell ref="A546:F546"/>
    <mergeCell ref="A547:F547"/>
    <mergeCell ref="A548:F550"/>
    <mergeCell ref="A551:F551"/>
    <mergeCell ref="A562:F562"/>
    <mergeCell ref="A567:F567"/>
    <mergeCell ref="A568:F568"/>
    <mergeCell ref="A535:F535"/>
    <mergeCell ref="A536:F536"/>
    <mergeCell ref="A537:F537"/>
    <mergeCell ref="A538:F538"/>
    <mergeCell ref="A539:F539"/>
    <mergeCell ref="A540:F540"/>
    <mergeCell ref="A541:F541"/>
    <mergeCell ref="A542:F542"/>
    <mergeCell ref="A543:F543"/>
    <mergeCell ref="A522:F522"/>
    <mergeCell ref="A523:F523"/>
    <mergeCell ref="A524:F524"/>
    <mergeCell ref="A525:F525"/>
    <mergeCell ref="A526:F526"/>
    <mergeCell ref="A527:F527"/>
    <mergeCell ref="A528:F528"/>
    <mergeCell ref="A529:F529"/>
    <mergeCell ref="A530:F530"/>
    <mergeCell ref="A493:F493"/>
    <mergeCell ref="A494:F494"/>
    <mergeCell ref="A495:F495"/>
    <mergeCell ref="A500:F500"/>
    <mergeCell ref="A501:F501"/>
    <mergeCell ref="A502:F502"/>
    <mergeCell ref="A503:F503"/>
    <mergeCell ref="A504:F504"/>
    <mergeCell ref="A521:F521"/>
    <mergeCell ref="A479:F479"/>
    <mergeCell ref="A480:F480"/>
    <mergeCell ref="A481:F481"/>
    <mergeCell ref="A487:F487"/>
    <mergeCell ref="A488:F488"/>
    <mergeCell ref="A489:F489"/>
    <mergeCell ref="A490:F490"/>
    <mergeCell ref="A491:F491"/>
    <mergeCell ref="A492:F492"/>
    <mergeCell ref="A466:F466"/>
    <mergeCell ref="B469:G469"/>
    <mergeCell ref="A472:F472"/>
    <mergeCell ref="A473:F473"/>
    <mergeCell ref="A474:F474"/>
    <mergeCell ref="A452:F452"/>
    <mergeCell ref="A457:F457"/>
    <mergeCell ref="A462:F462"/>
    <mergeCell ref="A463:F463"/>
    <mergeCell ref="A464:F464"/>
    <mergeCell ref="A420:F420"/>
    <mergeCell ref="A439:F439"/>
    <mergeCell ref="A443:F443"/>
    <mergeCell ref="A444:F444"/>
    <mergeCell ref="A445:F445"/>
    <mergeCell ref="A465:F465"/>
    <mergeCell ref="A446:F446"/>
    <mergeCell ref="A447:F447"/>
    <mergeCell ref="A448:F448"/>
    <mergeCell ref="A449:F449"/>
    <mergeCell ref="A450:F450"/>
    <mergeCell ref="A451:F451"/>
    <mergeCell ref="A411:F411"/>
    <mergeCell ref="A412:F412"/>
    <mergeCell ref="A413:F413"/>
    <mergeCell ref="A414:F414"/>
    <mergeCell ref="A415:F415"/>
    <mergeCell ref="A416:F416"/>
    <mergeCell ref="A417:F417"/>
    <mergeCell ref="A418:F418"/>
    <mergeCell ref="A419:F419"/>
    <mergeCell ref="A402:F402"/>
    <mergeCell ref="A403:F403"/>
    <mergeCell ref="A404:F404"/>
    <mergeCell ref="A405:F405"/>
    <mergeCell ref="A406:F406"/>
    <mergeCell ref="A407:F407"/>
    <mergeCell ref="A408:F408"/>
    <mergeCell ref="A409:F409"/>
    <mergeCell ref="A410:F410"/>
    <mergeCell ref="A390:F390"/>
    <mergeCell ref="A391:F391"/>
    <mergeCell ref="A392:F392"/>
    <mergeCell ref="A393:F393"/>
    <mergeCell ref="A394:F394"/>
    <mergeCell ref="A395:F395"/>
    <mergeCell ref="A396:F396"/>
    <mergeCell ref="A397:F397"/>
    <mergeCell ref="A401:F401"/>
    <mergeCell ref="A370:F370"/>
    <mergeCell ref="A371:F371"/>
    <mergeCell ref="A372:F372"/>
    <mergeCell ref="A373:F373"/>
    <mergeCell ref="A374:F374"/>
    <mergeCell ref="A386:F386"/>
    <mergeCell ref="A387:F387"/>
    <mergeCell ref="A388:F388"/>
    <mergeCell ref="A389:F389"/>
    <mergeCell ref="A357:F357"/>
    <mergeCell ref="A358:F358"/>
    <mergeCell ref="A359:F359"/>
    <mergeCell ref="A360:F360"/>
    <mergeCell ref="A361:F361"/>
    <mergeCell ref="A366:F366"/>
    <mergeCell ref="A367:F367"/>
    <mergeCell ref="A368:F368"/>
    <mergeCell ref="A369:F369"/>
    <mergeCell ref="A336:F336"/>
    <mergeCell ref="A337:F337"/>
    <mergeCell ref="A350:F350"/>
    <mergeCell ref="A351:F351"/>
    <mergeCell ref="A352:F352"/>
    <mergeCell ref="A353:F353"/>
    <mergeCell ref="A354:F354"/>
    <mergeCell ref="A355:F355"/>
    <mergeCell ref="A356:F356"/>
    <mergeCell ref="A323:F323"/>
    <mergeCell ref="A324:F324"/>
    <mergeCell ref="A325:F325"/>
    <mergeCell ref="A326:F326"/>
    <mergeCell ref="A327:F327"/>
    <mergeCell ref="A328:F328"/>
    <mergeCell ref="A329:F329"/>
    <mergeCell ref="A334:F334"/>
    <mergeCell ref="A335:F335"/>
    <mergeCell ref="A311:F311"/>
    <mergeCell ref="A312:F312"/>
    <mergeCell ref="A313:F313"/>
    <mergeCell ref="A314:F314"/>
    <mergeCell ref="A316:F316"/>
    <mergeCell ref="A319:F319"/>
    <mergeCell ref="A320:F320"/>
    <mergeCell ref="A321:F321"/>
    <mergeCell ref="A322:F322"/>
    <mergeCell ref="A281:F281"/>
    <mergeCell ref="A283:F283"/>
    <mergeCell ref="A289:F289"/>
    <mergeCell ref="A302:F302"/>
    <mergeCell ref="A303:F303"/>
    <mergeCell ref="A304:F304"/>
    <mergeCell ref="A309:F309"/>
    <mergeCell ref="A310:F310"/>
    <mergeCell ref="A305:F305"/>
    <mergeCell ref="A306:F306"/>
    <mergeCell ref="A307:F307"/>
    <mergeCell ref="A308:F308"/>
    <mergeCell ref="A264:F264"/>
    <mergeCell ref="A266:F266"/>
    <mergeCell ref="A267:F267"/>
    <mergeCell ref="A272:F272"/>
    <mergeCell ref="A273:F273"/>
    <mergeCell ref="A274:F274"/>
    <mergeCell ref="A275:F275"/>
    <mergeCell ref="A276:F276"/>
    <mergeCell ref="A280:F280"/>
    <mergeCell ref="A268:F268"/>
    <mergeCell ref="A269:F269"/>
    <mergeCell ref="A270:F270"/>
    <mergeCell ref="A271:F271"/>
    <mergeCell ref="A253:F253"/>
    <mergeCell ref="A254:F254"/>
    <mergeCell ref="A255:F255"/>
    <mergeCell ref="A257:F257"/>
    <mergeCell ref="A258:F258"/>
    <mergeCell ref="A259:F259"/>
    <mergeCell ref="A260:F260"/>
    <mergeCell ref="A262:F262"/>
    <mergeCell ref="A263:F263"/>
    <mergeCell ref="A241:F241"/>
    <mergeCell ref="A242:F242"/>
    <mergeCell ref="A243:F243"/>
    <mergeCell ref="A245:F245"/>
    <mergeCell ref="A246:F246"/>
    <mergeCell ref="A248:F248"/>
    <mergeCell ref="A249:F249"/>
    <mergeCell ref="A250:F250"/>
    <mergeCell ref="A251:F251"/>
    <mergeCell ref="A230:F230"/>
    <mergeCell ref="A232:F232"/>
    <mergeCell ref="A233:F233"/>
    <mergeCell ref="A234:F234"/>
    <mergeCell ref="A235:F235"/>
    <mergeCell ref="A236:F236"/>
    <mergeCell ref="A237:F237"/>
    <mergeCell ref="A238:F238"/>
    <mergeCell ref="A239:F239"/>
    <mergeCell ref="A220:F220"/>
    <mergeCell ref="A221:F221"/>
    <mergeCell ref="A223:F223"/>
    <mergeCell ref="A224:F224"/>
    <mergeCell ref="A225:F225"/>
    <mergeCell ref="A226:F226"/>
    <mergeCell ref="A227:F227"/>
    <mergeCell ref="A228:F228"/>
    <mergeCell ref="A229:F229"/>
    <mergeCell ref="A210:F210"/>
    <mergeCell ref="A211:F211"/>
    <mergeCell ref="A212:F212"/>
    <mergeCell ref="A213:F213"/>
    <mergeCell ref="A214:F214"/>
    <mergeCell ref="A215:F215"/>
    <mergeCell ref="A216:F216"/>
    <mergeCell ref="A218:F218"/>
    <mergeCell ref="A219:F219"/>
    <mergeCell ref="A198:F198"/>
    <mergeCell ref="A199:F199"/>
    <mergeCell ref="A201:F201"/>
    <mergeCell ref="A202:F202"/>
    <mergeCell ref="A142:F142"/>
    <mergeCell ref="A184:F184"/>
    <mergeCell ref="A185:F185"/>
    <mergeCell ref="A191:F191"/>
    <mergeCell ref="A193:F193"/>
    <mergeCell ref="A196:F196"/>
    <mergeCell ref="A130:F130"/>
    <mergeCell ref="A195:F195"/>
    <mergeCell ref="A131:F131"/>
    <mergeCell ref="A133:F133"/>
    <mergeCell ref="A134:F134"/>
    <mergeCell ref="A135:F135"/>
    <mergeCell ref="A140:F140"/>
    <mergeCell ref="A141:F141"/>
    <mergeCell ref="A197:F197"/>
    <mergeCell ref="A93:F93"/>
    <mergeCell ref="A94:F94"/>
    <mergeCell ref="A95:F95"/>
    <mergeCell ref="A96:F96"/>
    <mergeCell ref="A101:F101"/>
    <mergeCell ref="A102:F102"/>
    <mergeCell ref="A103:F103"/>
    <mergeCell ref="B107:D107"/>
    <mergeCell ref="A128:F128"/>
    <mergeCell ref="A79:F79"/>
    <mergeCell ref="A80:F80"/>
    <mergeCell ref="A81:F81"/>
    <mergeCell ref="A82:F82"/>
    <mergeCell ref="A84:F84"/>
    <mergeCell ref="A86:F86"/>
    <mergeCell ref="A88:F88"/>
    <mergeCell ref="A89:F89"/>
    <mergeCell ref="A91:F91"/>
    <mergeCell ref="A68:F68"/>
    <mergeCell ref="A70:F70"/>
    <mergeCell ref="A71:F71"/>
    <mergeCell ref="A72:F72"/>
    <mergeCell ref="A73:F73"/>
    <mergeCell ref="A74:F74"/>
    <mergeCell ref="A75:F75"/>
    <mergeCell ref="A76:F76"/>
    <mergeCell ref="A77:F77"/>
    <mergeCell ref="A59:F59"/>
    <mergeCell ref="A60:F60"/>
    <mergeCell ref="A61:F61"/>
    <mergeCell ref="A62:F62"/>
    <mergeCell ref="A63:F63"/>
    <mergeCell ref="A65:F65"/>
    <mergeCell ref="A66:F66"/>
    <mergeCell ref="A58:F58"/>
    <mergeCell ref="A67:F67"/>
    <mergeCell ref="A45:F45"/>
    <mergeCell ref="A46:F46"/>
    <mergeCell ref="A47:F47"/>
    <mergeCell ref="A48:F48"/>
    <mergeCell ref="A49:F49"/>
    <mergeCell ref="A54:F54"/>
    <mergeCell ref="A55:F55"/>
    <mergeCell ref="A56:F56"/>
    <mergeCell ref="A57:F57"/>
    <mergeCell ref="A8:F8"/>
    <mergeCell ref="A9:F9"/>
    <mergeCell ref="A10:F10"/>
    <mergeCell ref="B13:D13"/>
    <mergeCell ref="B14:D14"/>
    <mergeCell ref="B15:D15"/>
    <mergeCell ref="A11:F11"/>
    <mergeCell ref="A12:F12"/>
    <mergeCell ref="D1:E1"/>
    <mergeCell ref="B19:F19"/>
    <mergeCell ref="B20:F20"/>
    <mergeCell ref="A203:F203"/>
    <mergeCell ref="A204:F204"/>
    <mergeCell ref="A205:F205"/>
    <mergeCell ref="B16:D16"/>
    <mergeCell ref="B17:D17"/>
    <mergeCell ref="B18:D18"/>
    <mergeCell ref="B21:D21"/>
    <mergeCell ref="B22:D22"/>
    <mergeCell ref="B23:D23"/>
    <mergeCell ref="B24:D24"/>
    <mergeCell ref="B25:D25"/>
    <mergeCell ref="B26:D26"/>
    <mergeCell ref="B30:D30"/>
    <mergeCell ref="B31:D31"/>
    <mergeCell ref="B32:D32"/>
    <mergeCell ref="A34:F34"/>
    <mergeCell ref="A35:F35"/>
    <mergeCell ref="A36:F36"/>
    <mergeCell ref="A41:F41"/>
    <mergeCell ref="A42:F42"/>
    <mergeCell ref="A43:F43"/>
    <mergeCell ref="A44:F44"/>
  </mergeCells>
  <phoneticPr fontId="0" type="noConversion"/>
  <conditionalFormatting sqref="G1:H4">
    <cfRule type="containsText" dxfId="14" priority="1" stopIfTrue="1" operator="containsText" text="ne">
      <formula>NOT(ISERROR(SEARCH("ne",G1)))</formula>
    </cfRule>
  </conditionalFormatting>
  <pageMargins left="0.82677165354330717" right="0.15748031496062992" top="0.23622047244094491" bottom="0.6692913385826772" header="0" footer="0.39370078740157483"/>
  <pageSetup paperSize="9" scale="80" orientation="portrait" verticalDpi="300" r:id="rId1"/>
  <headerFooter alignWithMargins="0"/>
  <rowBreaks count="18" manualBreakCount="18">
    <brk id="37" max="5" man="1"/>
    <brk id="50" max="5" man="1"/>
    <brk id="97" max="5" man="1"/>
    <brk id="136" max="5" man="1"/>
    <brk id="191" max="5" man="1"/>
    <brk id="206" max="5" man="1"/>
    <brk id="239" max="5" man="1"/>
    <brk id="276" max="5" man="1"/>
    <brk id="330" max="5" man="1"/>
    <brk id="362" max="5" man="1"/>
    <brk id="397" max="5" man="1"/>
    <brk id="439" max="5" man="1"/>
    <brk id="458" max="5" man="1"/>
    <brk id="475" max="5" man="1"/>
    <brk id="496" max="5" man="1"/>
    <brk id="531" max="5" man="1"/>
    <brk id="563" max="5" man="1"/>
    <brk id="598"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tint="0.34998626667073579"/>
    <pageSetUpPr fitToPage="1"/>
  </sheetPr>
  <dimension ref="A1:H3908"/>
  <sheetViews>
    <sheetView showZeros="0" view="pageBreakPreview" zoomScale="85" zoomScaleNormal="85" zoomScaleSheetLayoutView="85" workbookViewId="0">
      <pane xSplit="6" ySplit="3" topLeftCell="G656" activePane="bottomRight" state="frozen"/>
      <selection pane="topRight" activeCell="G1" sqref="G1"/>
      <selection pane="bottomLeft" activeCell="A4" sqref="A4"/>
      <selection pane="bottomRight" activeCell="C660" sqref="C660"/>
    </sheetView>
  </sheetViews>
  <sheetFormatPr defaultColWidth="9.109375" defaultRowHeight="15.6"/>
  <cols>
    <col min="1" max="1" width="6.44140625" style="69" customWidth="1"/>
    <col min="2" max="2" width="48.6640625" style="40" customWidth="1"/>
    <col min="3" max="3" width="11.88671875" style="527" customWidth="1"/>
    <col min="4" max="4" width="14.109375" style="59" customWidth="1"/>
    <col min="5" max="5" width="14.109375" style="64" customWidth="1"/>
    <col min="6" max="6" width="17" style="47" customWidth="1"/>
    <col min="7" max="16384" width="9.109375" style="77"/>
  </cols>
  <sheetData>
    <row r="1" spans="1:6" s="74" customFormat="1" ht="22.5" customHeight="1">
      <c r="A1" s="149"/>
      <c r="B1" s="456" t="s">
        <v>760</v>
      </c>
      <c r="C1" s="148" t="s">
        <v>4</v>
      </c>
      <c r="D1" s="1313" t="s">
        <v>751</v>
      </c>
      <c r="E1" s="1314"/>
      <c r="F1" s="146"/>
    </row>
    <row r="2" spans="1:6" s="74" customFormat="1" ht="20.25" customHeight="1">
      <c r="A2" s="150"/>
      <c r="B2" s="457" t="s">
        <v>779</v>
      </c>
      <c r="C2" s="153" t="s">
        <v>5</v>
      </c>
      <c r="D2" s="154" t="s">
        <v>752</v>
      </c>
      <c r="E2" s="220"/>
      <c r="F2" s="147"/>
    </row>
    <row r="3" spans="1:6" s="74" customFormat="1" ht="18" customHeight="1">
      <c r="A3" s="151"/>
      <c r="B3" s="455" t="s">
        <v>785</v>
      </c>
      <c r="C3" s="156" t="s">
        <v>777</v>
      </c>
      <c r="D3" s="155" t="s">
        <v>778</v>
      </c>
      <c r="E3" s="221"/>
      <c r="F3" s="147"/>
    </row>
    <row r="4" spans="1:6" s="74" customFormat="1">
      <c r="A4" s="75"/>
      <c r="B4" s="39"/>
      <c r="C4" s="522"/>
      <c r="D4" s="58"/>
      <c r="E4" s="103"/>
      <c r="F4" s="104"/>
    </row>
    <row r="5" spans="1:6" s="74" customFormat="1">
      <c r="A5" s="75"/>
      <c r="B5" s="39"/>
      <c r="C5" s="522"/>
      <c r="D5" s="58"/>
      <c r="E5" s="103"/>
      <c r="F5" s="104"/>
    </row>
    <row r="6" spans="1:6" s="27" customFormat="1" ht="24.9" customHeight="1">
      <c r="A6" s="1326" t="s">
        <v>2795</v>
      </c>
      <c r="B6" s="1326"/>
      <c r="C6" s="1326"/>
      <c r="D6" s="1326"/>
      <c r="E6" s="1326"/>
      <c r="F6" s="1326"/>
    </row>
    <row r="7" spans="1:6" s="27" customFormat="1" ht="24.9" customHeight="1">
      <c r="A7" s="467"/>
      <c r="B7" s="467"/>
      <c r="C7" s="519"/>
      <c r="D7" s="467"/>
      <c r="E7" s="467"/>
      <c r="F7" s="467"/>
    </row>
    <row r="9" spans="1:6" s="115" customFormat="1" ht="21">
      <c r="A9" s="403" t="s">
        <v>188</v>
      </c>
      <c r="B9" s="462"/>
      <c r="C9" s="463"/>
      <c r="D9" s="464"/>
      <c r="E9" s="465"/>
      <c r="F9" s="466"/>
    </row>
    <row r="10" spans="1:6" s="27" customFormat="1">
      <c r="A10" s="32"/>
      <c r="B10" s="90"/>
      <c r="C10" s="38"/>
      <c r="D10" s="91"/>
      <c r="E10" s="95"/>
      <c r="F10" s="106"/>
    </row>
    <row r="11" spans="1:6" s="27" customFormat="1">
      <c r="A11" s="142" t="s">
        <v>126</v>
      </c>
      <c r="B11" s="142"/>
      <c r="C11" s="142"/>
      <c r="D11" s="142"/>
      <c r="E11" s="222"/>
      <c r="F11" s="142"/>
    </row>
    <row r="12" spans="1:6" s="27" customFormat="1">
      <c r="A12" s="33"/>
      <c r="B12" s="116"/>
      <c r="C12" s="116"/>
      <c r="D12" s="92"/>
      <c r="E12" s="107"/>
      <c r="F12" s="108"/>
    </row>
    <row r="13" spans="1:6" s="27" customFormat="1" ht="207.6" customHeight="1">
      <c r="A13" s="1324" t="s">
        <v>1455</v>
      </c>
      <c r="B13" s="1324"/>
      <c r="C13" s="1324"/>
      <c r="D13" s="1324"/>
      <c r="E13" s="1324"/>
      <c r="F13" s="1324"/>
    </row>
    <row r="14" spans="1:6" s="27" customFormat="1" ht="22.5" customHeight="1">
      <c r="A14" s="280"/>
      <c r="B14" s="280"/>
      <c r="C14" s="518"/>
      <c r="D14" s="280"/>
      <c r="E14" s="280"/>
      <c r="F14" s="280"/>
    </row>
    <row r="15" spans="1:6" s="27" customFormat="1" ht="20.399999999999999" customHeight="1">
      <c r="A15" s="141"/>
      <c r="B15" s="141"/>
      <c r="C15" s="1248"/>
      <c r="D15" s="60"/>
      <c r="E15" s="223"/>
      <c r="F15" s="109"/>
    </row>
    <row r="16" spans="1:6" s="27" customFormat="1" ht="16.8">
      <c r="A16" s="361" t="s">
        <v>125</v>
      </c>
      <c r="B16" s="362" t="s">
        <v>6</v>
      </c>
      <c r="C16" s="395"/>
      <c r="D16" s="396"/>
      <c r="E16" s="397"/>
      <c r="F16" s="398"/>
    </row>
    <row r="17" spans="1:6" s="27" customFormat="1">
      <c r="A17" s="23"/>
      <c r="B17" s="137"/>
      <c r="C17" s="99"/>
      <c r="D17" s="46"/>
      <c r="E17" s="95"/>
      <c r="F17" s="24"/>
    </row>
    <row r="18" spans="1:6" s="27" customFormat="1">
      <c r="A18" s="23"/>
      <c r="B18" s="137"/>
      <c r="C18" s="99"/>
      <c r="D18" s="46"/>
      <c r="E18" s="95"/>
      <c r="F18" s="24"/>
    </row>
    <row r="19" spans="1:6" s="27" customFormat="1" ht="14.25" customHeight="1">
      <c r="A19" s="1325" t="s">
        <v>132</v>
      </c>
      <c r="B19" s="1325"/>
      <c r="C19" s="1325"/>
      <c r="D19" s="1325"/>
      <c r="E19" s="1325"/>
      <c r="F19" s="1325"/>
    </row>
    <row r="20" spans="1:6" s="27" customFormat="1" ht="66" customHeight="1">
      <c r="A20" s="1323" t="s">
        <v>798</v>
      </c>
      <c r="B20" s="1323"/>
      <c r="C20" s="1323"/>
      <c r="D20" s="1323"/>
      <c r="E20" s="1323"/>
      <c r="F20" s="1323"/>
    </row>
    <row r="21" spans="1:6" s="27" customFormat="1">
      <c r="A21" s="67"/>
      <c r="B21" s="30"/>
      <c r="C21" s="22"/>
      <c r="D21" s="47"/>
      <c r="E21" s="64"/>
      <c r="F21" s="47"/>
    </row>
    <row r="22" spans="1:6" s="27" customFormat="1" ht="203.25" customHeight="1">
      <c r="A22" s="93" t="s">
        <v>49</v>
      </c>
      <c r="B22" s="21" t="s">
        <v>765</v>
      </c>
      <c r="C22" s="22" t="s">
        <v>143</v>
      </c>
      <c r="D22" s="96">
        <v>1</v>
      </c>
      <c r="E22" s="95"/>
      <c r="F22" s="24">
        <f>E22*D22</f>
        <v>0</v>
      </c>
    </row>
    <row r="23" spans="1:6" s="27" customFormat="1">
      <c r="A23" s="23"/>
      <c r="B23" s="21"/>
      <c r="C23" s="22"/>
      <c r="D23" s="24"/>
      <c r="E23" s="95"/>
      <c r="F23" s="24"/>
    </row>
    <row r="24" spans="1:6" s="27" customFormat="1" ht="82.5" customHeight="1">
      <c r="A24" s="93" t="s">
        <v>141</v>
      </c>
      <c r="B24" s="34" t="s">
        <v>1447</v>
      </c>
      <c r="C24" s="26" t="s">
        <v>127</v>
      </c>
      <c r="D24" s="24">
        <f>100*40</f>
        <v>4000</v>
      </c>
      <c r="E24" s="95"/>
      <c r="F24" s="24">
        <f>E24*D24</f>
        <v>0</v>
      </c>
    </row>
    <row r="25" spans="1:6" s="27" customFormat="1">
      <c r="A25" s="23"/>
      <c r="B25" s="21"/>
      <c r="C25" s="22"/>
      <c r="D25" s="24"/>
      <c r="E25" s="95"/>
      <c r="F25" s="24"/>
    </row>
    <row r="26" spans="1:6" s="27" customFormat="1" ht="144.75" customHeight="1">
      <c r="A26" s="93" t="s">
        <v>142</v>
      </c>
      <c r="B26" s="21" t="s">
        <v>2870</v>
      </c>
      <c r="C26" s="22" t="s">
        <v>143</v>
      </c>
      <c r="D26" s="96">
        <v>1</v>
      </c>
      <c r="E26" s="95"/>
      <c r="F26" s="24">
        <f>E26*D26</f>
        <v>0</v>
      </c>
    </row>
    <row r="27" spans="1:6" s="27" customFormat="1">
      <c r="A27" s="23"/>
      <c r="B27" s="21"/>
      <c r="C27" s="22"/>
      <c r="D27" s="24"/>
      <c r="E27" s="95"/>
      <c r="F27" s="24"/>
    </row>
    <row r="28" spans="1:6" s="27" customFormat="1" ht="102" customHeight="1">
      <c r="A28" s="93" t="s">
        <v>53</v>
      </c>
      <c r="B28" s="21" t="s">
        <v>2853</v>
      </c>
      <c r="C28" s="22" t="s">
        <v>130</v>
      </c>
      <c r="D28" s="96">
        <v>1</v>
      </c>
      <c r="E28" s="95"/>
      <c r="F28" s="24">
        <f>E28*D28</f>
        <v>0</v>
      </c>
    </row>
    <row r="29" spans="1:6" s="27" customFormat="1">
      <c r="A29" s="23"/>
      <c r="B29" s="21"/>
      <c r="C29" s="22"/>
      <c r="D29" s="24"/>
      <c r="E29" s="95"/>
      <c r="F29" s="24"/>
    </row>
    <row r="30" spans="1:6" s="27" customFormat="1" ht="70.5" customHeight="1">
      <c r="A30" s="93" t="s">
        <v>726</v>
      </c>
      <c r="B30" s="21" t="s">
        <v>2854</v>
      </c>
      <c r="C30" s="26" t="s">
        <v>197</v>
      </c>
      <c r="D30" s="96">
        <v>10</v>
      </c>
      <c r="E30" s="95"/>
      <c r="F30" s="24">
        <f>E30*D30</f>
        <v>0</v>
      </c>
    </row>
    <row r="31" spans="1:6" s="27" customFormat="1">
      <c r="A31" s="67"/>
      <c r="B31" s="30"/>
      <c r="C31" s="22"/>
      <c r="D31" s="47"/>
      <c r="E31" s="95"/>
      <c r="F31" s="47"/>
    </row>
    <row r="32" spans="1:6" s="27" customFormat="1" ht="105" customHeight="1">
      <c r="A32" s="93" t="s">
        <v>731</v>
      </c>
      <c r="B32" s="21" t="s">
        <v>2855</v>
      </c>
      <c r="C32" s="26" t="s">
        <v>197</v>
      </c>
      <c r="D32" s="1306" t="s">
        <v>2912</v>
      </c>
      <c r="E32" s="95"/>
      <c r="F32" s="24">
        <f>E32*D32</f>
        <v>0</v>
      </c>
    </row>
    <row r="33" spans="1:6" s="27" customFormat="1">
      <c r="A33" s="67"/>
      <c r="B33" s="30"/>
      <c r="C33" s="22"/>
      <c r="D33" s="47"/>
      <c r="E33" s="95"/>
      <c r="F33" s="47"/>
    </row>
    <row r="34" spans="1:6" s="27" customFormat="1" ht="55.2">
      <c r="A34" s="93" t="s">
        <v>732</v>
      </c>
      <c r="B34" s="21" t="s">
        <v>2856</v>
      </c>
      <c r="C34" s="22" t="s">
        <v>130</v>
      </c>
      <c r="D34" s="1306" t="s">
        <v>2912</v>
      </c>
      <c r="E34" s="95"/>
      <c r="F34" s="24">
        <f>E34*D34</f>
        <v>0</v>
      </c>
    </row>
    <row r="35" spans="1:6" s="27" customFormat="1" ht="13.8">
      <c r="A35" s="56"/>
      <c r="B35" s="21"/>
      <c r="C35" s="22"/>
      <c r="D35" s="24"/>
      <c r="E35" s="95"/>
      <c r="F35" s="24"/>
    </row>
    <row r="36" spans="1:6" s="27" customFormat="1" ht="57.6">
      <c r="A36" s="93" t="s">
        <v>909</v>
      </c>
      <c r="B36" s="21" t="s">
        <v>2851</v>
      </c>
      <c r="C36" s="22" t="s">
        <v>130</v>
      </c>
      <c r="D36" s="24">
        <v>1</v>
      </c>
      <c r="E36" s="95"/>
      <c r="F36" s="24">
        <f>E36*D36</f>
        <v>0</v>
      </c>
    </row>
    <row r="37" spans="1:6" s="27" customFormat="1" ht="16.5" customHeight="1">
      <c r="A37" s="94"/>
      <c r="B37" s="30"/>
      <c r="C37" s="22"/>
      <c r="D37" s="47"/>
      <c r="E37" s="95"/>
      <c r="F37" s="47"/>
    </row>
    <row r="38" spans="1:6" s="27" customFormat="1" ht="141.75" customHeight="1">
      <c r="A38" s="93" t="s">
        <v>733</v>
      </c>
      <c r="B38" s="21" t="s">
        <v>769</v>
      </c>
      <c r="C38" s="22" t="s">
        <v>143</v>
      </c>
      <c r="D38" s="24">
        <v>1</v>
      </c>
      <c r="E38" s="95"/>
      <c r="F38" s="24">
        <f>E38*D38</f>
        <v>0</v>
      </c>
    </row>
    <row r="39" spans="1:6" s="27" customFormat="1" ht="16.5" customHeight="1">
      <c r="A39" s="94"/>
      <c r="B39" s="30"/>
      <c r="C39" s="22"/>
      <c r="D39" s="47"/>
      <c r="E39" s="95"/>
      <c r="F39" s="47"/>
    </row>
    <row r="40" spans="1:6" s="27" customFormat="1" ht="96.6">
      <c r="A40" s="93" t="s">
        <v>734</v>
      </c>
      <c r="B40" s="21" t="s">
        <v>2691</v>
      </c>
      <c r="C40" s="22" t="s">
        <v>143</v>
      </c>
      <c r="D40" s="24">
        <v>1</v>
      </c>
      <c r="E40" s="95"/>
      <c r="F40" s="24">
        <f>E40*D40</f>
        <v>0</v>
      </c>
    </row>
    <row r="41" spans="1:6" s="27" customFormat="1" ht="16.5" customHeight="1">
      <c r="A41" s="94"/>
      <c r="B41" s="30"/>
      <c r="C41" s="22"/>
      <c r="D41" s="47"/>
      <c r="E41" s="95"/>
      <c r="F41" s="47"/>
    </row>
    <row r="42" spans="1:6" s="27" customFormat="1" ht="56.25" customHeight="1">
      <c r="A42" s="93" t="s">
        <v>735</v>
      </c>
      <c r="B42" s="21" t="s">
        <v>2696</v>
      </c>
      <c r="C42" s="22" t="s">
        <v>197</v>
      </c>
      <c r="D42" s="24">
        <v>20</v>
      </c>
      <c r="E42" s="95"/>
      <c r="F42" s="24">
        <f>E42*D42</f>
        <v>0</v>
      </c>
    </row>
    <row r="43" spans="1:6" s="27" customFormat="1" ht="13.8">
      <c r="A43" s="94"/>
      <c r="B43" s="30"/>
      <c r="C43" s="22"/>
      <c r="D43" s="47"/>
      <c r="E43" s="95"/>
      <c r="F43" s="47"/>
    </row>
    <row r="44" spans="1:6" s="27" customFormat="1" ht="85.5" customHeight="1">
      <c r="A44" s="93" t="s">
        <v>741</v>
      </c>
      <c r="B44" s="21" t="s">
        <v>2902</v>
      </c>
      <c r="C44" s="22" t="s">
        <v>197</v>
      </c>
      <c r="D44" s="24">
        <v>20</v>
      </c>
      <c r="E44" s="95"/>
      <c r="F44" s="24">
        <f>E44*D44</f>
        <v>0</v>
      </c>
    </row>
    <row r="45" spans="1:6" s="27" customFormat="1" ht="13.8">
      <c r="A45" s="94"/>
      <c r="B45" s="30"/>
      <c r="C45" s="22"/>
      <c r="D45" s="47"/>
      <c r="E45" s="95"/>
      <c r="F45" s="47"/>
    </row>
    <row r="46" spans="1:6" s="4" customFormat="1" ht="72.75" customHeight="1">
      <c r="A46" s="93" t="s">
        <v>742</v>
      </c>
      <c r="B46" s="21" t="s">
        <v>767</v>
      </c>
      <c r="C46" s="26" t="s">
        <v>127</v>
      </c>
      <c r="D46" s="24">
        <v>50</v>
      </c>
      <c r="E46" s="95"/>
      <c r="F46" s="24">
        <f>E46*D46</f>
        <v>0</v>
      </c>
    </row>
    <row r="47" spans="1:6" s="27" customFormat="1" ht="16.5" customHeight="1">
      <c r="A47" s="94"/>
      <c r="B47" s="30"/>
      <c r="C47" s="22"/>
      <c r="D47" s="47"/>
      <c r="E47" s="95"/>
      <c r="F47" s="47"/>
    </row>
    <row r="48" spans="1:6" s="27" customFormat="1" ht="60.6" customHeight="1">
      <c r="A48" s="93" t="s">
        <v>766</v>
      </c>
      <c r="B48" s="21" t="s">
        <v>761</v>
      </c>
      <c r="C48" s="26" t="s">
        <v>143</v>
      </c>
      <c r="D48" s="96">
        <v>1</v>
      </c>
      <c r="E48" s="95"/>
      <c r="F48" s="24">
        <f>E48*D48</f>
        <v>0</v>
      </c>
    </row>
    <row r="49" spans="1:6" s="27" customFormat="1" ht="13.8">
      <c r="A49" s="72"/>
      <c r="B49" s="30"/>
      <c r="C49" s="22"/>
      <c r="D49" s="47"/>
      <c r="E49" s="95"/>
      <c r="F49" s="47"/>
    </row>
    <row r="50" spans="1:6" s="27" customFormat="1" ht="72.75" customHeight="1">
      <c r="A50" s="93" t="s">
        <v>770</v>
      </c>
      <c r="B50" s="21" t="s">
        <v>715</v>
      </c>
      <c r="C50" s="26" t="s">
        <v>127</v>
      </c>
      <c r="D50" s="24">
        <v>1700</v>
      </c>
      <c r="E50" s="95"/>
      <c r="F50" s="24">
        <f>E50*D50</f>
        <v>0</v>
      </c>
    </row>
    <row r="51" spans="1:6" s="27" customFormat="1">
      <c r="A51" s="67"/>
      <c r="B51" s="30"/>
      <c r="C51" s="22"/>
      <c r="D51" s="47"/>
      <c r="E51" s="95"/>
      <c r="F51" s="47"/>
    </row>
    <row r="52" spans="1:6" s="318" customFormat="1" ht="19.5" customHeight="1">
      <c r="A52" s="436"/>
      <c r="B52" s="444"/>
      <c r="C52" s="449"/>
      <c r="D52" s="310"/>
      <c r="E52" s="95"/>
      <c r="F52" s="317"/>
    </row>
    <row r="53" spans="1:6" s="285" customFormat="1" ht="16.8">
      <c r="A53" s="434"/>
      <c r="B53" s="419" t="s">
        <v>12</v>
      </c>
      <c r="C53" s="450"/>
      <c r="D53" s="437"/>
      <c r="E53" s="315"/>
      <c r="F53" s="437">
        <f>SUM(F22:F52)</f>
        <v>0</v>
      </c>
    </row>
    <row r="54" spans="1:6" s="27" customFormat="1">
      <c r="A54" s="67"/>
      <c r="B54" s="36"/>
      <c r="C54" s="22"/>
      <c r="D54" s="47"/>
      <c r="E54" s="64"/>
      <c r="F54" s="110"/>
    </row>
    <row r="55" spans="1:6" s="27" customFormat="1" ht="16.5" customHeight="1">
      <c r="A55" s="69"/>
      <c r="B55" s="36"/>
      <c r="C55" s="22"/>
      <c r="D55" s="59"/>
      <c r="E55" s="64"/>
      <c r="F55" s="110"/>
    </row>
    <row r="56" spans="1:6" s="318" customFormat="1" ht="19.5" customHeight="1">
      <c r="A56" s="438" t="s">
        <v>115</v>
      </c>
      <c r="B56" s="443" t="s">
        <v>17</v>
      </c>
      <c r="C56" s="449"/>
      <c r="D56" s="310"/>
      <c r="E56" s="311"/>
      <c r="F56" s="317"/>
    </row>
    <row r="57" spans="1:6" s="285" customFormat="1" ht="16.8">
      <c r="A57" s="434"/>
      <c r="B57" s="419"/>
      <c r="C57" s="450"/>
      <c r="D57" s="314"/>
      <c r="E57" s="315"/>
      <c r="F57" s="437"/>
    </row>
    <row r="58" spans="1:6" s="27" customFormat="1" ht="14.25" customHeight="1">
      <c r="A58" s="1323" t="s">
        <v>131</v>
      </c>
      <c r="B58" s="1323"/>
      <c r="C58" s="1323"/>
      <c r="D58" s="1323"/>
      <c r="E58" s="1323"/>
      <c r="F58" s="1323"/>
    </row>
    <row r="59" spans="1:6" s="27" customFormat="1" ht="171.6" customHeight="1">
      <c r="A59" s="1323" t="s">
        <v>797</v>
      </c>
      <c r="B59" s="1323"/>
      <c r="C59" s="1323"/>
      <c r="D59" s="1323"/>
      <c r="E59" s="1323"/>
      <c r="F59" s="1323"/>
    </row>
    <row r="60" spans="1:6" s="27" customFormat="1" ht="13.8">
      <c r="A60" s="513"/>
      <c r="B60" s="513"/>
      <c r="C60" s="517"/>
      <c r="D60" s="572"/>
      <c r="E60" s="111"/>
      <c r="F60" s="102"/>
    </row>
    <row r="61" spans="1:6" s="27" customFormat="1" ht="69">
      <c r="A61" s="93" t="s">
        <v>116</v>
      </c>
      <c r="B61" s="21" t="s">
        <v>2908</v>
      </c>
      <c r="C61" s="517"/>
      <c r="D61" s="24"/>
      <c r="E61" s="95"/>
      <c r="F61" s="24"/>
    </row>
    <row r="62" spans="1:6" s="27" customFormat="1" ht="15" customHeight="1">
      <c r="A62" s="93" t="s">
        <v>64</v>
      </c>
      <c r="B62" s="21" t="s">
        <v>711</v>
      </c>
      <c r="C62" s="22" t="s">
        <v>128</v>
      </c>
      <c r="D62" s="24">
        <v>160</v>
      </c>
      <c r="E62" s="95"/>
      <c r="F62" s="24">
        <f>E62*D62</f>
        <v>0</v>
      </c>
    </row>
    <row r="63" spans="1:6" s="27" customFormat="1" ht="17.25" customHeight="1">
      <c r="A63" s="93" t="s">
        <v>65</v>
      </c>
      <c r="B63" s="21" t="s">
        <v>712</v>
      </c>
      <c r="C63" s="22" t="s">
        <v>128</v>
      </c>
      <c r="D63" s="24">
        <v>160</v>
      </c>
      <c r="E63" s="95"/>
      <c r="F63" s="24">
        <f>E63*D63</f>
        <v>0</v>
      </c>
    </row>
    <row r="64" spans="1:6" s="27" customFormat="1" ht="18" customHeight="1">
      <c r="A64" s="94"/>
      <c r="B64" s="30"/>
      <c r="C64" s="22"/>
      <c r="D64" s="47"/>
      <c r="E64" s="95"/>
      <c r="F64" s="47"/>
    </row>
    <row r="65" spans="1:6" s="27" customFormat="1" ht="186.75" customHeight="1">
      <c r="A65" s="93" t="s">
        <v>117</v>
      </c>
      <c r="B65" s="21" t="s">
        <v>2692</v>
      </c>
      <c r="C65" s="100"/>
      <c r="D65" s="47"/>
      <c r="E65" s="95"/>
      <c r="F65" s="24"/>
    </row>
    <row r="66" spans="1:6" s="27" customFormat="1" ht="15" customHeight="1">
      <c r="A66" s="93" t="s">
        <v>64</v>
      </c>
      <c r="B66" s="21" t="s">
        <v>711</v>
      </c>
      <c r="C66" s="22" t="s">
        <v>128</v>
      </c>
      <c r="D66" s="24">
        <v>440</v>
      </c>
      <c r="E66" s="95"/>
      <c r="F66" s="24">
        <f>E66*D66</f>
        <v>0</v>
      </c>
    </row>
    <row r="67" spans="1:6" s="27" customFormat="1" ht="15" customHeight="1">
      <c r="A67" s="93" t="s">
        <v>65</v>
      </c>
      <c r="B67" s="21" t="s">
        <v>712</v>
      </c>
      <c r="C67" s="22" t="s">
        <v>128</v>
      </c>
      <c r="D67" s="24">
        <v>150</v>
      </c>
      <c r="E67" s="95"/>
      <c r="F67" s="24">
        <f>E67*D67</f>
        <v>0</v>
      </c>
    </row>
    <row r="68" spans="1:6" s="27" customFormat="1" ht="18" customHeight="1">
      <c r="A68" s="94"/>
      <c r="B68" s="30"/>
      <c r="C68" s="22"/>
      <c r="D68" s="47"/>
      <c r="E68" s="95"/>
      <c r="F68" s="47"/>
    </row>
    <row r="69" spans="1:6" s="27" customFormat="1" ht="155.25" customHeight="1">
      <c r="A69" s="93" t="s">
        <v>118</v>
      </c>
      <c r="B69" s="21" t="s">
        <v>736</v>
      </c>
      <c r="C69" s="22"/>
      <c r="D69" s="24"/>
      <c r="E69" s="95"/>
      <c r="F69" s="24"/>
    </row>
    <row r="70" spans="1:6" s="27" customFormat="1" ht="15" customHeight="1">
      <c r="A70" s="93" t="s">
        <v>64</v>
      </c>
      <c r="B70" s="21" t="s">
        <v>711</v>
      </c>
      <c r="C70" s="22" t="s">
        <v>128</v>
      </c>
      <c r="D70" s="24">
        <v>20</v>
      </c>
      <c r="E70" s="95"/>
      <c r="F70" s="24">
        <f>E70*D70</f>
        <v>0</v>
      </c>
    </row>
    <row r="71" spans="1:6" s="27" customFormat="1" ht="15" customHeight="1">
      <c r="A71" s="93" t="s">
        <v>65</v>
      </c>
      <c r="B71" s="21" t="s">
        <v>712</v>
      </c>
      <c r="C71" s="22" t="s">
        <v>128</v>
      </c>
      <c r="D71" s="24">
        <v>10</v>
      </c>
      <c r="E71" s="95"/>
      <c r="F71" s="24">
        <f>E71*D71</f>
        <v>0</v>
      </c>
    </row>
    <row r="72" spans="1:6" s="27" customFormat="1" ht="13.8">
      <c r="A72" s="94"/>
      <c r="B72" s="30"/>
      <c r="C72" s="22"/>
      <c r="D72" s="47"/>
      <c r="E72" s="95"/>
      <c r="F72" s="47"/>
    </row>
    <row r="73" spans="1:6" s="27" customFormat="1" ht="215.25" customHeight="1">
      <c r="A73" s="93" t="s">
        <v>204</v>
      </c>
      <c r="B73" s="21" t="s">
        <v>937</v>
      </c>
      <c r="C73" s="22" t="s">
        <v>128</v>
      </c>
      <c r="D73" s="24">
        <v>450</v>
      </c>
      <c r="E73" s="95"/>
      <c r="F73" s="24">
        <f>E73*D73</f>
        <v>0</v>
      </c>
    </row>
    <row r="74" spans="1:6" s="27" customFormat="1" ht="13.8">
      <c r="A74" s="513"/>
      <c r="B74" s="513"/>
      <c r="C74" s="517"/>
      <c r="D74" s="572"/>
      <c r="E74" s="95"/>
      <c r="F74" s="47"/>
    </row>
    <row r="75" spans="1:6" s="27" customFormat="1" ht="201.75" customHeight="1">
      <c r="A75" s="93" t="s">
        <v>119</v>
      </c>
      <c r="B75" s="21" t="s">
        <v>803</v>
      </c>
      <c r="C75" s="22"/>
      <c r="D75" s="24"/>
      <c r="E75" s="95"/>
      <c r="F75" s="24"/>
    </row>
    <row r="76" spans="1:6" s="542" customFormat="1" ht="16.5" customHeight="1">
      <c r="A76" s="93" t="s">
        <v>64</v>
      </c>
      <c r="B76" s="21" t="s">
        <v>771</v>
      </c>
      <c r="C76" s="26" t="s">
        <v>127</v>
      </c>
      <c r="D76" s="178">
        <v>730</v>
      </c>
      <c r="E76" s="95"/>
      <c r="F76" s="178">
        <f>E76*D76</f>
        <v>0</v>
      </c>
    </row>
    <row r="77" spans="1:6" s="542" customFormat="1" ht="16.5" customHeight="1">
      <c r="A77" s="93" t="s">
        <v>65</v>
      </c>
      <c r="B77" s="21" t="s">
        <v>846</v>
      </c>
      <c r="C77" s="541" t="s">
        <v>128</v>
      </c>
      <c r="D77" s="178">
        <v>190</v>
      </c>
      <c r="E77" s="95"/>
      <c r="F77" s="178">
        <f>E77*D77</f>
        <v>0</v>
      </c>
    </row>
    <row r="78" spans="1:6" s="542" customFormat="1" ht="16.5" customHeight="1">
      <c r="A78" s="93" t="s">
        <v>66</v>
      </c>
      <c r="B78" s="21" t="s">
        <v>845</v>
      </c>
      <c r="C78" s="541" t="s">
        <v>128</v>
      </c>
      <c r="D78" s="178">
        <v>340</v>
      </c>
      <c r="E78" s="95"/>
      <c r="F78" s="178">
        <f>E78*D78</f>
        <v>0</v>
      </c>
    </row>
    <row r="79" spans="1:6" s="27" customFormat="1" ht="13.8">
      <c r="A79" s="573"/>
      <c r="B79" s="513"/>
      <c r="C79" s="517"/>
      <c r="D79" s="47"/>
      <c r="E79" s="95"/>
      <c r="F79" s="47"/>
    </row>
    <row r="80" spans="1:6" s="27" customFormat="1" ht="145.5" customHeight="1">
      <c r="A80" s="93" t="s">
        <v>186</v>
      </c>
      <c r="B80" s="21" t="s">
        <v>935</v>
      </c>
      <c r="C80" s="22" t="s">
        <v>128</v>
      </c>
      <c r="D80" s="24">
        <v>505</v>
      </c>
      <c r="E80" s="95"/>
      <c r="F80" s="24">
        <f>E80*D80</f>
        <v>0</v>
      </c>
    </row>
    <row r="81" spans="1:6" s="27" customFormat="1" ht="13.8">
      <c r="A81" s="573"/>
      <c r="B81" s="513"/>
      <c r="C81" s="517"/>
      <c r="D81" s="47"/>
      <c r="E81" s="95"/>
      <c r="F81" s="47"/>
    </row>
    <row r="82" spans="1:6" s="4" customFormat="1" ht="69">
      <c r="A82" s="93" t="s">
        <v>205</v>
      </c>
      <c r="B82" s="21" t="s">
        <v>802</v>
      </c>
      <c r="C82" s="22" t="s">
        <v>128</v>
      </c>
      <c r="D82" s="24">
        <v>5</v>
      </c>
      <c r="E82" s="95"/>
      <c r="F82" s="24">
        <f>E82*D82</f>
        <v>0</v>
      </c>
    </row>
    <row r="83" spans="1:6" s="4" customFormat="1" ht="13.8">
      <c r="A83" s="93"/>
      <c r="B83" s="21"/>
      <c r="C83" s="22"/>
      <c r="D83" s="24"/>
      <c r="E83" s="95"/>
      <c r="F83" s="24"/>
    </row>
    <row r="84" spans="1:6" s="4" customFormat="1" ht="146.25" customHeight="1">
      <c r="A84" s="93" t="s">
        <v>120</v>
      </c>
      <c r="B84" s="21" t="s">
        <v>799</v>
      </c>
      <c r="C84" s="22" t="s">
        <v>128</v>
      </c>
      <c r="D84" s="24">
        <v>170</v>
      </c>
      <c r="E84" s="95"/>
      <c r="F84" s="24">
        <f>E84*D84</f>
        <v>0</v>
      </c>
    </row>
    <row r="85" spans="1:6" s="27" customFormat="1" ht="13.8">
      <c r="A85" s="72"/>
      <c r="B85" s="30"/>
      <c r="C85" s="22"/>
      <c r="D85" s="47"/>
      <c r="E85" s="95"/>
      <c r="F85" s="47"/>
    </row>
    <row r="86" spans="1:6" s="27" customFormat="1" ht="87.75" customHeight="1">
      <c r="A86" s="93" t="s">
        <v>207</v>
      </c>
      <c r="B86" s="21" t="s">
        <v>800</v>
      </c>
      <c r="C86" s="22" t="s">
        <v>128</v>
      </c>
      <c r="D86" s="24">
        <v>130</v>
      </c>
      <c r="E86" s="95"/>
      <c r="F86" s="24">
        <f>E86*D86</f>
        <v>0</v>
      </c>
    </row>
    <row r="87" spans="1:6" s="27" customFormat="1" ht="13.8">
      <c r="A87" s="94"/>
      <c r="B87" s="30"/>
      <c r="C87" s="22"/>
      <c r="D87" s="47"/>
      <c r="E87" s="95"/>
      <c r="F87" s="47"/>
    </row>
    <row r="88" spans="1:6" s="27" customFormat="1" ht="84.75" customHeight="1">
      <c r="A88" s="93" t="s">
        <v>208</v>
      </c>
      <c r="B88" s="21" t="s">
        <v>936</v>
      </c>
      <c r="C88" s="22" t="s">
        <v>128</v>
      </c>
      <c r="D88" s="24">
        <v>140</v>
      </c>
      <c r="E88" s="95"/>
      <c r="F88" s="24">
        <f>E88*D88</f>
        <v>0</v>
      </c>
    </row>
    <row r="89" spans="1:6" s="27" customFormat="1" ht="13.8">
      <c r="A89" s="94"/>
      <c r="B89" s="30"/>
      <c r="C89" s="22"/>
      <c r="D89" s="47"/>
      <c r="E89" s="95"/>
      <c r="F89" s="47"/>
    </row>
    <row r="90" spans="1:6" s="27" customFormat="1" ht="41.4">
      <c r="A90" s="93" t="s">
        <v>1456</v>
      </c>
      <c r="B90" s="21" t="s">
        <v>938</v>
      </c>
      <c r="C90" s="22" t="s">
        <v>128</v>
      </c>
      <c r="D90" s="24">
        <v>60</v>
      </c>
      <c r="E90" s="95"/>
      <c r="F90" s="24">
        <f>E90*D90</f>
        <v>0</v>
      </c>
    </row>
    <row r="91" spans="1:6" s="27" customFormat="1" ht="13.8">
      <c r="A91" s="93"/>
      <c r="B91" s="21"/>
      <c r="C91" s="22"/>
      <c r="D91" s="24"/>
      <c r="E91" s="95"/>
      <c r="F91" s="24"/>
    </row>
    <row r="92" spans="1:6" s="27" customFormat="1" ht="69">
      <c r="A92" s="93" t="s">
        <v>713</v>
      </c>
      <c r="B92" s="21" t="s">
        <v>801</v>
      </c>
      <c r="C92" s="22" t="s">
        <v>206</v>
      </c>
      <c r="D92" s="24">
        <v>72</v>
      </c>
      <c r="E92" s="95"/>
      <c r="F92" s="24">
        <f>E92*D92</f>
        <v>0</v>
      </c>
    </row>
    <row r="93" spans="1:6" s="27" customFormat="1" ht="13.8">
      <c r="A93" s="93"/>
      <c r="B93" s="21"/>
      <c r="C93" s="22"/>
      <c r="D93" s="24"/>
      <c r="E93" s="95"/>
      <c r="F93" s="24"/>
    </row>
    <row r="94" spans="1:6" s="318" customFormat="1" ht="19.5" customHeight="1">
      <c r="A94" s="574"/>
      <c r="B94" s="575"/>
      <c r="C94" s="576"/>
      <c r="D94" s="577"/>
      <c r="E94" s="581"/>
      <c r="F94" s="580"/>
    </row>
    <row r="95" spans="1:6" s="285" customFormat="1" ht="16.8">
      <c r="A95" s="434"/>
      <c r="B95" s="419" t="s">
        <v>68</v>
      </c>
      <c r="C95" s="578"/>
      <c r="D95" s="579"/>
      <c r="E95" s="582"/>
      <c r="F95" s="579">
        <f>SUM(F61:F94)</f>
        <v>0</v>
      </c>
    </row>
    <row r="96" spans="1:6" s="27" customFormat="1">
      <c r="A96" s="67"/>
      <c r="B96" s="36"/>
      <c r="C96" s="22"/>
      <c r="D96" s="47"/>
      <c r="E96" s="64"/>
      <c r="F96" s="110"/>
    </row>
    <row r="97" spans="1:6" s="27" customFormat="1" ht="16.5" customHeight="1">
      <c r="A97" s="69"/>
      <c r="B97" s="36"/>
      <c r="C97" s="22"/>
      <c r="D97" s="59"/>
      <c r="E97" s="64"/>
      <c r="F97" s="110"/>
    </row>
    <row r="98" spans="1:6" s="318" customFormat="1" ht="19.5" customHeight="1">
      <c r="A98" s="583" t="s">
        <v>75</v>
      </c>
      <c r="B98" s="443" t="s">
        <v>46</v>
      </c>
      <c r="C98" s="1304"/>
      <c r="D98" s="577"/>
      <c r="E98" s="584"/>
      <c r="F98" s="580"/>
    </row>
    <row r="99" spans="1:6" s="285" customFormat="1" ht="16.8">
      <c r="A99" s="434"/>
      <c r="B99" s="419"/>
      <c r="C99" s="578"/>
      <c r="D99" s="585"/>
      <c r="E99" s="586"/>
      <c r="F99" s="579"/>
    </row>
    <row r="100" spans="1:6" s="27" customFormat="1" ht="14.25" customHeight="1">
      <c r="A100" s="1323" t="s">
        <v>132</v>
      </c>
      <c r="B100" s="1323"/>
      <c r="C100" s="1323"/>
      <c r="D100" s="1323"/>
      <c r="E100" s="1323"/>
      <c r="F100" s="1323"/>
    </row>
    <row r="101" spans="1:6" s="27" customFormat="1" ht="182.4" customHeight="1">
      <c r="A101" s="1328" t="s">
        <v>804</v>
      </c>
      <c r="B101" s="1329"/>
      <c r="C101" s="1329"/>
      <c r="D101" s="1329"/>
      <c r="E101" s="1329"/>
      <c r="F101" s="1329"/>
    </row>
    <row r="102" spans="1:6" s="27" customFormat="1" ht="56.4" customHeight="1">
      <c r="A102" s="1330" t="s">
        <v>2</v>
      </c>
      <c r="B102" s="1330"/>
      <c r="C102" s="1330"/>
      <c r="D102" s="1330"/>
      <c r="E102" s="1330"/>
      <c r="F102" s="1330"/>
    </row>
    <row r="103" spans="1:6" s="27" customFormat="1" ht="30.75" customHeight="1">
      <c r="A103" s="1330" t="s">
        <v>56</v>
      </c>
      <c r="B103" s="1330"/>
      <c r="C103" s="1330"/>
      <c r="D103" s="1330"/>
      <c r="E103" s="1330"/>
      <c r="F103" s="1330"/>
    </row>
    <row r="104" spans="1:6" s="27" customFormat="1" ht="46.95" customHeight="1">
      <c r="A104" s="1330" t="s">
        <v>805</v>
      </c>
      <c r="B104" s="1330"/>
      <c r="C104" s="1330"/>
      <c r="D104" s="1330"/>
      <c r="E104" s="1330"/>
      <c r="F104" s="1330"/>
    </row>
    <row r="105" spans="1:6" s="27" customFormat="1" ht="23.4">
      <c r="A105" s="35"/>
      <c r="B105" s="44"/>
      <c r="C105" s="1249"/>
      <c r="D105" s="62"/>
      <c r="E105" s="111"/>
      <c r="F105" s="102"/>
    </row>
    <row r="106" spans="1:6" s="27" customFormat="1" ht="89.25" customHeight="1">
      <c r="A106" s="93" t="s">
        <v>76</v>
      </c>
      <c r="B106" s="45" t="s">
        <v>772</v>
      </c>
      <c r="C106" s="26" t="s">
        <v>128</v>
      </c>
      <c r="D106" s="1306" t="s">
        <v>2912</v>
      </c>
      <c r="E106" s="95"/>
      <c r="F106" s="24">
        <f>E106*D106</f>
        <v>0</v>
      </c>
    </row>
    <row r="107" spans="1:6" s="27" customFormat="1" ht="13.5" customHeight="1">
      <c r="A107" s="56"/>
      <c r="B107" s="587"/>
      <c r="C107" s="517"/>
      <c r="D107" s="24"/>
      <c r="E107" s="95"/>
      <c r="F107" s="24"/>
    </row>
    <row r="108" spans="1:6" s="27" customFormat="1" ht="55.2">
      <c r="A108" s="93" t="s">
        <v>77</v>
      </c>
      <c r="B108" s="45" t="s">
        <v>807</v>
      </c>
      <c r="C108" s="101"/>
      <c r="D108" s="24"/>
      <c r="E108" s="95"/>
      <c r="F108" s="24"/>
    </row>
    <row r="109" spans="1:6" s="27" customFormat="1" ht="16.2">
      <c r="A109" s="25" t="s">
        <v>64</v>
      </c>
      <c r="B109" s="45" t="s">
        <v>50</v>
      </c>
      <c r="C109" s="26" t="s">
        <v>128</v>
      </c>
      <c r="D109" s="1306" t="s">
        <v>2912</v>
      </c>
      <c r="E109" s="95"/>
      <c r="F109" s="24">
        <f>E109*D109</f>
        <v>0</v>
      </c>
    </row>
    <row r="110" spans="1:6" s="27" customFormat="1" ht="16.2">
      <c r="A110" s="25" t="s">
        <v>65</v>
      </c>
      <c r="B110" s="45" t="s">
        <v>51</v>
      </c>
      <c r="C110" s="26" t="s">
        <v>127</v>
      </c>
      <c r="D110" s="1306" t="s">
        <v>2912</v>
      </c>
      <c r="E110" s="95"/>
      <c r="F110" s="24">
        <f>E110*D110</f>
        <v>0</v>
      </c>
    </row>
    <row r="111" spans="1:6" s="27" customFormat="1" ht="15">
      <c r="A111" s="25"/>
      <c r="B111" s="45"/>
      <c r="C111" s="26"/>
      <c r="D111" s="24"/>
      <c r="E111" s="95"/>
      <c r="F111" s="24"/>
    </row>
    <row r="112" spans="1:6" s="27" customFormat="1" ht="55.2">
      <c r="A112" s="93" t="s">
        <v>78</v>
      </c>
      <c r="B112" s="45" t="s">
        <v>808</v>
      </c>
      <c r="C112" s="101"/>
      <c r="D112" s="24"/>
      <c r="E112" s="95"/>
      <c r="F112" s="24"/>
    </row>
    <row r="113" spans="1:6" s="27" customFormat="1" ht="16.2">
      <c r="A113" s="25" t="s">
        <v>64</v>
      </c>
      <c r="B113" s="45" t="s">
        <v>50</v>
      </c>
      <c r="C113" s="26" t="s">
        <v>128</v>
      </c>
      <c r="D113" s="1306" t="s">
        <v>2912</v>
      </c>
      <c r="E113" s="95"/>
      <c r="F113" s="24">
        <f>E113*D113</f>
        <v>0</v>
      </c>
    </row>
    <row r="114" spans="1:6" s="27" customFormat="1" ht="16.2">
      <c r="A114" s="25" t="s">
        <v>65</v>
      </c>
      <c r="B114" s="45" t="s">
        <v>51</v>
      </c>
      <c r="C114" s="26" t="s">
        <v>127</v>
      </c>
      <c r="D114" s="1306" t="s">
        <v>2912</v>
      </c>
      <c r="E114" s="95"/>
      <c r="F114" s="24">
        <f>E114*D114</f>
        <v>0</v>
      </c>
    </row>
    <row r="115" spans="1:6" s="27" customFormat="1" ht="18" customHeight="1">
      <c r="A115" s="72"/>
      <c r="B115" s="588"/>
      <c r="C115" s="517"/>
      <c r="D115" s="47"/>
      <c r="E115" s="95"/>
      <c r="F115" s="47"/>
    </row>
    <row r="116" spans="1:6" s="27" customFormat="1" ht="55.2">
      <c r="A116" s="93" t="s">
        <v>79</v>
      </c>
      <c r="B116" s="45" t="s">
        <v>806</v>
      </c>
      <c r="C116" s="101"/>
      <c r="D116" s="24"/>
      <c r="E116" s="95"/>
      <c r="F116" s="24"/>
    </row>
    <row r="117" spans="1:6" s="27" customFormat="1" ht="16.2">
      <c r="A117" s="25" t="s">
        <v>64</v>
      </c>
      <c r="B117" s="45" t="s">
        <v>50</v>
      </c>
      <c r="C117" s="26" t="s">
        <v>128</v>
      </c>
      <c r="D117" s="1306" t="s">
        <v>2912</v>
      </c>
      <c r="E117" s="95"/>
      <c r="F117" s="24">
        <f>E117*D117</f>
        <v>0</v>
      </c>
    </row>
    <row r="118" spans="1:6" s="27" customFormat="1" ht="16.2">
      <c r="A118" s="25" t="s">
        <v>65</v>
      </c>
      <c r="B118" s="45" t="s">
        <v>51</v>
      </c>
      <c r="C118" s="26" t="s">
        <v>127</v>
      </c>
      <c r="D118" s="1306" t="s">
        <v>2912</v>
      </c>
      <c r="E118" s="95"/>
      <c r="F118" s="24">
        <f>E118*D118</f>
        <v>0</v>
      </c>
    </row>
    <row r="119" spans="1:6" s="27" customFormat="1" ht="18" customHeight="1">
      <c r="A119" s="72"/>
      <c r="B119" s="588"/>
      <c r="C119" s="517"/>
      <c r="D119" s="47"/>
      <c r="E119" s="95"/>
      <c r="F119" s="47"/>
    </row>
    <row r="120" spans="1:6" s="27" customFormat="1" ht="189" customHeight="1">
      <c r="A120" s="93" t="s">
        <v>714</v>
      </c>
      <c r="B120" s="45" t="s">
        <v>918</v>
      </c>
      <c r="C120" s="26"/>
      <c r="D120" s="24"/>
      <c r="E120" s="95"/>
      <c r="F120" s="24"/>
    </row>
    <row r="121" spans="1:6" s="27" customFormat="1" ht="16.2">
      <c r="A121" s="25" t="s">
        <v>64</v>
      </c>
      <c r="B121" s="45" t="s">
        <v>50</v>
      </c>
      <c r="C121" s="26" t="s">
        <v>128</v>
      </c>
      <c r="D121" s="24">
        <v>185</v>
      </c>
      <c r="E121" s="95"/>
      <c r="F121" s="24">
        <f>E121*D121</f>
        <v>0</v>
      </c>
    </row>
    <row r="122" spans="1:6" s="27" customFormat="1" ht="16.2">
      <c r="A122" s="25" t="s">
        <v>65</v>
      </c>
      <c r="B122" s="45" t="s">
        <v>51</v>
      </c>
      <c r="C122" s="26" t="s">
        <v>127</v>
      </c>
      <c r="D122" s="24">
        <v>295</v>
      </c>
      <c r="E122" s="95"/>
      <c r="F122" s="24">
        <f>E122*D122</f>
        <v>0</v>
      </c>
    </row>
    <row r="123" spans="1:6" s="27" customFormat="1" ht="15">
      <c r="A123" s="73"/>
      <c r="B123" s="28"/>
      <c r="C123" s="26"/>
      <c r="D123" s="47"/>
      <c r="E123" s="95"/>
      <c r="F123" s="47"/>
    </row>
    <row r="124" spans="1:6" s="27" customFormat="1" ht="99.75" hidden="1" customHeight="1">
      <c r="A124" s="72" t="s">
        <v>79</v>
      </c>
      <c r="B124" s="28" t="s">
        <v>720</v>
      </c>
      <c r="C124" s="101" t="s">
        <v>728</v>
      </c>
      <c r="D124" s="47"/>
      <c r="E124" s="95"/>
      <c r="F124" s="47"/>
    </row>
    <row r="125" spans="1:6" s="27" customFormat="1" ht="20.25" hidden="1" customHeight="1">
      <c r="A125" s="73" t="s">
        <v>64</v>
      </c>
      <c r="B125" s="28" t="s">
        <v>50</v>
      </c>
      <c r="C125" s="26" t="s">
        <v>128</v>
      </c>
      <c r="D125" s="47"/>
      <c r="E125" s="95"/>
      <c r="F125" s="47">
        <f>E125*D125</f>
        <v>0</v>
      </c>
    </row>
    <row r="126" spans="1:6" s="27" customFormat="1" ht="20.25" hidden="1" customHeight="1">
      <c r="A126" s="73" t="s">
        <v>65</v>
      </c>
      <c r="B126" s="28" t="s">
        <v>51</v>
      </c>
      <c r="C126" s="26" t="s">
        <v>127</v>
      </c>
      <c r="D126" s="47"/>
      <c r="E126" s="95"/>
      <c r="F126" s="47">
        <f>E126*D126</f>
        <v>0</v>
      </c>
    </row>
    <row r="127" spans="1:6" s="27" customFormat="1" ht="229.5" customHeight="1">
      <c r="A127" s="93" t="s">
        <v>191</v>
      </c>
      <c r="B127" s="45" t="s">
        <v>917</v>
      </c>
      <c r="C127" s="26"/>
      <c r="D127" s="24"/>
      <c r="E127" s="95"/>
      <c r="F127" s="24"/>
    </row>
    <row r="128" spans="1:6" s="27" customFormat="1" ht="16.2">
      <c r="A128" s="25" t="s">
        <v>64</v>
      </c>
      <c r="B128" s="45" t="s">
        <v>50</v>
      </c>
      <c r="C128" s="26" t="s">
        <v>128</v>
      </c>
      <c r="D128" s="1306" t="s">
        <v>2912</v>
      </c>
      <c r="E128" s="95"/>
      <c r="F128" s="24">
        <f>E128*D128</f>
        <v>0</v>
      </c>
    </row>
    <row r="129" spans="1:6" s="27" customFormat="1" ht="16.2">
      <c r="A129" s="25" t="s">
        <v>65</v>
      </c>
      <c r="B129" s="45" t="s">
        <v>51</v>
      </c>
      <c r="C129" s="26" t="s">
        <v>127</v>
      </c>
      <c r="D129" s="1306" t="s">
        <v>2912</v>
      </c>
      <c r="E129" s="95"/>
      <c r="F129" s="24">
        <f>E129*D129</f>
        <v>0</v>
      </c>
    </row>
    <row r="130" spans="1:6" s="27" customFormat="1" ht="15">
      <c r="A130" s="25"/>
      <c r="B130" s="45"/>
      <c r="C130" s="26"/>
      <c r="D130" s="24"/>
      <c r="E130" s="95"/>
      <c r="F130" s="24"/>
    </row>
    <row r="131" spans="1:6" s="27" customFormat="1" ht="200.25" customHeight="1">
      <c r="A131" s="93" t="s">
        <v>1060</v>
      </c>
      <c r="B131" s="45" t="s">
        <v>916</v>
      </c>
      <c r="C131" s="26"/>
      <c r="D131" s="24"/>
      <c r="E131" s="95"/>
      <c r="F131" s="24"/>
    </row>
    <row r="132" spans="1:6" s="27" customFormat="1" ht="16.2">
      <c r="A132" s="25" t="s">
        <v>64</v>
      </c>
      <c r="B132" s="45" t="s">
        <v>50</v>
      </c>
      <c r="C132" s="26" t="s">
        <v>128</v>
      </c>
      <c r="D132" s="1306" t="s">
        <v>2912</v>
      </c>
      <c r="E132" s="95"/>
      <c r="F132" s="24">
        <f>E132*D132</f>
        <v>0</v>
      </c>
    </row>
    <row r="133" spans="1:6" s="27" customFormat="1" ht="16.2">
      <c r="A133" s="25" t="s">
        <v>65</v>
      </c>
      <c r="B133" s="45" t="s">
        <v>51</v>
      </c>
      <c r="C133" s="26" t="s">
        <v>127</v>
      </c>
      <c r="D133" s="1306" t="s">
        <v>2912</v>
      </c>
      <c r="E133" s="95"/>
      <c r="F133" s="24">
        <f>E133*D133</f>
        <v>0</v>
      </c>
    </row>
    <row r="134" spans="1:6" s="27" customFormat="1" ht="15">
      <c r="A134" s="25"/>
      <c r="B134" s="45"/>
      <c r="C134" s="26"/>
      <c r="D134" s="24"/>
      <c r="E134" s="95"/>
      <c r="F134" s="24"/>
    </row>
    <row r="135" spans="1:6" s="27" customFormat="1" ht="242.25" customHeight="1">
      <c r="A135" s="93" t="s">
        <v>1063</v>
      </c>
      <c r="B135" s="45" t="s">
        <v>910</v>
      </c>
      <c r="C135" s="26"/>
      <c r="D135" s="24"/>
      <c r="E135" s="95"/>
      <c r="F135" s="24"/>
    </row>
    <row r="136" spans="1:6" s="27" customFormat="1" ht="16.2">
      <c r="A136" s="25" t="s">
        <v>64</v>
      </c>
      <c r="B136" s="45" t="s">
        <v>50</v>
      </c>
      <c r="C136" s="26" t="s">
        <v>128</v>
      </c>
      <c r="D136" s="1306" t="s">
        <v>2912</v>
      </c>
      <c r="E136" s="95"/>
      <c r="F136" s="24">
        <f>E136*D136</f>
        <v>0</v>
      </c>
    </row>
    <row r="137" spans="1:6" s="27" customFormat="1" ht="16.2">
      <c r="A137" s="25" t="s">
        <v>65</v>
      </c>
      <c r="B137" s="45" t="s">
        <v>51</v>
      </c>
      <c r="C137" s="26" t="s">
        <v>127</v>
      </c>
      <c r="D137" s="1306" t="s">
        <v>2912</v>
      </c>
      <c r="E137" s="95"/>
      <c r="F137" s="24">
        <f>E137*D137</f>
        <v>0</v>
      </c>
    </row>
    <row r="138" spans="1:6" s="27" customFormat="1" ht="15">
      <c r="A138" s="25"/>
      <c r="B138" s="45"/>
      <c r="C138" s="26"/>
      <c r="D138" s="24"/>
      <c r="E138" s="95"/>
      <c r="F138" s="24"/>
    </row>
    <row r="139" spans="1:6" s="27" customFormat="1" ht="202.5" customHeight="1">
      <c r="A139" s="93" t="s">
        <v>1369</v>
      </c>
      <c r="B139" s="45" t="s">
        <v>911</v>
      </c>
      <c r="C139" s="26"/>
      <c r="D139" s="24"/>
      <c r="E139" s="95"/>
      <c r="F139" s="24"/>
    </row>
    <row r="140" spans="1:6" s="27" customFormat="1" ht="16.2">
      <c r="A140" s="25" t="s">
        <v>64</v>
      </c>
      <c r="B140" s="45" t="s">
        <v>50</v>
      </c>
      <c r="C140" s="26" t="s">
        <v>128</v>
      </c>
      <c r="D140" s="1306" t="s">
        <v>2912</v>
      </c>
      <c r="E140" s="95"/>
      <c r="F140" s="24">
        <f>E140*D140</f>
        <v>0</v>
      </c>
    </row>
    <row r="141" spans="1:6" s="27" customFormat="1" ht="16.2">
      <c r="A141" s="25" t="s">
        <v>65</v>
      </c>
      <c r="B141" s="45" t="s">
        <v>51</v>
      </c>
      <c r="C141" s="26" t="s">
        <v>127</v>
      </c>
      <c r="D141" s="1306" t="s">
        <v>2912</v>
      </c>
      <c r="E141" s="95"/>
      <c r="F141" s="24">
        <f>E141*D141</f>
        <v>0</v>
      </c>
    </row>
    <row r="142" spans="1:6" s="27" customFormat="1" ht="15">
      <c r="A142" s="25"/>
      <c r="B142" s="45"/>
      <c r="C142" s="26"/>
      <c r="D142" s="24"/>
      <c r="E142" s="95"/>
      <c r="F142" s="24"/>
    </row>
    <row r="143" spans="1:6" s="27" customFormat="1" ht="216.75" customHeight="1">
      <c r="A143" s="93" t="s">
        <v>773</v>
      </c>
      <c r="B143" s="45" t="s">
        <v>915</v>
      </c>
      <c r="C143" s="26"/>
      <c r="D143" s="24"/>
      <c r="E143" s="95"/>
      <c r="F143" s="24"/>
    </row>
    <row r="144" spans="1:6" s="27" customFormat="1" ht="16.2">
      <c r="A144" s="25" t="s">
        <v>64</v>
      </c>
      <c r="B144" s="45" t="s">
        <v>50</v>
      </c>
      <c r="C144" s="26" t="s">
        <v>128</v>
      </c>
      <c r="D144" s="1306" t="s">
        <v>2912</v>
      </c>
      <c r="E144" s="95"/>
      <c r="F144" s="24">
        <f>E144*D144</f>
        <v>0</v>
      </c>
    </row>
    <row r="145" spans="1:6" s="27" customFormat="1" ht="16.2">
      <c r="A145" s="25" t="s">
        <v>65</v>
      </c>
      <c r="B145" s="45" t="s">
        <v>51</v>
      </c>
      <c r="C145" s="26" t="s">
        <v>127</v>
      </c>
      <c r="D145" s="1306" t="s">
        <v>2912</v>
      </c>
      <c r="E145" s="95"/>
      <c r="F145" s="24">
        <f>E145*D145</f>
        <v>0</v>
      </c>
    </row>
    <row r="146" spans="1:6" s="27" customFormat="1" ht="15">
      <c r="A146" s="25"/>
      <c r="B146" s="45"/>
      <c r="C146" s="26"/>
      <c r="D146" s="24"/>
      <c r="E146" s="95"/>
      <c r="F146" s="24"/>
    </row>
    <row r="147" spans="1:6" s="27" customFormat="1" ht="202.5" customHeight="1">
      <c r="A147" s="93" t="s">
        <v>192</v>
      </c>
      <c r="B147" s="45" t="s">
        <v>912</v>
      </c>
      <c r="C147" s="26"/>
      <c r="D147" s="24"/>
      <c r="E147" s="95"/>
      <c r="F147" s="24"/>
    </row>
    <row r="148" spans="1:6" s="27" customFormat="1" ht="16.2">
      <c r="A148" s="25" t="s">
        <v>64</v>
      </c>
      <c r="B148" s="45" t="s">
        <v>50</v>
      </c>
      <c r="C148" s="26" t="s">
        <v>128</v>
      </c>
      <c r="D148" s="1306" t="s">
        <v>2912</v>
      </c>
      <c r="E148" s="95"/>
      <c r="F148" s="24">
        <f>E148*D148</f>
        <v>0</v>
      </c>
    </row>
    <row r="149" spans="1:6" s="27" customFormat="1" ht="16.2">
      <c r="A149" s="25" t="s">
        <v>65</v>
      </c>
      <c r="B149" s="45" t="s">
        <v>51</v>
      </c>
      <c r="C149" s="26" t="s">
        <v>127</v>
      </c>
      <c r="D149" s="1306" t="s">
        <v>2912</v>
      </c>
      <c r="E149" s="95"/>
      <c r="F149" s="24">
        <f>E149*D149</f>
        <v>0</v>
      </c>
    </row>
    <row r="150" spans="1:6" s="27" customFormat="1" ht="15">
      <c r="A150" s="25"/>
      <c r="B150" s="45"/>
      <c r="C150" s="26"/>
      <c r="D150" s="24"/>
      <c r="E150" s="95"/>
      <c r="F150" s="24"/>
    </row>
    <row r="151" spans="1:6" s="27" customFormat="1" ht="177" customHeight="1">
      <c r="A151" s="93" t="s">
        <v>193</v>
      </c>
      <c r="B151" s="45" t="s">
        <v>913</v>
      </c>
      <c r="C151" s="26"/>
      <c r="D151" s="24"/>
      <c r="E151" s="95"/>
      <c r="F151" s="24"/>
    </row>
    <row r="152" spans="1:6" s="27" customFormat="1" ht="16.2">
      <c r="A152" s="25" t="s">
        <v>64</v>
      </c>
      <c r="B152" s="45" t="s">
        <v>50</v>
      </c>
      <c r="C152" s="26" t="s">
        <v>128</v>
      </c>
      <c r="D152" s="1306" t="s">
        <v>2912</v>
      </c>
      <c r="E152" s="95"/>
      <c r="F152" s="24">
        <f>E152*D152</f>
        <v>0</v>
      </c>
    </row>
    <row r="153" spans="1:6" s="27" customFormat="1" ht="16.2">
      <c r="A153" s="25" t="s">
        <v>65</v>
      </c>
      <c r="B153" s="45" t="s">
        <v>51</v>
      </c>
      <c r="C153" s="26" t="s">
        <v>127</v>
      </c>
      <c r="D153" s="1306" t="s">
        <v>2912</v>
      </c>
      <c r="E153" s="95"/>
      <c r="F153" s="24">
        <f>E153*D153</f>
        <v>0</v>
      </c>
    </row>
    <row r="154" spans="1:6" s="27" customFormat="1" ht="15">
      <c r="A154" s="25"/>
      <c r="B154" s="45"/>
      <c r="C154" s="26"/>
      <c r="D154" s="24"/>
      <c r="E154" s="95"/>
      <c r="F154" s="24"/>
    </row>
    <row r="155" spans="1:6" s="27" customFormat="1" ht="140.25" customHeight="1">
      <c r="A155" s="93" t="s">
        <v>198</v>
      </c>
      <c r="B155" s="45" t="s">
        <v>914</v>
      </c>
      <c r="C155" s="26"/>
      <c r="D155" s="24"/>
      <c r="E155" s="95"/>
      <c r="F155" s="24"/>
    </row>
    <row r="156" spans="1:6" s="27" customFormat="1" ht="16.2">
      <c r="A156" s="93" t="s">
        <v>64</v>
      </c>
      <c r="B156" s="45" t="s">
        <v>50</v>
      </c>
      <c r="C156" s="26" t="s">
        <v>128</v>
      </c>
      <c r="D156" s="1306" t="s">
        <v>2912</v>
      </c>
      <c r="E156" s="95"/>
      <c r="F156" s="24">
        <f>E156*D156</f>
        <v>0</v>
      </c>
    </row>
    <row r="157" spans="1:6" s="27" customFormat="1" ht="16.2">
      <c r="A157" s="93" t="s">
        <v>65</v>
      </c>
      <c r="B157" s="45" t="s">
        <v>51</v>
      </c>
      <c r="C157" s="26" t="s">
        <v>127</v>
      </c>
      <c r="D157" s="1306" t="s">
        <v>2912</v>
      </c>
      <c r="E157" s="95"/>
      <c r="F157" s="24">
        <f>E157*D157</f>
        <v>0</v>
      </c>
    </row>
    <row r="158" spans="1:6" s="27" customFormat="1" ht="13.8">
      <c r="A158" s="94"/>
      <c r="B158" s="28"/>
      <c r="C158" s="26"/>
      <c r="D158" s="47"/>
      <c r="E158" s="95"/>
      <c r="F158" s="47"/>
    </row>
    <row r="159" spans="1:6" s="27" customFormat="1" ht="202.5" customHeight="1">
      <c r="A159" s="93" t="s">
        <v>199</v>
      </c>
      <c r="B159" s="45" t="s">
        <v>847</v>
      </c>
      <c r="C159" s="26"/>
      <c r="D159" s="24"/>
      <c r="E159" s="95"/>
      <c r="F159" s="24"/>
    </row>
    <row r="160" spans="1:6" s="27" customFormat="1" ht="16.2">
      <c r="A160" s="93" t="s">
        <v>64</v>
      </c>
      <c r="B160" s="45" t="s">
        <v>50</v>
      </c>
      <c r="C160" s="26" t="s">
        <v>128</v>
      </c>
      <c r="D160" s="1306" t="s">
        <v>2912</v>
      </c>
      <c r="E160" s="95"/>
      <c r="F160" s="24">
        <f>E160*D160</f>
        <v>0</v>
      </c>
    </row>
    <row r="161" spans="1:6" s="27" customFormat="1" ht="16.2">
      <c r="A161" s="93" t="s">
        <v>65</v>
      </c>
      <c r="B161" s="45" t="s">
        <v>51</v>
      </c>
      <c r="C161" s="26" t="s">
        <v>127</v>
      </c>
      <c r="D161" s="1306" t="s">
        <v>2912</v>
      </c>
      <c r="E161" s="95"/>
      <c r="F161" s="24">
        <f>E161*D161</f>
        <v>0</v>
      </c>
    </row>
    <row r="162" spans="1:6" s="27" customFormat="1" ht="13.8">
      <c r="A162" s="94"/>
      <c r="B162" s="28"/>
      <c r="C162" s="26"/>
      <c r="D162" s="47"/>
      <c r="E162" s="95"/>
      <c r="F162" s="47"/>
    </row>
    <row r="163" spans="1:6" s="27" customFormat="1" ht="121.8" customHeight="1">
      <c r="A163" s="93" t="s">
        <v>738</v>
      </c>
      <c r="B163" s="45" t="s">
        <v>813</v>
      </c>
      <c r="C163" s="26"/>
      <c r="D163" s="24"/>
      <c r="E163" s="95"/>
      <c r="F163" s="24"/>
    </row>
    <row r="164" spans="1:6" s="27" customFormat="1" ht="16.2">
      <c r="A164" s="25" t="s">
        <v>64</v>
      </c>
      <c r="B164" s="45" t="s">
        <v>50</v>
      </c>
      <c r="C164" s="26" t="s">
        <v>128</v>
      </c>
      <c r="D164" s="1306" t="s">
        <v>2912</v>
      </c>
      <c r="E164" s="95"/>
      <c r="F164" s="24">
        <f>E164*D164</f>
        <v>0</v>
      </c>
    </row>
    <row r="165" spans="1:6" s="27" customFormat="1" ht="16.2">
      <c r="A165" s="25" t="s">
        <v>65</v>
      </c>
      <c r="B165" s="45" t="s">
        <v>51</v>
      </c>
      <c r="C165" s="26" t="s">
        <v>127</v>
      </c>
      <c r="D165" s="1306" t="s">
        <v>2912</v>
      </c>
      <c r="E165" s="95"/>
      <c r="F165" s="24">
        <f>E165*D165</f>
        <v>0</v>
      </c>
    </row>
    <row r="166" spans="1:6" s="27" customFormat="1" ht="11.25" customHeight="1">
      <c r="A166" s="94"/>
      <c r="B166" s="28"/>
      <c r="C166" s="26"/>
      <c r="D166" s="47"/>
      <c r="E166" s="95"/>
      <c r="F166" s="47"/>
    </row>
    <row r="167" spans="1:6" s="27" customFormat="1" ht="106.5" customHeight="1">
      <c r="A167" s="93" t="s">
        <v>1457</v>
      </c>
      <c r="B167" s="45" t="s">
        <v>2800</v>
      </c>
      <c r="C167" s="26"/>
      <c r="D167" s="24"/>
      <c r="E167" s="95"/>
      <c r="F167" s="24"/>
    </row>
    <row r="168" spans="1:6" s="27" customFormat="1" ht="16.2">
      <c r="A168" s="93" t="s">
        <v>64</v>
      </c>
      <c r="B168" s="45" t="s">
        <v>50</v>
      </c>
      <c r="C168" s="26" t="s">
        <v>128</v>
      </c>
      <c r="D168" s="1306" t="s">
        <v>2912</v>
      </c>
      <c r="E168" s="95"/>
      <c r="F168" s="24">
        <f>E168*D168</f>
        <v>0</v>
      </c>
    </row>
    <row r="169" spans="1:6" s="27" customFormat="1" ht="16.2">
      <c r="A169" s="93" t="s">
        <v>65</v>
      </c>
      <c r="B169" s="45" t="s">
        <v>51</v>
      </c>
      <c r="C169" s="26" t="s">
        <v>127</v>
      </c>
      <c r="D169" s="1306" t="s">
        <v>2912</v>
      </c>
      <c r="E169" s="95"/>
      <c r="F169" s="24">
        <f>E169*D169</f>
        <v>0</v>
      </c>
    </row>
    <row r="170" spans="1:6" s="27" customFormat="1" ht="9.75" customHeight="1">
      <c r="A170" s="93"/>
      <c r="B170" s="45"/>
      <c r="C170" s="26"/>
      <c r="D170" s="24"/>
      <c r="E170" s="95"/>
      <c r="F170" s="24"/>
    </row>
    <row r="171" spans="1:6" s="27" customFormat="1" ht="90.75" customHeight="1">
      <c r="A171" s="93" t="s">
        <v>194</v>
      </c>
      <c r="B171" s="45" t="s">
        <v>2798</v>
      </c>
      <c r="C171" s="26"/>
      <c r="D171" s="24"/>
      <c r="E171" s="95"/>
      <c r="F171" s="24"/>
    </row>
    <row r="172" spans="1:6" s="27" customFormat="1" ht="16.2">
      <c r="A172" s="93" t="s">
        <v>64</v>
      </c>
      <c r="B172" s="45" t="s">
        <v>50</v>
      </c>
      <c r="C172" s="26" t="s">
        <v>128</v>
      </c>
      <c r="D172" s="24">
        <v>23</v>
      </c>
      <c r="E172" s="95"/>
      <c r="F172" s="24">
        <f>E172*D172</f>
        <v>0</v>
      </c>
    </row>
    <row r="173" spans="1:6" s="27" customFormat="1" ht="16.2">
      <c r="A173" s="93" t="s">
        <v>65</v>
      </c>
      <c r="B173" s="45" t="s">
        <v>51</v>
      </c>
      <c r="C173" s="26" t="s">
        <v>127</v>
      </c>
      <c r="D173" s="24">
        <v>15</v>
      </c>
      <c r="E173" s="95"/>
      <c r="F173" s="24">
        <f>E173*D173</f>
        <v>0</v>
      </c>
    </row>
    <row r="174" spans="1:6" s="27" customFormat="1" ht="11.25" customHeight="1">
      <c r="A174" s="94"/>
      <c r="B174" s="28"/>
      <c r="C174" s="26"/>
      <c r="D174" s="47"/>
      <c r="E174" s="95"/>
      <c r="F174" s="47"/>
    </row>
    <row r="175" spans="1:6" s="27" customFormat="1" ht="103.5" customHeight="1">
      <c r="A175" s="93" t="s">
        <v>200</v>
      </c>
      <c r="B175" s="45" t="s">
        <v>2801</v>
      </c>
      <c r="C175" s="26"/>
      <c r="D175" s="24"/>
      <c r="E175" s="95"/>
      <c r="F175" s="24"/>
    </row>
    <row r="176" spans="1:6" s="27" customFormat="1" ht="16.2">
      <c r="A176" s="93" t="s">
        <v>64</v>
      </c>
      <c r="B176" s="45" t="s">
        <v>50</v>
      </c>
      <c r="C176" s="26" t="s">
        <v>128</v>
      </c>
      <c r="D176" s="24">
        <v>5</v>
      </c>
      <c r="E176" s="95"/>
      <c r="F176" s="24">
        <f>E176*D176</f>
        <v>0</v>
      </c>
    </row>
    <row r="177" spans="1:6" s="27" customFormat="1" ht="16.2">
      <c r="A177" s="93" t="s">
        <v>65</v>
      </c>
      <c r="B177" s="45" t="s">
        <v>51</v>
      </c>
      <c r="C177" s="26" t="s">
        <v>127</v>
      </c>
      <c r="D177" s="24">
        <v>25</v>
      </c>
      <c r="E177" s="95"/>
      <c r="F177" s="24">
        <f>E177*D177</f>
        <v>0</v>
      </c>
    </row>
    <row r="178" spans="1:6" s="27" customFormat="1" ht="10.5" customHeight="1">
      <c r="A178" s="94"/>
      <c r="B178" s="28"/>
      <c r="C178" s="26"/>
      <c r="D178" s="47"/>
      <c r="E178" s="95"/>
      <c r="F178" s="47"/>
    </row>
    <row r="179" spans="1:6" s="27" customFormat="1" ht="124.2" customHeight="1">
      <c r="A179" s="93" t="s">
        <v>775</v>
      </c>
      <c r="B179" s="45" t="s">
        <v>2799</v>
      </c>
      <c r="C179" s="26" t="s">
        <v>127</v>
      </c>
      <c r="D179" s="24">
        <v>60</v>
      </c>
      <c r="E179" s="95"/>
      <c r="F179" s="24">
        <f>E179*D179</f>
        <v>0</v>
      </c>
    </row>
    <row r="180" spans="1:6" s="27" customFormat="1" ht="11.25" customHeight="1">
      <c r="A180" s="94"/>
      <c r="B180" s="28"/>
      <c r="C180" s="26"/>
      <c r="D180" s="47"/>
      <c r="E180" s="95"/>
      <c r="F180" s="47"/>
    </row>
    <row r="181" spans="1:6" s="4" customFormat="1" ht="116.25" customHeight="1">
      <c r="A181" s="93" t="s">
        <v>776</v>
      </c>
      <c r="B181" s="45" t="s">
        <v>817</v>
      </c>
      <c r="C181" s="26"/>
      <c r="D181" s="24"/>
      <c r="E181" s="95"/>
      <c r="F181" s="24"/>
    </row>
    <row r="182" spans="1:6" s="27" customFormat="1" ht="16.2">
      <c r="A182" s="93" t="s">
        <v>64</v>
      </c>
      <c r="B182" s="45" t="s">
        <v>50</v>
      </c>
      <c r="C182" s="26" t="s">
        <v>128</v>
      </c>
      <c r="D182" s="24">
        <v>3</v>
      </c>
      <c r="E182" s="95"/>
      <c r="F182" s="24">
        <f>E182*D182</f>
        <v>0</v>
      </c>
    </row>
    <row r="183" spans="1:6" s="27" customFormat="1" ht="16.2">
      <c r="A183" s="93" t="s">
        <v>65</v>
      </c>
      <c r="B183" s="45" t="s">
        <v>51</v>
      </c>
      <c r="C183" s="26" t="s">
        <v>127</v>
      </c>
      <c r="D183" s="24">
        <v>16</v>
      </c>
      <c r="E183" s="95"/>
      <c r="F183" s="24">
        <f>E183*D183</f>
        <v>0</v>
      </c>
    </row>
    <row r="184" spans="1:6" s="27" customFormat="1" ht="13.8">
      <c r="A184" s="94"/>
      <c r="B184" s="28"/>
      <c r="C184" s="26"/>
      <c r="D184" s="24"/>
      <c r="E184" s="95"/>
      <c r="F184" s="47"/>
    </row>
    <row r="185" spans="1:6" s="4" customFormat="1" ht="106.2" customHeight="1">
      <c r="A185" s="93" t="s">
        <v>1458</v>
      </c>
      <c r="B185" s="45" t="s">
        <v>818</v>
      </c>
      <c r="C185" s="26"/>
      <c r="D185" s="24"/>
      <c r="E185" s="95"/>
      <c r="F185" s="24"/>
    </row>
    <row r="186" spans="1:6" s="4" customFormat="1" ht="16.2">
      <c r="A186" s="93" t="s">
        <v>64</v>
      </c>
      <c r="B186" s="45" t="s">
        <v>50</v>
      </c>
      <c r="C186" s="26" t="s">
        <v>128</v>
      </c>
      <c r="D186" s="24">
        <v>3</v>
      </c>
      <c r="E186" s="95"/>
      <c r="F186" s="24">
        <f>E186*D186</f>
        <v>0</v>
      </c>
    </row>
    <row r="187" spans="1:6" s="4" customFormat="1" ht="16.2">
      <c r="A187" s="93" t="s">
        <v>65</v>
      </c>
      <c r="B187" s="45" t="s">
        <v>51</v>
      </c>
      <c r="C187" s="26" t="s">
        <v>127</v>
      </c>
      <c r="D187" s="24">
        <v>20</v>
      </c>
      <c r="E187" s="95"/>
      <c r="F187" s="24">
        <f>E187*D187</f>
        <v>0</v>
      </c>
    </row>
    <row r="188" spans="1:6" s="4" customFormat="1" ht="13.8">
      <c r="A188" s="93"/>
      <c r="B188" s="45"/>
      <c r="C188" s="26"/>
      <c r="D188" s="47"/>
      <c r="E188" s="95"/>
      <c r="F188" s="24"/>
    </row>
    <row r="189" spans="1:6" s="4" customFormat="1" ht="106.2" customHeight="1">
      <c r="A189" s="93" t="s">
        <v>1459</v>
      </c>
      <c r="B189" s="45" t="s">
        <v>2829</v>
      </c>
      <c r="C189" s="26"/>
      <c r="D189" s="24"/>
      <c r="E189" s="95"/>
      <c r="F189" s="24"/>
    </row>
    <row r="190" spans="1:6" s="27" customFormat="1" ht="16.2">
      <c r="A190" s="93" t="s">
        <v>64</v>
      </c>
      <c r="B190" s="45" t="s">
        <v>50</v>
      </c>
      <c r="C190" s="26" t="s">
        <v>128</v>
      </c>
      <c r="D190" s="24">
        <v>2</v>
      </c>
      <c r="E190" s="95"/>
      <c r="F190" s="24">
        <f>E190*D190</f>
        <v>0</v>
      </c>
    </row>
    <row r="191" spans="1:6" s="27" customFormat="1" ht="16.2">
      <c r="A191" s="93" t="s">
        <v>65</v>
      </c>
      <c r="B191" s="45" t="s">
        <v>51</v>
      </c>
      <c r="C191" s="26" t="s">
        <v>127</v>
      </c>
      <c r="D191" s="24">
        <v>3</v>
      </c>
      <c r="E191" s="95"/>
      <c r="F191" s="24">
        <f>E191*D191</f>
        <v>0</v>
      </c>
    </row>
    <row r="192" spans="1:6" s="27" customFormat="1" ht="13.8">
      <c r="A192" s="94"/>
      <c r="B192" s="28"/>
      <c r="C192" s="26"/>
      <c r="D192" s="47"/>
      <c r="E192" s="95"/>
      <c r="F192" s="47"/>
    </row>
    <row r="193" spans="1:6" s="4" customFormat="1" ht="136.5" customHeight="1">
      <c r="A193" s="93" t="s">
        <v>1460</v>
      </c>
      <c r="B193" s="45" t="s">
        <v>1519</v>
      </c>
      <c r="C193" s="26"/>
      <c r="D193" s="24"/>
      <c r="E193" s="95"/>
      <c r="F193" s="24"/>
    </row>
    <row r="194" spans="1:6" s="4" customFormat="1" ht="16.2">
      <c r="A194" s="93" t="s">
        <v>64</v>
      </c>
      <c r="B194" s="45" t="s">
        <v>50</v>
      </c>
      <c r="C194" s="26" t="s">
        <v>128</v>
      </c>
      <c r="D194" s="24">
        <v>30</v>
      </c>
      <c r="E194" s="95"/>
      <c r="F194" s="24">
        <f>E194*D194</f>
        <v>0</v>
      </c>
    </row>
    <row r="195" spans="1:6" s="4" customFormat="1" ht="16.2">
      <c r="A195" s="93" t="s">
        <v>65</v>
      </c>
      <c r="B195" s="45" t="s">
        <v>51</v>
      </c>
      <c r="C195" s="26" t="s">
        <v>127</v>
      </c>
      <c r="D195" s="24">
        <v>200</v>
      </c>
      <c r="E195" s="95"/>
      <c r="F195" s="24">
        <f>E195*D195</f>
        <v>0</v>
      </c>
    </row>
    <row r="196" spans="1:6" s="27" customFormat="1" ht="18" customHeight="1">
      <c r="A196" s="93" t="s">
        <v>66</v>
      </c>
      <c r="B196" s="45" t="s">
        <v>919</v>
      </c>
      <c r="C196" s="26" t="s">
        <v>197</v>
      </c>
      <c r="D196" s="24">
        <v>85</v>
      </c>
      <c r="E196" s="95"/>
      <c r="F196" s="24">
        <f>E196*D196</f>
        <v>0</v>
      </c>
    </row>
    <row r="197" spans="1:6" s="27" customFormat="1" ht="16.5" customHeight="1">
      <c r="A197" s="93"/>
      <c r="B197" s="45"/>
      <c r="C197" s="26"/>
      <c r="D197" s="24"/>
      <c r="E197" s="95"/>
      <c r="F197" s="24"/>
    </row>
    <row r="198" spans="1:6" s="4" customFormat="1" ht="129" customHeight="1">
      <c r="A198" s="93" t="s">
        <v>1461</v>
      </c>
      <c r="B198" s="45" t="s">
        <v>1536</v>
      </c>
      <c r="C198" s="26" t="s">
        <v>130</v>
      </c>
      <c r="D198" s="24">
        <v>20</v>
      </c>
      <c r="E198" s="95"/>
      <c r="F198" s="24">
        <f>E198*D198</f>
        <v>0</v>
      </c>
    </row>
    <row r="199" spans="1:6" s="27" customFormat="1" ht="20.25" customHeight="1">
      <c r="A199" s="93"/>
      <c r="B199" s="45"/>
      <c r="C199" s="26"/>
      <c r="D199" s="24"/>
      <c r="E199" s="95"/>
      <c r="F199" s="24"/>
    </row>
    <row r="200" spans="1:6" s="27" customFormat="1" ht="112.2" customHeight="1">
      <c r="A200" s="93" t="s">
        <v>1462</v>
      </c>
      <c r="B200" s="45" t="s">
        <v>774</v>
      </c>
      <c r="C200" s="26" t="s">
        <v>130</v>
      </c>
      <c r="D200" s="24">
        <v>8</v>
      </c>
      <c r="E200" s="95"/>
      <c r="F200" s="24">
        <f>E200*D200</f>
        <v>0</v>
      </c>
    </row>
    <row r="201" spans="1:6" s="27" customFormat="1" ht="13.8">
      <c r="A201" s="94"/>
      <c r="B201" s="28"/>
      <c r="C201" s="26"/>
      <c r="D201" s="47"/>
      <c r="E201" s="95"/>
      <c r="F201" s="47"/>
    </row>
    <row r="202" spans="1:6" s="27" customFormat="1" ht="78" customHeight="1">
      <c r="A202" s="93" t="s">
        <v>1463</v>
      </c>
      <c r="B202" s="45" t="s">
        <v>717</v>
      </c>
      <c r="C202" s="26"/>
      <c r="D202" s="24"/>
      <c r="E202" s="95"/>
      <c r="F202" s="24"/>
    </row>
    <row r="203" spans="1:6" s="27" customFormat="1" ht="15">
      <c r="A203" s="25" t="s">
        <v>64</v>
      </c>
      <c r="B203" s="45" t="s">
        <v>0</v>
      </c>
      <c r="C203" s="26" t="s">
        <v>74</v>
      </c>
      <c r="D203" s="24">
        <v>3000</v>
      </c>
      <c r="E203" s="95"/>
      <c r="F203" s="24">
        <f>E203*D203</f>
        <v>0</v>
      </c>
    </row>
    <row r="204" spans="1:6" s="27" customFormat="1" ht="15">
      <c r="A204" s="25" t="s">
        <v>65</v>
      </c>
      <c r="B204" s="45" t="s">
        <v>739</v>
      </c>
      <c r="C204" s="26" t="s">
        <v>74</v>
      </c>
      <c r="D204" s="24">
        <v>3000</v>
      </c>
      <c r="E204" s="95"/>
      <c r="F204" s="24">
        <f>E204*D204</f>
        <v>0</v>
      </c>
    </row>
    <row r="205" spans="1:6" s="318" customFormat="1" ht="4.2" customHeight="1">
      <c r="A205" s="574"/>
      <c r="B205" s="575"/>
      <c r="C205" s="576"/>
      <c r="D205" s="577"/>
      <c r="E205" s="581"/>
      <c r="F205" s="580"/>
    </row>
    <row r="206" spans="1:6" s="285" customFormat="1" ht="16.8">
      <c r="A206" s="434" t="s">
        <v>73</v>
      </c>
      <c r="B206" s="419" t="s">
        <v>69</v>
      </c>
      <c r="C206" s="578"/>
      <c r="D206" s="579"/>
      <c r="E206" s="582"/>
      <c r="F206" s="579">
        <f>SUM(F106:F205)</f>
        <v>0</v>
      </c>
    </row>
    <row r="207" spans="1:6" s="27" customFormat="1">
      <c r="A207" s="67"/>
      <c r="B207" s="36"/>
      <c r="C207" s="22"/>
      <c r="D207" s="47"/>
      <c r="E207" s="64"/>
      <c r="F207" s="110"/>
    </row>
    <row r="208" spans="1:6" s="27" customFormat="1" ht="16.5" customHeight="1">
      <c r="A208" s="69"/>
      <c r="B208" s="36"/>
      <c r="C208" s="22"/>
      <c r="D208" s="59"/>
      <c r="E208" s="64"/>
      <c r="F208" s="110"/>
    </row>
    <row r="209" spans="1:6" s="318" customFormat="1" ht="19.5" customHeight="1">
      <c r="A209" s="583" t="s">
        <v>112</v>
      </c>
      <c r="B209" s="443" t="s">
        <v>10</v>
      </c>
      <c r="C209" s="576"/>
      <c r="D209" s="577"/>
      <c r="E209" s="584"/>
      <c r="F209" s="580"/>
    </row>
    <row r="210" spans="1:6" s="285" customFormat="1" ht="16.8">
      <c r="A210" s="434"/>
      <c r="B210" s="419"/>
      <c r="C210" s="578"/>
      <c r="D210" s="585"/>
      <c r="E210" s="586"/>
      <c r="F210" s="579"/>
    </row>
    <row r="211" spans="1:6" s="27" customFormat="1" ht="89.25" customHeight="1">
      <c r="A211" s="1332" t="s">
        <v>756</v>
      </c>
      <c r="B211" s="1332"/>
      <c r="C211" s="1332"/>
      <c r="D211" s="1332"/>
      <c r="E211" s="1332"/>
      <c r="F211" s="1332"/>
    </row>
    <row r="212" spans="1:6" s="27" customFormat="1" ht="149.25" customHeight="1">
      <c r="A212" s="93" t="s">
        <v>209</v>
      </c>
      <c r="B212" s="21" t="s">
        <v>2909</v>
      </c>
      <c r="C212" s="22" t="s">
        <v>127</v>
      </c>
      <c r="D212" s="24">
        <v>610</v>
      </c>
      <c r="E212" s="95"/>
      <c r="F212" s="24">
        <f>E212*D212</f>
        <v>0</v>
      </c>
    </row>
    <row r="213" spans="1:6" s="27" customFormat="1" ht="30" customHeight="1">
      <c r="A213" s="225"/>
      <c r="B213" s="589" t="s">
        <v>859</v>
      </c>
      <c r="C213" s="22"/>
      <c r="D213" s="226"/>
      <c r="E213" s="95"/>
      <c r="F213" s="164"/>
    </row>
    <row r="214" spans="1:6" s="27" customFormat="1" ht="18" customHeight="1">
      <c r="A214" s="212"/>
      <c r="B214" s="212"/>
      <c r="C214" s="520"/>
      <c r="D214" s="212"/>
      <c r="E214" s="95"/>
      <c r="F214" s="212"/>
    </row>
    <row r="215" spans="1:6" s="27" customFormat="1" ht="108" customHeight="1">
      <c r="A215" s="93" t="s">
        <v>873</v>
      </c>
      <c r="B215" s="21" t="s">
        <v>872</v>
      </c>
      <c r="C215" s="590"/>
      <c r="D215" s="24"/>
      <c r="E215" s="95"/>
      <c r="F215" s="108"/>
    </row>
    <row r="216" spans="1:6" s="27" customFormat="1" ht="69">
      <c r="A216" s="138" t="s">
        <v>64</v>
      </c>
      <c r="B216" s="21" t="s">
        <v>39</v>
      </c>
      <c r="C216" s="590"/>
      <c r="D216" s="591"/>
      <c r="E216" s="95"/>
      <c r="F216" s="108"/>
    </row>
    <row r="217" spans="1:6" s="27" customFormat="1" ht="41.4">
      <c r="A217" s="138" t="s">
        <v>65</v>
      </c>
      <c r="B217" s="34" t="s">
        <v>201</v>
      </c>
      <c r="C217" s="590"/>
      <c r="D217" s="591"/>
      <c r="E217" s="95"/>
      <c r="F217" s="108"/>
    </row>
    <row r="218" spans="1:6" s="27" customFormat="1" ht="81" customHeight="1">
      <c r="A218" s="138" t="s">
        <v>66</v>
      </c>
      <c r="B218" s="21" t="s">
        <v>2857</v>
      </c>
      <c r="C218" s="590"/>
      <c r="D218" s="591"/>
      <c r="E218" s="95"/>
      <c r="F218" s="108"/>
    </row>
    <row r="219" spans="1:6" s="27" customFormat="1" ht="44.25" customHeight="1">
      <c r="A219" s="138" t="s">
        <v>67</v>
      </c>
      <c r="B219" s="34" t="s">
        <v>201</v>
      </c>
      <c r="C219" s="590"/>
      <c r="D219" s="591"/>
      <c r="E219" s="95"/>
      <c r="F219" s="108"/>
    </row>
    <row r="220" spans="1:6" s="27" customFormat="1" ht="46.8" customHeight="1">
      <c r="A220" s="138" t="s">
        <v>40</v>
      </c>
      <c r="B220" s="34" t="s">
        <v>227</v>
      </c>
      <c r="C220" s="22" t="s">
        <v>127</v>
      </c>
      <c r="D220" s="24">
        <v>845</v>
      </c>
      <c r="E220" s="95"/>
      <c r="F220" s="24">
        <f>E220*D220</f>
        <v>0</v>
      </c>
    </row>
    <row r="221" spans="1:6" s="27" customFormat="1" ht="30" customHeight="1">
      <c r="A221" s="225"/>
      <c r="B221" s="589" t="s">
        <v>859</v>
      </c>
      <c r="C221" s="22"/>
      <c r="D221" s="226"/>
      <c r="E221" s="95"/>
      <c r="F221" s="164"/>
    </row>
    <row r="222" spans="1:6" s="27" customFormat="1" ht="15">
      <c r="A222" s="138"/>
      <c r="B222" s="34"/>
      <c r="C222" s="22"/>
      <c r="D222" s="24"/>
      <c r="E222" s="95"/>
      <c r="F222" s="24"/>
    </row>
    <row r="223" spans="1:6" s="27" customFormat="1" ht="49.2" customHeight="1">
      <c r="A223" s="93" t="s">
        <v>874</v>
      </c>
      <c r="B223" s="21" t="s">
        <v>870</v>
      </c>
      <c r="C223" s="22" t="s">
        <v>127</v>
      </c>
      <c r="D223" s="24">
        <v>460</v>
      </c>
      <c r="E223" s="95"/>
      <c r="F223" s="24">
        <f>E223*D223</f>
        <v>0</v>
      </c>
    </row>
    <row r="224" spans="1:6" s="27" customFormat="1" ht="30" customHeight="1">
      <c r="A224" s="225"/>
      <c r="B224" s="589" t="s">
        <v>859</v>
      </c>
      <c r="C224" s="22"/>
      <c r="D224" s="226"/>
      <c r="E224" s="95"/>
      <c r="F224" s="164"/>
    </row>
    <row r="225" spans="1:6" s="27" customFormat="1" ht="15">
      <c r="A225" s="80"/>
      <c r="B225" s="36"/>
      <c r="C225" s="22"/>
      <c r="D225" s="47"/>
      <c r="E225" s="95"/>
      <c r="F225" s="47"/>
    </row>
    <row r="226" spans="1:6" s="4" customFormat="1" ht="228.75" customHeight="1">
      <c r="A226" s="93" t="s">
        <v>875</v>
      </c>
      <c r="B226" s="21" t="s">
        <v>944</v>
      </c>
      <c r="C226" s="22" t="s">
        <v>127</v>
      </c>
      <c r="D226" s="24">
        <v>1450</v>
      </c>
      <c r="E226" s="95"/>
      <c r="F226" s="24">
        <f>E226*D226</f>
        <v>0</v>
      </c>
    </row>
    <row r="227" spans="1:6" s="27" customFormat="1" ht="30" customHeight="1">
      <c r="A227" s="225"/>
      <c r="B227" s="589" t="s">
        <v>859</v>
      </c>
      <c r="C227" s="22"/>
      <c r="D227" s="226"/>
      <c r="E227" s="95"/>
      <c r="F227" s="164"/>
    </row>
    <row r="228" spans="1:6" s="27" customFormat="1">
      <c r="A228" s="119"/>
      <c r="C228" s="4"/>
      <c r="E228" s="95"/>
    </row>
    <row r="229" spans="1:6" s="4" customFormat="1" ht="202.5" customHeight="1">
      <c r="A229" s="93" t="s">
        <v>876</v>
      </c>
      <c r="B229" s="21" t="s">
        <v>921</v>
      </c>
      <c r="C229" s="22" t="s">
        <v>127</v>
      </c>
      <c r="D229" s="24">
        <v>135</v>
      </c>
      <c r="E229" s="95"/>
      <c r="F229" s="24">
        <f>E229*D229</f>
        <v>0</v>
      </c>
    </row>
    <row r="230" spans="1:6" s="27" customFormat="1" ht="30" customHeight="1">
      <c r="A230" s="225"/>
      <c r="B230" s="589" t="s">
        <v>859</v>
      </c>
      <c r="C230" s="22"/>
      <c r="D230" s="226"/>
      <c r="E230" s="95"/>
      <c r="F230" s="164"/>
    </row>
    <row r="231" spans="1:6" s="318" customFormat="1" ht="19.5" customHeight="1">
      <c r="A231" s="436"/>
      <c r="B231" s="444"/>
      <c r="C231" s="449"/>
      <c r="D231" s="310"/>
      <c r="E231" s="581"/>
      <c r="F231" s="580"/>
    </row>
    <row r="232" spans="1:6" s="285" customFormat="1" ht="16.8">
      <c r="A232" s="434"/>
      <c r="B232" s="419" t="s">
        <v>878</v>
      </c>
      <c r="C232" s="450"/>
      <c r="D232" s="437"/>
      <c r="E232" s="582"/>
      <c r="F232" s="579">
        <f>SUM(F212:F231)</f>
        <v>0</v>
      </c>
    </row>
    <row r="233" spans="1:6" s="27" customFormat="1">
      <c r="A233" s="67"/>
      <c r="B233" s="36"/>
      <c r="C233" s="22"/>
      <c r="D233" s="47"/>
      <c r="E233" s="64"/>
      <c r="F233" s="110"/>
    </row>
    <row r="234" spans="1:6" s="27" customFormat="1" ht="16.5" customHeight="1">
      <c r="A234" s="69"/>
      <c r="B234" s="36"/>
      <c r="C234" s="22"/>
      <c r="D234" s="59"/>
      <c r="E234" s="64"/>
      <c r="F234" s="110"/>
    </row>
    <row r="235" spans="1:6" s="318" customFormat="1" ht="19.5" customHeight="1">
      <c r="A235" s="583" t="s">
        <v>121</v>
      </c>
      <c r="B235" s="443" t="s">
        <v>45</v>
      </c>
      <c r="C235" s="576"/>
      <c r="D235" s="577"/>
      <c r="E235" s="584"/>
      <c r="F235" s="580"/>
    </row>
    <row r="236" spans="1:6" s="285" customFormat="1" ht="16.8">
      <c r="A236" s="434"/>
      <c r="B236" s="419"/>
      <c r="C236" s="578"/>
      <c r="D236" s="585"/>
      <c r="E236" s="586"/>
      <c r="F236" s="579"/>
    </row>
    <row r="237" spans="1:6" s="4" customFormat="1" ht="135" customHeight="1">
      <c r="A237" s="1331" t="s">
        <v>753</v>
      </c>
      <c r="B237" s="1331"/>
      <c r="C237" s="1331"/>
      <c r="D237" s="1331"/>
      <c r="E237" s="1331"/>
      <c r="F237" s="1331"/>
    </row>
    <row r="238" spans="1:6" s="4" customFormat="1" ht="27" customHeight="1">
      <c r="A238" s="1327" t="s">
        <v>1</v>
      </c>
      <c r="B238" s="1327"/>
      <c r="C238" s="1327"/>
      <c r="D238" s="1327"/>
      <c r="E238" s="1327"/>
      <c r="F238" s="1327"/>
    </row>
    <row r="239" spans="1:6" s="4" customFormat="1" ht="27" customHeight="1">
      <c r="A239" s="1327" t="s">
        <v>226</v>
      </c>
      <c r="B239" s="1327"/>
      <c r="C239" s="1327"/>
      <c r="D239" s="1327"/>
      <c r="E239" s="1327"/>
      <c r="F239" s="1327"/>
    </row>
    <row r="240" spans="1:6" s="27" customFormat="1" ht="15">
      <c r="A240" s="118"/>
      <c r="B240" s="30"/>
      <c r="C240" s="22"/>
      <c r="D240" s="47"/>
      <c r="E240" s="64"/>
      <c r="F240" s="47"/>
    </row>
    <row r="241" spans="1:6" s="27" customFormat="1" ht="252.75" customHeight="1">
      <c r="A241" s="93" t="s">
        <v>35</v>
      </c>
      <c r="B241" s="45" t="s">
        <v>2797</v>
      </c>
      <c r="C241" s="26" t="s">
        <v>74</v>
      </c>
      <c r="D241" s="1306" t="s">
        <v>2912</v>
      </c>
      <c r="E241" s="95"/>
      <c r="F241" s="24">
        <f>E241*D241</f>
        <v>0</v>
      </c>
    </row>
    <row r="242" spans="1:6" s="27" customFormat="1" ht="15">
      <c r="A242" s="118"/>
      <c r="B242" s="30"/>
      <c r="C242" s="22"/>
      <c r="D242" s="47"/>
      <c r="E242" s="95"/>
      <c r="F242" s="47"/>
    </row>
    <row r="243" spans="1:6" s="27" customFormat="1" ht="191.25" customHeight="1">
      <c r="A243" s="93" t="s">
        <v>171</v>
      </c>
      <c r="B243" s="45" t="s">
        <v>2802</v>
      </c>
      <c r="C243" s="26" t="s">
        <v>74</v>
      </c>
      <c r="D243" s="1306" t="s">
        <v>2912</v>
      </c>
      <c r="E243" s="95"/>
      <c r="F243" s="24">
        <f>E243*D243</f>
        <v>0</v>
      </c>
    </row>
    <row r="244" spans="1:6" s="27" customFormat="1" ht="15">
      <c r="A244" s="118"/>
      <c r="B244" s="30"/>
      <c r="C244" s="22"/>
      <c r="D244" s="47"/>
      <c r="E244" s="95"/>
      <c r="F244" s="47"/>
    </row>
    <row r="245" spans="1:6" s="27" customFormat="1" ht="390" customHeight="1">
      <c r="A245" s="93" t="s">
        <v>1104</v>
      </c>
      <c r="B245" s="21" t="s">
        <v>2803</v>
      </c>
      <c r="C245" s="22" t="s">
        <v>143</v>
      </c>
      <c r="D245" s="24">
        <v>1</v>
      </c>
      <c r="E245" s="95"/>
      <c r="F245" s="24">
        <f>E245*D245</f>
        <v>0</v>
      </c>
    </row>
    <row r="246" spans="1:6" s="318" customFormat="1" ht="19.5" customHeight="1">
      <c r="A246" s="436"/>
      <c r="B246" s="444"/>
      <c r="C246" s="449"/>
      <c r="D246" s="310"/>
      <c r="E246" s="581"/>
      <c r="F246" s="580"/>
    </row>
    <row r="247" spans="1:6" s="285" customFormat="1" ht="16.8">
      <c r="A247" s="434"/>
      <c r="B247" s="419" t="s">
        <v>943</v>
      </c>
      <c r="C247" s="450"/>
      <c r="D247" s="437"/>
      <c r="E247" s="582"/>
      <c r="F247" s="579">
        <f>SUM(F241:F246)</f>
        <v>0</v>
      </c>
    </row>
    <row r="248" spans="1:6" s="27" customFormat="1" ht="16.8">
      <c r="A248" s="35"/>
      <c r="B248" s="29"/>
      <c r="C248" s="1250"/>
      <c r="D248" s="63"/>
      <c r="E248" s="105"/>
      <c r="F248" s="112"/>
    </row>
    <row r="249" spans="1:6" s="27" customFormat="1" ht="13.8">
      <c r="A249" s="35"/>
      <c r="B249" s="30"/>
      <c r="C249" s="22"/>
      <c r="D249" s="47"/>
      <c r="E249" s="64"/>
      <c r="F249" s="110"/>
    </row>
    <row r="250" spans="1:6" s="318" customFormat="1" ht="19.5" customHeight="1">
      <c r="A250" s="583" t="s">
        <v>113</v>
      </c>
      <c r="B250" s="443" t="s">
        <v>725</v>
      </c>
      <c r="C250" s="576"/>
      <c r="D250" s="577"/>
      <c r="E250" s="584"/>
      <c r="F250" s="580"/>
    </row>
    <row r="251" spans="1:6" s="285" customFormat="1" ht="16.8">
      <c r="A251" s="434"/>
      <c r="B251" s="419"/>
      <c r="C251" s="578"/>
      <c r="D251" s="585"/>
      <c r="E251" s="586"/>
      <c r="F251" s="579"/>
    </row>
    <row r="252" spans="1:6" s="4" customFormat="1" ht="14.25" customHeight="1">
      <c r="A252" s="1333" t="s">
        <v>132</v>
      </c>
      <c r="B252" s="1333"/>
      <c r="C252" s="1333"/>
      <c r="D252" s="1333"/>
      <c r="E252" s="1333"/>
      <c r="F252" s="1333"/>
    </row>
    <row r="253" spans="1:6" s="4" customFormat="1" ht="77.400000000000006" customHeight="1">
      <c r="A253" s="1323" t="s">
        <v>754</v>
      </c>
      <c r="B253" s="1323"/>
      <c r="C253" s="1323"/>
      <c r="D253" s="1323"/>
      <c r="E253" s="1323"/>
      <c r="F253" s="1323"/>
    </row>
    <row r="254" spans="1:6" s="4" customFormat="1" ht="102" customHeight="1">
      <c r="A254" s="1323" t="s">
        <v>755</v>
      </c>
      <c r="B254" s="1323"/>
      <c r="C254" s="1323"/>
      <c r="D254" s="1323"/>
      <c r="E254" s="1323"/>
      <c r="F254" s="1323"/>
    </row>
    <row r="255" spans="1:6" s="4" customFormat="1" ht="32.4" customHeight="1">
      <c r="A255" s="1323" t="s">
        <v>47</v>
      </c>
      <c r="B255" s="1323"/>
      <c r="C255" s="1323"/>
      <c r="D255" s="1323"/>
      <c r="E255" s="1323"/>
      <c r="F255" s="1323"/>
    </row>
    <row r="256" spans="1:6" s="27" customFormat="1">
      <c r="A256" s="67"/>
      <c r="B256" s="30"/>
      <c r="C256" s="22"/>
      <c r="D256" s="47"/>
      <c r="E256" s="64"/>
      <c r="F256" s="110"/>
    </row>
    <row r="257" spans="1:6" s="27" customFormat="1" ht="60" customHeight="1">
      <c r="A257" s="93" t="s">
        <v>57</v>
      </c>
      <c r="B257" s="21" t="s">
        <v>811</v>
      </c>
      <c r="C257" s="26" t="s">
        <v>128</v>
      </c>
      <c r="D257" s="24">
        <v>2.5</v>
      </c>
      <c r="E257" s="95"/>
      <c r="F257" s="24">
        <f>E257*D257</f>
        <v>0</v>
      </c>
    </row>
    <row r="258" spans="1:6" s="27" customFormat="1" ht="13.8">
      <c r="A258" s="72"/>
      <c r="B258" s="30"/>
      <c r="C258" s="22"/>
      <c r="D258" s="47"/>
      <c r="E258" s="95"/>
      <c r="F258" s="47"/>
    </row>
    <row r="259" spans="1:6" s="27" customFormat="1" ht="72.75" customHeight="1">
      <c r="A259" s="93" t="s">
        <v>58</v>
      </c>
      <c r="B259" s="21" t="s">
        <v>920</v>
      </c>
      <c r="C259" s="22" t="s">
        <v>197</v>
      </c>
      <c r="D259" s="24">
        <v>4</v>
      </c>
      <c r="E259" s="95"/>
      <c r="F259" s="24">
        <f>E259*D259</f>
        <v>0</v>
      </c>
    </row>
    <row r="260" spans="1:6" s="27" customFormat="1" ht="13.8">
      <c r="A260" s="72"/>
      <c r="B260" s="30"/>
      <c r="C260" s="22"/>
      <c r="D260" s="47"/>
      <c r="E260" s="95"/>
      <c r="F260" s="47"/>
    </row>
    <row r="261" spans="1:6" s="27" customFormat="1" ht="102.6" customHeight="1">
      <c r="A261" s="93" t="s">
        <v>871</v>
      </c>
      <c r="B261" s="21" t="s">
        <v>2693</v>
      </c>
      <c r="C261" s="22" t="s">
        <v>127</v>
      </c>
      <c r="D261" s="24">
        <v>11</v>
      </c>
      <c r="E261" s="95"/>
      <c r="F261" s="24">
        <f>E261*D261</f>
        <v>0</v>
      </c>
    </row>
    <row r="262" spans="1:6" s="27" customFormat="1" ht="13.8">
      <c r="A262" s="93"/>
      <c r="B262" s="21"/>
      <c r="C262" s="22"/>
      <c r="D262" s="24"/>
      <c r="E262" s="95"/>
      <c r="F262" s="24"/>
    </row>
    <row r="263" spans="1:6" s="27" customFormat="1" ht="84" customHeight="1">
      <c r="A263" s="93" t="s">
        <v>62</v>
      </c>
      <c r="B263" s="21" t="s">
        <v>2694</v>
      </c>
      <c r="C263" s="26" t="s">
        <v>128</v>
      </c>
      <c r="D263" s="24">
        <v>2</v>
      </c>
      <c r="E263" s="95"/>
      <c r="F263" s="24">
        <f>E263*D263</f>
        <v>0</v>
      </c>
    </row>
    <row r="264" spans="1:6" s="27" customFormat="1" ht="15" customHeight="1">
      <c r="A264" s="72"/>
      <c r="B264" s="30"/>
      <c r="C264" s="22"/>
      <c r="D264" s="47"/>
      <c r="E264" s="95"/>
      <c r="F264" s="47"/>
    </row>
    <row r="265" spans="1:6" s="27" customFormat="1" ht="171.75" customHeight="1">
      <c r="A265" s="93" t="s">
        <v>41</v>
      </c>
      <c r="B265" s="21" t="s">
        <v>848</v>
      </c>
      <c r="C265" s="22" t="s">
        <v>127</v>
      </c>
      <c r="D265" s="24">
        <v>100</v>
      </c>
      <c r="E265" s="95"/>
      <c r="F265" s="24">
        <f>E265*D265</f>
        <v>0</v>
      </c>
    </row>
    <row r="266" spans="1:6" s="27" customFormat="1" ht="15" customHeight="1">
      <c r="A266" s="72"/>
      <c r="B266" s="30"/>
      <c r="C266" s="22"/>
      <c r="D266" s="47"/>
      <c r="E266" s="95"/>
      <c r="F266" s="47"/>
    </row>
    <row r="267" spans="1:6" s="27" customFormat="1" ht="117.75" customHeight="1">
      <c r="A267" s="93" t="s">
        <v>879</v>
      </c>
      <c r="B267" s="21" t="s">
        <v>1526</v>
      </c>
      <c r="C267" s="22"/>
      <c r="D267" s="24"/>
      <c r="E267" s="95"/>
      <c r="F267" s="24"/>
    </row>
    <row r="268" spans="1:6" s="136" customFormat="1" ht="16.5" customHeight="1">
      <c r="A268" s="177" t="s">
        <v>64</v>
      </c>
      <c r="B268" s="21" t="s">
        <v>830</v>
      </c>
      <c r="C268" s="22" t="s">
        <v>129</v>
      </c>
      <c r="D268" s="178">
        <v>400</v>
      </c>
      <c r="E268" s="95"/>
      <c r="F268" s="107">
        <f t="shared" ref="F268:F269" si="0">E268*D268</f>
        <v>0</v>
      </c>
    </row>
    <row r="269" spans="1:6" s="136" customFormat="1" ht="16.5" customHeight="1">
      <c r="A269" s="177" t="s">
        <v>65</v>
      </c>
      <c r="B269" s="21" t="s">
        <v>831</v>
      </c>
      <c r="C269" s="22" t="s">
        <v>129</v>
      </c>
      <c r="D269" s="178">
        <v>20</v>
      </c>
      <c r="E269" s="95"/>
      <c r="F269" s="107">
        <f t="shared" si="0"/>
        <v>0</v>
      </c>
    </row>
    <row r="270" spans="1:6" s="27" customFormat="1" ht="13.8">
      <c r="A270" s="72"/>
      <c r="B270" s="30"/>
      <c r="C270" s="22"/>
      <c r="D270" s="47"/>
      <c r="E270" s="95"/>
      <c r="F270" s="47"/>
    </row>
    <row r="271" spans="1:6" s="27" customFormat="1" ht="185.25" customHeight="1">
      <c r="A271" s="93" t="s">
        <v>880</v>
      </c>
      <c r="B271" s="1281" t="s">
        <v>1527</v>
      </c>
      <c r="C271" s="22"/>
      <c r="D271" s="24"/>
      <c r="E271" s="95"/>
      <c r="F271" s="107"/>
    </row>
    <row r="272" spans="1:6" s="136" customFormat="1" ht="16.5" customHeight="1">
      <c r="A272" s="177" t="s">
        <v>64</v>
      </c>
      <c r="B272" s="21" t="s">
        <v>1528</v>
      </c>
      <c r="C272" s="22" t="s">
        <v>130</v>
      </c>
      <c r="D272" s="178">
        <v>45</v>
      </c>
      <c r="E272" s="95"/>
      <c r="F272" s="107">
        <f t="shared" ref="F272:F273" si="1">E272*D272</f>
        <v>0</v>
      </c>
    </row>
    <row r="273" spans="1:6" s="136" customFormat="1" ht="16.5" customHeight="1">
      <c r="A273" s="177" t="s">
        <v>65</v>
      </c>
      <c r="B273" s="21" t="s">
        <v>831</v>
      </c>
      <c r="C273" s="22" t="s">
        <v>130</v>
      </c>
      <c r="D273" s="178">
        <v>5</v>
      </c>
      <c r="E273" s="95"/>
      <c r="F273" s="107">
        <f t="shared" si="1"/>
        <v>0</v>
      </c>
    </row>
    <row r="274" spans="1:6" s="27" customFormat="1" ht="13.8">
      <c r="A274" s="72"/>
      <c r="B274" s="30"/>
      <c r="C274" s="22"/>
      <c r="D274" s="47"/>
      <c r="E274" s="95"/>
      <c r="F274" s="47"/>
    </row>
    <row r="275" spans="1:6" s="27" customFormat="1" ht="80.400000000000006" customHeight="1">
      <c r="A275" s="93" t="s">
        <v>881</v>
      </c>
      <c r="B275" s="592" t="s">
        <v>825</v>
      </c>
      <c r="C275" s="22"/>
      <c r="D275" s="24"/>
      <c r="E275" s="95"/>
      <c r="F275" s="24"/>
    </row>
    <row r="276" spans="1:6" s="27" customFormat="1" ht="15">
      <c r="A276" s="138" t="s">
        <v>719</v>
      </c>
      <c r="B276" s="21" t="s">
        <v>729</v>
      </c>
      <c r="C276" s="22" t="s">
        <v>245</v>
      </c>
      <c r="D276" s="24"/>
      <c r="E276" s="95"/>
      <c r="F276" s="24"/>
    </row>
    <row r="277" spans="1:6" s="27" customFormat="1" ht="15">
      <c r="A277" s="138" t="s">
        <v>719</v>
      </c>
      <c r="B277" s="21" t="s">
        <v>215</v>
      </c>
      <c r="C277" s="22" t="s">
        <v>245</v>
      </c>
      <c r="D277" s="24"/>
      <c r="E277" s="95"/>
      <c r="F277" s="24"/>
    </row>
    <row r="278" spans="1:6" s="27" customFormat="1" ht="108.6" customHeight="1">
      <c r="A278" s="139" t="s">
        <v>64</v>
      </c>
      <c r="B278" s="593" t="s">
        <v>861</v>
      </c>
      <c r="C278" s="22" t="s">
        <v>763</v>
      </c>
      <c r="D278" s="24">
        <v>138</v>
      </c>
      <c r="E278" s="95"/>
      <c r="F278" s="107">
        <f t="shared" ref="F278" si="2">E278*D278</f>
        <v>0</v>
      </c>
    </row>
    <row r="279" spans="1:6" s="27" customFormat="1" ht="27.6">
      <c r="A279" s="139" t="s">
        <v>65</v>
      </c>
      <c r="B279" s="594" t="s">
        <v>762</v>
      </c>
      <c r="C279" s="22" t="s">
        <v>763</v>
      </c>
      <c r="D279" s="24">
        <f>D278</f>
        <v>138</v>
      </c>
      <c r="E279" s="95"/>
      <c r="F279" s="24">
        <f>E279*D279</f>
        <v>0</v>
      </c>
    </row>
    <row r="280" spans="1:6" s="27" customFormat="1" ht="15">
      <c r="A280" s="138" t="s">
        <v>719</v>
      </c>
      <c r="B280" s="21" t="s">
        <v>764</v>
      </c>
      <c r="C280" s="22" t="s">
        <v>245</v>
      </c>
      <c r="D280" s="24"/>
      <c r="E280" s="95"/>
      <c r="F280" s="24"/>
    </row>
    <row r="281" spans="1:6" s="27" customFormat="1" ht="13.8">
      <c r="A281" s="72"/>
      <c r="B281" s="30"/>
      <c r="C281" s="22"/>
      <c r="D281" s="47"/>
      <c r="E281" s="95"/>
      <c r="F281" s="47"/>
    </row>
    <row r="282" spans="1:6" s="27" customFormat="1" ht="74.25" customHeight="1">
      <c r="A282" s="93" t="s">
        <v>882</v>
      </c>
      <c r="B282" s="592" t="s">
        <v>810</v>
      </c>
      <c r="C282" s="22"/>
      <c r="D282" s="47"/>
      <c r="E282" s="95"/>
      <c r="F282" s="47"/>
    </row>
    <row r="283" spans="1:6" s="27" customFormat="1" ht="15">
      <c r="A283" s="138" t="s">
        <v>719</v>
      </c>
      <c r="B283" s="21" t="s">
        <v>729</v>
      </c>
      <c r="C283" s="22" t="s">
        <v>245</v>
      </c>
      <c r="D283" s="24"/>
      <c r="E283" s="95"/>
      <c r="F283" s="24"/>
    </row>
    <row r="284" spans="1:6" s="27" customFormat="1" ht="15">
      <c r="A284" s="138" t="s">
        <v>719</v>
      </c>
      <c r="B284" s="21" t="s">
        <v>215</v>
      </c>
      <c r="C284" s="22" t="s">
        <v>245</v>
      </c>
      <c r="D284" s="24"/>
      <c r="E284" s="95"/>
      <c r="F284" s="24"/>
    </row>
    <row r="285" spans="1:6" s="27" customFormat="1" ht="118.5" customHeight="1">
      <c r="A285" s="139" t="s">
        <v>64</v>
      </c>
      <c r="B285" s="593" t="s">
        <v>861</v>
      </c>
      <c r="C285" s="22" t="s">
        <v>763</v>
      </c>
      <c r="D285" s="24">
        <v>40</v>
      </c>
      <c r="E285" s="95"/>
      <c r="F285" s="24">
        <f>E285*D285</f>
        <v>0</v>
      </c>
    </row>
    <row r="286" spans="1:6" s="27" customFormat="1" ht="46.8" customHeight="1">
      <c r="A286" s="139" t="s">
        <v>65</v>
      </c>
      <c r="B286" s="594" t="s">
        <v>1537</v>
      </c>
      <c r="C286" s="22" t="s">
        <v>763</v>
      </c>
      <c r="D286" s="24">
        <f>D285</f>
        <v>40</v>
      </c>
      <c r="E286" s="95"/>
      <c r="F286" s="24">
        <f>E286*D286</f>
        <v>0</v>
      </c>
    </row>
    <row r="287" spans="1:6" s="27" customFormat="1" ht="36" customHeight="1">
      <c r="A287" s="139" t="s">
        <v>66</v>
      </c>
      <c r="B287" s="1279" t="s">
        <v>942</v>
      </c>
      <c r="C287" s="22" t="s">
        <v>763</v>
      </c>
      <c r="D287" s="24">
        <f>D286</f>
        <v>40</v>
      </c>
      <c r="E287" s="95"/>
      <c r="F287" s="24">
        <f>E287*D287</f>
        <v>0</v>
      </c>
    </row>
    <row r="288" spans="1:6" s="27" customFormat="1" ht="13.8">
      <c r="A288" s="72"/>
      <c r="B288" s="30"/>
      <c r="C288" s="22"/>
      <c r="D288" s="47"/>
      <c r="E288" s="95"/>
      <c r="F288" s="47"/>
    </row>
    <row r="289" spans="1:6" s="27" customFormat="1" ht="75" customHeight="1">
      <c r="A289" s="93" t="s">
        <v>34</v>
      </c>
      <c r="B289" s="592" t="s">
        <v>823</v>
      </c>
      <c r="C289" s="22"/>
      <c r="D289" s="47"/>
      <c r="E289" s="95"/>
      <c r="F289" s="47"/>
    </row>
    <row r="290" spans="1:6" s="27" customFormat="1" ht="15">
      <c r="A290" s="138" t="s">
        <v>719</v>
      </c>
      <c r="B290" s="21" t="s">
        <v>812</v>
      </c>
      <c r="C290" s="22" t="s">
        <v>245</v>
      </c>
      <c r="D290" s="47"/>
      <c r="E290" s="95"/>
      <c r="F290" s="47"/>
    </row>
    <row r="291" spans="1:6" s="27" customFormat="1" ht="112.5" customHeight="1">
      <c r="A291" s="139" t="s">
        <v>64</v>
      </c>
      <c r="B291" s="593" t="s">
        <v>866</v>
      </c>
      <c r="C291" s="22" t="s">
        <v>763</v>
      </c>
      <c r="D291" s="24">
        <f>D292</f>
        <v>520</v>
      </c>
      <c r="E291" s="95"/>
      <c r="F291" s="24">
        <f>E291*D291</f>
        <v>0</v>
      </c>
    </row>
    <row r="292" spans="1:6" s="27" customFormat="1" ht="48.6" customHeight="1">
      <c r="A292" s="139" t="s">
        <v>65</v>
      </c>
      <c r="B292" s="594" t="s">
        <v>1537</v>
      </c>
      <c r="C292" s="22" t="s">
        <v>763</v>
      </c>
      <c r="D292" s="24">
        <v>520</v>
      </c>
      <c r="E292" s="95"/>
      <c r="F292" s="24">
        <f>E292*D292</f>
        <v>0</v>
      </c>
    </row>
    <row r="293" spans="1:6" s="27" customFormat="1" ht="58.5" customHeight="1">
      <c r="A293" s="139" t="s">
        <v>66</v>
      </c>
      <c r="B293" s="594" t="s">
        <v>809</v>
      </c>
      <c r="C293" s="22" t="s">
        <v>763</v>
      </c>
      <c r="D293" s="24">
        <v>545</v>
      </c>
      <c r="E293" s="95"/>
      <c r="F293" s="24">
        <f>E293*D293</f>
        <v>0</v>
      </c>
    </row>
    <row r="294" spans="1:6" s="27" customFormat="1" ht="18" customHeight="1">
      <c r="A294" s="139"/>
      <c r="B294" s="594"/>
      <c r="C294" s="22"/>
      <c r="D294" s="24"/>
      <c r="E294" s="95"/>
      <c r="F294" s="24"/>
    </row>
    <row r="295" spans="1:6" s="27" customFormat="1" ht="67.8" customHeight="1">
      <c r="A295" s="93" t="s">
        <v>185</v>
      </c>
      <c r="B295" s="592" t="s">
        <v>824</v>
      </c>
      <c r="C295" s="22"/>
      <c r="D295" s="47"/>
      <c r="E295" s="95"/>
      <c r="F295" s="47"/>
    </row>
    <row r="296" spans="1:6" s="27" customFormat="1" ht="15">
      <c r="A296" s="138" t="s">
        <v>719</v>
      </c>
      <c r="B296" s="21" t="s">
        <v>812</v>
      </c>
      <c r="C296" s="22" t="s">
        <v>245</v>
      </c>
      <c r="D296" s="47"/>
      <c r="E296" s="95"/>
      <c r="F296" s="47"/>
    </row>
    <row r="297" spans="1:6" s="27" customFormat="1" ht="116.25" customHeight="1">
      <c r="A297" s="139" t="s">
        <v>64</v>
      </c>
      <c r="B297" s="593" t="s">
        <v>866</v>
      </c>
      <c r="C297" s="22" t="s">
        <v>763</v>
      </c>
      <c r="D297" s="24">
        <v>185</v>
      </c>
      <c r="E297" s="95"/>
      <c r="F297" s="24">
        <f>E297*D297</f>
        <v>0</v>
      </c>
    </row>
    <row r="298" spans="1:6" s="27" customFormat="1" ht="46.5" customHeight="1">
      <c r="A298" s="139" t="s">
        <v>65</v>
      </c>
      <c r="B298" s="594" t="s">
        <v>1537</v>
      </c>
      <c r="C298" s="22" t="s">
        <v>763</v>
      </c>
      <c r="D298" s="24">
        <f>D297</f>
        <v>185</v>
      </c>
      <c r="E298" s="95"/>
      <c r="F298" s="24">
        <f>E298*D298</f>
        <v>0</v>
      </c>
    </row>
    <row r="299" spans="1:6" s="27" customFormat="1" ht="45" customHeight="1">
      <c r="A299" s="139" t="s">
        <v>66</v>
      </c>
      <c r="B299" s="594" t="s">
        <v>809</v>
      </c>
      <c r="C299" s="22" t="s">
        <v>763</v>
      </c>
      <c r="D299" s="24">
        <f>D298</f>
        <v>185</v>
      </c>
      <c r="E299" s="95"/>
      <c r="F299" s="24">
        <f>E299*D299</f>
        <v>0</v>
      </c>
    </row>
    <row r="300" spans="1:6" s="27" customFormat="1" ht="15">
      <c r="A300" s="80"/>
      <c r="B300" s="30"/>
      <c r="C300" s="22"/>
      <c r="D300" s="47"/>
      <c r="E300" s="95"/>
      <c r="F300" s="47"/>
    </row>
    <row r="301" spans="1:6" s="27" customFormat="1" ht="57.75" customHeight="1">
      <c r="A301" s="93" t="s">
        <v>80</v>
      </c>
      <c r="B301" s="592" t="s">
        <v>865</v>
      </c>
      <c r="C301" s="22"/>
      <c r="D301" s="47"/>
      <c r="E301" s="95"/>
      <c r="F301" s="47"/>
    </row>
    <row r="302" spans="1:6" s="27" customFormat="1" ht="15">
      <c r="A302" s="138" t="s">
        <v>719</v>
      </c>
      <c r="B302" s="21" t="s">
        <v>812</v>
      </c>
      <c r="C302" s="22" t="s">
        <v>245</v>
      </c>
      <c r="D302" s="47"/>
      <c r="E302" s="95"/>
      <c r="F302" s="47"/>
    </row>
    <row r="303" spans="1:6" s="27" customFormat="1" ht="89.25" customHeight="1">
      <c r="A303" s="139" t="s">
        <v>64</v>
      </c>
      <c r="B303" s="593" t="s">
        <v>867</v>
      </c>
      <c r="C303" s="22" t="s">
        <v>763</v>
      </c>
      <c r="D303" s="24">
        <v>46</v>
      </c>
      <c r="E303" s="95"/>
      <c r="F303" s="24">
        <f>E303*D303</f>
        <v>0</v>
      </c>
    </row>
    <row r="304" spans="1:6" s="27" customFormat="1" ht="61.5" customHeight="1">
      <c r="A304" s="139" t="s">
        <v>65</v>
      </c>
      <c r="B304" s="594" t="s">
        <v>1537</v>
      </c>
      <c r="C304" s="22" t="s">
        <v>763</v>
      </c>
      <c r="D304" s="24">
        <f>D303</f>
        <v>46</v>
      </c>
      <c r="E304" s="95"/>
      <c r="F304" s="24">
        <f>E304*D304</f>
        <v>0</v>
      </c>
    </row>
    <row r="305" spans="1:6" s="27" customFormat="1" ht="45" customHeight="1">
      <c r="A305" s="139" t="s">
        <v>66</v>
      </c>
      <c r="B305" s="594" t="s">
        <v>809</v>
      </c>
      <c r="C305" s="22" t="s">
        <v>763</v>
      </c>
      <c r="D305" s="24">
        <f>D304</f>
        <v>46</v>
      </c>
      <c r="E305" s="95"/>
      <c r="F305" s="24">
        <f>E305*D305</f>
        <v>0</v>
      </c>
    </row>
    <row r="306" spans="1:6" s="27" customFormat="1" ht="15">
      <c r="A306" s="80"/>
      <c r="B306" s="30"/>
      <c r="C306" s="22"/>
      <c r="D306" s="47"/>
      <c r="E306" s="95"/>
      <c r="F306" s="47"/>
    </row>
    <row r="307" spans="1:6" s="27" customFormat="1" ht="66" customHeight="1">
      <c r="A307" s="93" t="s">
        <v>48</v>
      </c>
      <c r="B307" s="1281" t="s">
        <v>934</v>
      </c>
      <c r="C307" s="22"/>
      <c r="D307" s="47"/>
      <c r="E307" s="95"/>
      <c r="F307" s="47"/>
    </row>
    <row r="308" spans="1:6" s="27" customFormat="1" ht="18.75" customHeight="1">
      <c r="A308" s="139" t="s">
        <v>64</v>
      </c>
      <c r="B308" s="1281" t="s">
        <v>814</v>
      </c>
      <c r="C308" s="22" t="s">
        <v>763</v>
      </c>
      <c r="D308" s="24">
        <v>70</v>
      </c>
      <c r="E308" s="95"/>
      <c r="F308" s="24">
        <f t="shared" ref="F308:F311" si="3">E308*D308</f>
        <v>0</v>
      </c>
    </row>
    <row r="309" spans="1:6" s="27" customFormat="1" ht="15" customHeight="1">
      <c r="A309" s="139" t="s">
        <v>65</v>
      </c>
      <c r="B309" s="1281" t="s">
        <v>815</v>
      </c>
      <c r="C309" s="22" t="s">
        <v>763</v>
      </c>
      <c r="D309" s="24">
        <f t="shared" ref="D309:D314" si="4">D308</f>
        <v>70</v>
      </c>
      <c r="E309" s="95"/>
      <c r="F309" s="24">
        <f t="shared" si="3"/>
        <v>0</v>
      </c>
    </row>
    <row r="310" spans="1:6" s="27" customFormat="1" ht="37.200000000000003" customHeight="1">
      <c r="A310" s="139" t="s">
        <v>66</v>
      </c>
      <c r="B310" s="1296" t="s">
        <v>862</v>
      </c>
      <c r="C310" s="22" t="s">
        <v>763</v>
      </c>
      <c r="D310" s="24">
        <f t="shared" si="4"/>
        <v>70</v>
      </c>
      <c r="E310" s="95"/>
      <c r="F310" s="24">
        <f t="shared" si="3"/>
        <v>0</v>
      </c>
    </row>
    <row r="311" spans="1:6" s="27" customFormat="1" ht="15" customHeight="1">
      <c r="A311" s="139" t="s">
        <v>67</v>
      </c>
      <c r="B311" s="1281" t="s">
        <v>814</v>
      </c>
      <c r="C311" s="22" t="s">
        <v>763</v>
      </c>
      <c r="D311" s="24">
        <f t="shared" si="4"/>
        <v>70</v>
      </c>
      <c r="E311" s="95"/>
      <c r="F311" s="24">
        <f t="shared" si="3"/>
        <v>0</v>
      </c>
    </row>
    <row r="312" spans="1:6" s="27" customFormat="1" ht="112.2" customHeight="1">
      <c r="A312" s="139" t="s">
        <v>27</v>
      </c>
      <c r="B312" s="593" t="s">
        <v>866</v>
      </c>
      <c r="C312" s="22" t="s">
        <v>763</v>
      </c>
      <c r="D312" s="24">
        <f t="shared" si="4"/>
        <v>70</v>
      </c>
      <c r="E312" s="95"/>
      <c r="F312" s="24">
        <f>E312*D312</f>
        <v>0</v>
      </c>
    </row>
    <row r="313" spans="1:6" s="27" customFormat="1" ht="48.6" customHeight="1">
      <c r="A313" s="139" t="s">
        <v>816</v>
      </c>
      <c r="B313" s="594" t="s">
        <v>822</v>
      </c>
      <c r="C313" s="22" t="s">
        <v>763</v>
      </c>
      <c r="D313" s="24">
        <f t="shared" si="4"/>
        <v>70</v>
      </c>
      <c r="E313" s="95"/>
      <c r="F313" s="24">
        <f>E313*D313</f>
        <v>0</v>
      </c>
    </row>
    <row r="314" spans="1:6" s="27" customFormat="1" ht="58.5" customHeight="1">
      <c r="A314" s="139" t="s">
        <v>40</v>
      </c>
      <c r="B314" s="594" t="s">
        <v>809</v>
      </c>
      <c r="C314" s="22" t="s">
        <v>763</v>
      </c>
      <c r="D314" s="24">
        <f t="shared" si="4"/>
        <v>70</v>
      </c>
      <c r="E314" s="95"/>
      <c r="F314" s="24">
        <f>E314*D314</f>
        <v>0</v>
      </c>
    </row>
    <row r="315" spans="1:6" s="27" customFormat="1" ht="15">
      <c r="A315" s="80"/>
      <c r="B315" s="30"/>
      <c r="C315" s="22"/>
      <c r="D315" s="47"/>
      <c r="E315" s="95"/>
      <c r="F315" s="47"/>
    </row>
    <row r="316" spans="1:6" s="27" customFormat="1" ht="60" customHeight="1">
      <c r="A316" s="93" t="s">
        <v>883</v>
      </c>
      <c r="B316" s="21" t="s">
        <v>922</v>
      </c>
      <c r="C316" s="22"/>
      <c r="D316" s="24"/>
      <c r="E316" s="95"/>
      <c r="F316" s="24"/>
    </row>
    <row r="317" spans="1:6" s="27" customFormat="1" ht="45.6" customHeight="1">
      <c r="A317" s="138" t="s">
        <v>64</v>
      </c>
      <c r="B317" s="592" t="s">
        <v>820</v>
      </c>
      <c r="C317" s="22" t="s">
        <v>763</v>
      </c>
      <c r="D317" s="24">
        <v>990</v>
      </c>
      <c r="E317" s="95"/>
      <c r="F317" s="24">
        <f>E317*D317</f>
        <v>0</v>
      </c>
    </row>
    <row r="318" spans="1:6" s="27" customFormat="1" ht="46.8" customHeight="1">
      <c r="A318" s="138" t="s">
        <v>65</v>
      </c>
      <c r="B318" s="592" t="s">
        <v>821</v>
      </c>
      <c r="C318" s="22" t="s">
        <v>763</v>
      </c>
      <c r="D318" s="24">
        <f>D317</f>
        <v>990</v>
      </c>
      <c r="E318" s="95"/>
      <c r="F318" s="24">
        <f>E318*D318</f>
        <v>0</v>
      </c>
    </row>
    <row r="319" spans="1:6" s="27" customFormat="1" ht="16.2">
      <c r="A319" s="138" t="s">
        <v>66</v>
      </c>
      <c r="B319" s="21" t="s">
        <v>819</v>
      </c>
      <c r="C319" s="22" t="s">
        <v>763</v>
      </c>
      <c r="D319" s="24">
        <f>D317</f>
        <v>990</v>
      </c>
      <c r="E319" s="95"/>
      <c r="F319" s="24">
        <f>E319*D319</f>
        <v>0</v>
      </c>
    </row>
    <row r="320" spans="1:6" s="27" customFormat="1" ht="90.6" customHeight="1">
      <c r="A320" s="138" t="s">
        <v>67</v>
      </c>
      <c r="B320" s="21" t="s">
        <v>1538</v>
      </c>
      <c r="C320" s="22" t="s">
        <v>763</v>
      </c>
      <c r="D320" s="24">
        <f>D317</f>
        <v>990</v>
      </c>
      <c r="E320" s="95"/>
      <c r="F320" s="24">
        <f>E320*D320</f>
        <v>0</v>
      </c>
    </row>
    <row r="321" spans="1:6" s="27" customFormat="1" ht="15">
      <c r="A321" s="80"/>
      <c r="B321" s="30"/>
      <c r="C321" s="22"/>
      <c r="D321" s="47"/>
      <c r="E321" s="95"/>
      <c r="F321" s="47"/>
    </row>
    <row r="322" spans="1:6" s="4" customFormat="1" ht="60" customHeight="1">
      <c r="A322" s="93" t="s">
        <v>884</v>
      </c>
      <c r="B322" s="21" t="s">
        <v>836</v>
      </c>
      <c r="C322" s="22"/>
      <c r="D322" s="24"/>
      <c r="E322" s="95"/>
      <c r="F322" s="24"/>
    </row>
    <row r="323" spans="1:6" s="4" customFormat="1" ht="15">
      <c r="A323" s="138" t="s">
        <v>719</v>
      </c>
      <c r="B323" s="594" t="s">
        <v>718</v>
      </c>
      <c r="C323" s="22" t="s">
        <v>245</v>
      </c>
      <c r="D323" s="24"/>
      <c r="E323" s="95"/>
      <c r="F323" s="24"/>
    </row>
    <row r="324" spans="1:6" s="4" customFormat="1" ht="27.6">
      <c r="A324" s="138" t="s">
        <v>719</v>
      </c>
      <c r="B324" s="594" t="s">
        <v>730</v>
      </c>
      <c r="C324" s="22" t="s">
        <v>245</v>
      </c>
      <c r="D324" s="24"/>
      <c r="E324" s="95"/>
      <c r="F324" s="24"/>
    </row>
    <row r="325" spans="1:6" s="4" customFormat="1" ht="27.6">
      <c r="A325" s="138" t="s">
        <v>64</v>
      </c>
      <c r="B325" s="594" t="s">
        <v>826</v>
      </c>
      <c r="C325" s="22" t="s">
        <v>763</v>
      </c>
      <c r="D325" s="24">
        <v>630</v>
      </c>
      <c r="E325" s="95"/>
      <c r="F325" s="24">
        <f>E325*D325</f>
        <v>0</v>
      </c>
    </row>
    <row r="326" spans="1:6" s="4" customFormat="1" ht="47.4" customHeight="1">
      <c r="A326" s="138" t="s">
        <v>65</v>
      </c>
      <c r="B326" s="593" t="s">
        <v>863</v>
      </c>
      <c r="C326" s="22" t="s">
        <v>763</v>
      </c>
      <c r="D326" s="24">
        <f>D325</f>
        <v>630</v>
      </c>
      <c r="E326" s="95"/>
      <c r="F326" s="24">
        <f>E326*D326</f>
        <v>0</v>
      </c>
    </row>
    <row r="327" spans="1:6" s="4" customFormat="1" ht="15.75" customHeight="1">
      <c r="A327" s="138" t="s">
        <v>66</v>
      </c>
      <c r="B327" s="592" t="s">
        <v>827</v>
      </c>
      <c r="C327" s="22" t="s">
        <v>763</v>
      </c>
      <c r="D327" s="24">
        <f>D326</f>
        <v>630</v>
      </c>
      <c r="E327" s="95"/>
      <c r="F327" s="24">
        <f>E327*D327</f>
        <v>0</v>
      </c>
    </row>
    <row r="328" spans="1:6" s="4" customFormat="1" ht="15">
      <c r="A328" s="138" t="s">
        <v>719</v>
      </c>
      <c r="B328" s="594" t="s">
        <v>215</v>
      </c>
      <c r="C328" s="22" t="s">
        <v>245</v>
      </c>
      <c r="D328" s="24"/>
      <c r="E328" s="95"/>
      <c r="F328" s="24"/>
    </row>
    <row r="329" spans="1:6" s="27" customFormat="1" ht="15">
      <c r="A329" s="80"/>
      <c r="B329" s="595"/>
      <c r="C329" s="22"/>
      <c r="D329" s="47"/>
      <c r="E329" s="95"/>
      <c r="F329" s="47"/>
    </row>
    <row r="330" spans="1:6" s="4" customFormat="1" ht="49.8" customHeight="1">
      <c r="A330" s="93" t="s">
        <v>885</v>
      </c>
      <c r="B330" s="21" t="s">
        <v>835</v>
      </c>
      <c r="C330" s="22"/>
      <c r="D330" s="24"/>
      <c r="E330" s="95"/>
      <c r="F330" s="24"/>
    </row>
    <row r="331" spans="1:6" s="4" customFormat="1" ht="15">
      <c r="A331" s="138" t="s">
        <v>719</v>
      </c>
      <c r="B331" s="594" t="s">
        <v>718</v>
      </c>
      <c r="C331" s="22" t="s">
        <v>245</v>
      </c>
      <c r="D331" s="24"/>
      <c r="E331" s="95"/>
      <c r="F331" s="24"/>
    </row>
    <row r="332" spans="1:6" s="4" customFormat="1" ht="27.6">
      <c r="A332" s="138" t="s">
        <v>719</v>
      </c>
      <c r="B332" s="594" t="s">
        <v>730</v>
      </c>
      <c r="C332" s="22" t="s">
        <v>245</v>
      </c>
      <c r="D332" s="24"/>
      <c r="E332" s="95"/>
      <c r="F332" s="24"/>
    </row>
    <row r="333" spans="1:6" s="4" customFormat="1" ht="27.6">
      <c r="A333" s="138" t="s">
        <v>64</v>
      </c>
      <c r="B333" s="594" t="s">
        <v>826</v>
      </c>
      <c r="C333" s="22" t="s">
        <v>763</v>
      </c>
      <c r="D333" s="24">
        <v>12</v>
      </c>
      <c r="E333" s="95"/>
      <c r="F333" s="24">
        <f>E333*D333</f>
        <v>0</v>
      </c>
    </row>
    <row r="334" spans="1:6" s="27" customFormat="1" ht="43.8">
      <c r="A334" s="138" t="s">
        <v>65</v>
      </c>
      <c r="B334" s="593" t="s">
        <v>863</v>
      </c>
      <c r="C334" s="22" t="s">
        <v>763</v>
      </c>
      <c r="D334" s="24">
        <f>D333</f>
        <v>12</v>
      </c>
      <c r="E334" s="95"/>
      <c r="F334" s="24">
        <f>E334*D334</f>
        <v>0</v>
      </c>
    </row>
    <row r="335" spans="1:6" s="4" customFormat="1" ht="15.75" customHeight="1">
      <c r="A335" s="138" t="s">
        <v>66</v>
      </c>
      <c r="B335" s="592" t="s">
        <v>827</v>
      </c>
      <c r="C335" s="22" t="s">
        <v>763</v>
      </c>
      <c r="D335" s="24">
        <f>D334</f>
        <v>12</v>
      </c>
      <c r="E335" s="95"/>
      <c r="F335" s="24">
        <f>E335*D335</f>
        <v>0</v>
      </c>
    </row>
    <row r="336" spans="1:6" s="4" customFormat="1" ht="15">
      <c r="A336" s="138" t="s">
        <v>719</v>
      </c>
      <c r="B336" s="594" t="s">
        <v>215</v>
      </c>
      <c r="C336" s="22" t="s">
        <v>245</v>
      </c>
      <c r="D336" s="24"/>
      <c r="E336" s="95"/>
      <c r="F336" s="24"/>
    </row>
    <row r="337" spans="1:6" s="27" customFormat="1" ht="34.5" customHeight="1">
      <c r="A337" s="138" t="s">
        <v>67</v>
      </c>
      <c r="B337" s="593" t="s">
        <v>864</v>
      </c>
      <c r="C337" s="22" t="s">
        <v>763</v>
      </c>
      <c r="D337" s="24">
        <f>D333</f>
        <v>12</v>
      </c>
      <c r="E337" s="95"/>
      <c r="F337" s="24">
        <f>E337*D337</f>
        <v>0</v>
      </c>
    </row>
    <row r="338" spans="1:6" s="4" customFormat="1" ht="15.75" customHeight="1">
      <c r="A338" s="138" t="s">
        <v>27</v>
      </c>
      <c r="B338" s="592" t="s">
        <v>827</v>
      </c>
      <c r="C338" s="22" t="s">
        <v>763</v>
      </c>
      <c r="D338" s="24">
        <f>D337</f>
        <v>12</v>
      </c>
      <c r="E338" s="95"/>
      <c r="F338" s="24">
        <f>E338*D338</f>
        <v>0</v>
      </c>
    </row>
    <row r="339" spans="1:6" s="4" customFormat="1" ht="15">
      <c r="A339" s="138" t="s">
        <v>719</v>
      </c>
      <c r="B339" s="594" t="s">
        <v>828</v>
      </c>
      <c r="C339" s="22" t="s">
        <v>245</v>
      </c>
      <c r="D339" s="24"/>
      <c r="E339" s="95"/>
      <c r="F339" s="24"/>
    </row>
    <row r="340" spans="1:6" s="27" customFormat="1" ht="15">
      <c r="A340" s="80"/>
      <c r="B340" s="595"/>
      <c r="C340" s="22"/>
      <c r="D340" s="47"/>
      <c r="E340" s="95"/>
      <c r="F340" s="47"/>
    </row>
    <row r="341" spans="1:6" s="4" customFormat="1" ht="104.4" customHeight="1">
      <c r="A341" s="93" t="s">
        <v>886</v>
      </c>
      <c r="B341" s="21" t="s">
        <v>940</v>
      </c>
      <c r="C341" s="22" t="s">
        <v>763</v>
      </c>
      <c r="D341" s="24">
        <v>25</v>
      </c>
      <c r="E341" s="95"/>
      <c r="F341" s="24">
        <f>E341*D341</f>
        <v>0</v>
      </c>
    </row>
    <row r="342" spans="1:6" s="27" customFormat="1" ht="27.6">
      <c r="A342" s="80"/>
      <c r="B342" s="597" t="s">
        <v>941</v>
      </c>
      <c r="C342" s="22"/>
      <c r="D342" s="47"/>
      <c r="E342" s="95"/>
      <c r="F342" s="47"/>
    </row>
    <row r="343" spans="1:6" s="27" customFormat="1" ht="15">
      <c r="A343" s="80"/>
      <c r="B343" s="595"/>
      <c r="C343" s="22"/>
      <c r="D343" s="47"/>
      <c r="E343" s="95"/>
      <c r="F343" s="47"/>
    </row>
    <row r="344" spans="1:6" s="27" customFormat="1" ht="173.25" customHeight="1">
      <c r="A344" s="93" t="s">
        <v>887</v>
      </c>
      <c r="B344" s="21" t="s">
        <v>2703</v>
      </c>
      <c r="C344" s="22" t="s">
        <v>197</v>
      </c>
      <c r="D344" s="24">
        <v>920</v>
      </c>
      <c r="E344" s="95"/>
      <c r="F344" s="24">
        <f>E344*D344</f>
        <v>0</v>
      </c>
    </row>
    <row r="345" spans="1:6" s="27" customFormat="1" ht="15">
      <c r="A345" s="80"/>
      <c r="B345" s="595"/>
      <c r="C345" s="22"/>
      <c r="D345" s="47"/>
      <c r="E345" s="95"/>
      <c r="F345" s="47"/>
    </row>
    <row r="346" spans="1:6" s="27" customFormat="1" ht="117" customHeight="1">
      <c r="A346" s="93" t="s">
        <v>888</v>
      </c>
      <c r="B346" s="21" t="s">
        <v>868</v>
      </c>
      <c r="C346" s="22" t="s">
        <v>127</v>
      </c>
      <c r="D346" s="24">
        <v>55</v>
      </c>
      <c r="E346" s="95"/>
      <c r="F346" s="24">
        <f>E346*D346</f>
        <v>0</v>
      </c>
    </row>
    <row r="347" spans="1:6" s="27" customFormat="1" ht="13.8">
      <c r="A347" s="94"/>
      <c r="B347" s="30"/>
      <c r="C347" s="22"/>
      <c r="D347" s="47"/>
      <c r="E347" s="95"/>
      <c r="F347" s="47"/>
    </row>
    <row r="348" spans="1:6" s="27" customFormat="1" ht="35.4" customHeight="1">
      <c r="A348" s="93" t="s">
        <v>889</v>
      </c>
      <c r="B348" s="21" t="s">
        <v>837</v>
      </c>
      <c r="C348" s="22" t="s">
        <v>127</v>
      </c>
      <c r="D348" s="24">
        <v>23</v>
      </c>
      <c r="E348" s="95"/>
      <c r="F348" s="24">
        <f>E348*D348</f>
        <v>0</v>
      </c>
    </row>
    <row r="349" spans="1:6" s="27" customFormat="1" ht="13.8">
      <c r="A349" s="94"/>
      <c r="B349" s="30"/>
      <c r="C349" s="22"/>
      <c r="D349" s="47"/>
      <c r="E349" s="95"/>
      <c r="F349" s="47"/>
    </row>
    <row r="350" spans="1:6" s="27" customFormat="1" ht="89.25" customHeight="1">
      <c r="A350" s="93" t="s">
        <v>890</v>
      </c>
      <c r="B350" s="21" t="s">
        <v>1464</v>
      </c>
      <c r="C350" s="22" t="s">
        <v>130</v>
      </c>
      <c r="D350" s="24">
        <v>2</v>
      </c>
      <c r="E350" s="95"/>
      <c r="F350" s="24">
        <f>E350*D350</f>
        <v>0</v>
      </c>
    </row>
    <row r="351" spans="1:6" s="27" customFormat="1" ht="13.8">
      <c r="A351" s="94"/>
      <c r="B351" s="30"/>
      <c r="C351" s="22"/>
      <c r="D351" s="47"/>
      <c r="E351" s="95"/>
      <c r="F351" s="47"/>
    </row>
    <row r="352" spans="1:6" s="27" customFormat="1" ht="86.4" customHeight="1">
      <c r="A352" s="93" t="s">
        <v>891</v>
      </c>
      <c r="B352" s="21" t="s">
        <v>1525</v>
      </c>
      <c r="C352" s="22" t="s">
        <v>197</v>
      </c>
      <c r="D352" s="24">
        <v>10</v>
      </c>
      <c r="E352" s="95"/>
      <c r="F352" s="24">
        <f>E352*D352</f>
        <v>0</v>
      </c>
    </row>
    <row r="353" spans="1:6" s="27" customFormat="1" ht="13.8">
      <c r="A353" s="94"/>
      <c r="B353" s="30"/>
      <c r="C353" s="22"/>
      <c r="D353" s="47"/>
      <c r="E353" s="95"/>
      <c r="F353" s="47"/>
    </row>
    <row r="354" spans="1:6" s="27" customFormat="1" ht="92.25" customHeight="1">
      <c r="A354" s="93" t="s">
        <v>892</v>
      </c>
      <c r="B354" s="21" t="s">
        <v>869</v>
      </c>
      <c r="C354" s="22" t="s">
        <v>127</v>
      </c>
      <c r="D354" s="24">
        <v>24</v>
      </c>
      <c r="E354" s="95"/>
      <c r="F354" s="24">
        <f>E354*D354</f>
        <v>0</v>
      </c>
    </row>
    <row r="355" spans="1:6" s="27" customFormat="1" ht="13.8">
      <c r="A355" s="94"/>
      <c r="B355" s="30"/>
      <c r="C355" s="22"/>
      <c r="D355" s="47"/>
      <c r="E355" s="95"/>
      <c r="F355" s="47"/>
    </row>
    <row r="356" spans="1:6" s="27" customFormat="1" ht="135.75" customHeight="1">
      <c r="A356" s="93" t="s">
        <v>893</v>
      </c>
      <c r="B356" s="21" t="s">
        <v>2704</v>
      </c>
      <c r="C356" s="22" t="s">
        <v>127</v>
      </c>
      <c r="D356" s="24">
        <v>260</v>
      </c>
      <c r="E356" s="95"/>
      <c r="F356" s="24">
        <f>E356*D356</f>
        <v>0</v>
      </c>
    </row>
    <row r="357" spans="1:6" s="27" customFormat="1" ht="30" customHeight="1">
      <c r="A357" s="225"/>
      <c r="B357" s="597" t="s">
        <v>859</v>
      </c>
      <c r="C357" s="22"/>
      <c r="D357" s="226"/>
      <c r="E357" s="95"/>
      <c r="F357" s="164"/>
    </row>
    <row r="358" spans="1:6" s="27" customFormat="1" ht="52.2" customHeight="1">
      <c r="A358" s="225"/>
      <c r="B358" s="597" t="s">
        <v>2878</v>
      </c>
      <c r="C358" s="22"/>
      <c r="D358" s="226"/>
      <c r="E358" s="95"/>
      <c r="F358" s="164"/>
    </row>
    <row r="359" spans="1:6" s="27" customFormat="1" ht="13.8">
      <c r="A359" s="94"/>
      <c r="B359" s="30"/>
      <c r="C359" s="22"/>
      <c r="D359" s="47"/>
      <c r="E359" s="95"/>
      <c r="F359" s="47"/>
    </row>
    <row r="360" spans="1:6" s="1303" customFormat="1" ht="194.4" customHeight="1">
      <c r="A360" s="93" t="s">
        <v>894</v>
      </c>
      <c r="B360" s="21" t="s">
        <v>2881</v>
      </c>
      <c r="C360" s="22"/>
      <c r="D360" s="47"/>
      <c r="E360" s="95"/>
      <c r="F360" s="47"/>
    </row>
    <row r="361" spans="1:6" s="1303" customFormat="1" ht="150" customHeight="1">
      <c r="A361" s="93"/>
      <c r="B361" s="21" t="s">
        <v>2882</v>
      </c>
      <c r="C361" s="22"/>
      <c r="D361" s="47"/>
      <c r="E361" s="95"/>
      <c r="F361" s="47"/>
    </row>
    <row r="362" spans="1:6" s="1303" customFormat="1" ht="165" customHeight="1">
      <c r="A362" s="93"/>
      <c r="B362" s="21" t="s">
        <v>2883</v>
      </c>
      <c r="C362" s="22"/>
      <c r="D362" s="47"/>
      <c r="E362" s="95"/>
      <c r="F362" s="47"/>
    </row>
    <row r="363" spans="1:6" s="1303" customFormat="1" ht="66.599999999999994" customHeight="1">
      <c r="A363" s="93"/>
      <c r="B363" s="21" t="s">
        <v>2880</v>
      </c>
      <c r="C363" s="22"/>
      <c r="D363" s="47"/>
      <c r="E363" s="95"/>
      <c r="F363" s="47"/>
    </row>
    <row r="364" spans="1:6" s="1303" customFormat="1" ht="46.2" customHeight="1">
      <c r="A364" s="93"/>
      <c r="B364" s="21" t="s">
        <v>2879</v>
      </c>
      <c r="C364" s="22"/>
      <c r="D364" s="24"/>
      <c r="E364" s="95"/>
      <c r="F364" s="24"/>
    </row>
    <row r="365" spans="1:6" s="1303" customFormat="1" ht="13.8">
      <c r="A365" s="93"/>
      <c r="B365" s="21" t="s">
        <v>2884</v>
      </c>
      <c r="C365" s="22" t="s">
        <v>903</v>
      </c>
      <c r="D365" s="24">
        <v>400</v>
      </c>
      <c r="E365" s="95"/>
      <c r="F365" s="24">
        <f>E365*D365</f>
        <v>0</v>
      </c>
    </row>
    <row r="366" spans="1:6" s="1303" customFormat="1" ht="13.8">
      <c r="A366" s="93"/>
      <c r="B366" s="21" t="s">
        <v>2885</v>
      </c>
      <c r="C366" s="22" t="s">
        <v>129</v>
      </c>
      <c r="D366" s="24">
        <v>200</v>
      </c>
      <c r="E366" s="95"/>
      <c r="F366" s="24">
        <f>E366*D366</f>
        <v>0</v>
      </c>
    </row>
    <row r="367" spans="1:6" s="1303" customFormat="1" ht="13.8">
      <c r="A367" s="94"/>
      <c r="B367" s="30"/>
      <c r="C367" s="22"/>
      <c r="D367" s="24"/>
      <c r="E367" s="95"/>
      <c r="F367" s="24"/>
    </row>
    <row r="368" spans="1:6" s="27" customFormat="1" ht="75.75" customHeight="1">
      <c r="A368" s="93" t="s">
        <v>895</v>
      </c>
      <c r="B368" s="21" t="s">
        <v>2727</v>
      </c>
      <c r="C368" s="22" t="s">
        <v>130</v>
      </c>
      <c r="D368" s="96">
        <v>11</v>
      </c>
      <c r="E368" s="95"/>
      <c r="F368" s="24">
        <f>E368*D368</f>
        <v>0</v>
      </c>
    </row>
    <row r="369" spans="1:6" s="27" customFormat="1" ht="30" customHeight="1">
      <c r="A369" s="225"/>
      <c r="B369" s="1278" t="s">
        <v>859</v>
      </c>
      <c r="C369" s="22"/>
      <c r="D369" s="226"/>
      <c r="E369" s="95"/>
      <c r="F369" s="164"/>
    </row>
    <row r="370" spans="1:6" s="27" customFormat="1" ht="20.25" customHeight="1">
      <c r="A370" s="93"/>
      <c r="B370" s="21"/>
      <c r="C370" s="22"/>
      <c r="D370" s="96"/>
      <c r="E370" s="95"/>
      <c r="F370" s="24"/>
    </row>
    <row r="371" spans="1:6" s="27" customFormat="1" ht="160.5" customHeight="1">
      <c r="A371" s="93" t="s">
        <v>896</v>
      </c>
      <c r="B371" s="21" t="s">
        <v>2697</v>
      </c>
      <c r="C371" s="22" t="s">
        <v>127</v>
      </c>
      <c r="D371" s="24">
        <v>75</v>
      </c>
      <c r="E371" s="95"/>
      <c r="F371" s="24">
        <f>E371*D371</f>
        <v>0</v>
      </c>
    </row>
    <row r="372" spans="1:6" s="27" customFormat="1" ht="17.25" customHeight="1">
      <c r="A372" s="94"/>
      <c r="B372" s="30"/>
      <c r="C372" s="22"/>
      <c r="D372" s="61"/>
      <c r="E372" s="95"/>
      <c r="F372" s="47"/>
    </row>
    <row r="373" spans="1:6" s="27" customFormat="1" ht="135.75" customHeight="1">
      <c r="A373" s="93" t="s">
        <v>1465</v>
      </c>
      <c r="B373" s="21" t="s">
        <v>2698</v>
      </c>
      <c r="C373" s="22"/>
      <c r="D373" s="24">
        <v>50</v>
      </c>
      <c r="E373" s="95"/>
      <c r="F373" s="24">
        <f>E373*D373</f>
        <v>0</v>
      </c>
    </row>
    <row r="374" spans="1:6" s="27" customFormat="1" ht="17.25" customHeight="1">
      <c r="A374" s="94"/>
      <c r="B374" s="30"/>
      <c r="C374" s="22"/>
      <c r="D374" s="61"/>
      <c r="E374" s="95"/>
      <c r="F374" s="47"/>
    </row>
    <row r="375" spans="1:6" s="27" customFormat="1" ht="48" customHeight="1">
      <c r="A375" s="93" t="s">
        <v>2516</v>
      </c>
      <c r="B375" s="21" t="s">
        <v>44</v>
      </c>
      <c r="C375" s="22"/>
      <c r="D375" s="24"/>
      <c r="E375" s="95"/>
      <c r="F375" s="24"/>
    </row>
    <row r="376" spans="1:6" s="27" customFormat="1" ht="18.600000000000001" customHeight="1">
      <c r="A376" s="97" t="s">
        <v>64</v>
      </c>
      <c r="B376" s="21" t="s">
        <v>70</v>
      </c>
      <c r="C376" s="22" t="s">
        <v>206</v>
      </c>
      <c r="D376" s="24">
        <v>60</v>
      </c>
      <c r="E376" s="95"/>
      <c r="F376" s="24">
        <f>E376*D376</f>
        <v>0</v>
      </c>
    </row>
    <row r="377" spans="1:6" s="27" customFormat="1" ht="19.2" customHeight="1">
      <c r="A377" s="97" t="s">
        <v>65</v>
      </c>
      <c r="B377" s="21" t="s">
        <v>111</v>
      </c>
      <c r="C377" s="22" t="s">
        <v>206</v>
      </c>
      <c r="D377" s="24">
        <v>120</v>
      </c>
      <c r="E377" s="95"/>
      <c r="F377" s="24">
        <f>E377*D377</f>
        <v>0</v>
      </c>
    </row>
    <row r="378" spans="1:6" s="27" customFormat="1" ht="17.399999999999999" customHeight="1">
      <c r="A378" s="97" t="s">
        <v>66</v>
      </c>
      <c r="B378" s="21" t="s">
        <v>71</v>
      </c>
      <c r="C378" s="22" t="s">
        <v>206</v>
      </c>
      <c r="D378" s="24">
        <v>240</v>
      </c>
      <c r="E378" s="95"/>
      <c r="F378" s="24">
        <f>E378*D378</f>
        <v>0</v>
      </c>
    </row>
    <row r="379" spans="1:6" s="27" customFormat="1">
      <c r="A379" s="67"/>
      <c r="B379" s="30"/>
      <c r="C379" s="22"/>
      <c r="D379" s="47"/>
      <c r="E379" s="95"/>
      <c r="F379" s="47"/>
    </row>
    <row r="380" spans="1:6" s="27" customFormat="1" ht="36" customHeight="1">
      <c r="A380" s="93" t="s">
        <v>2517</v>
      </c>
      <c r="B380" s="21" t="s">
        <v>190</v>
      </c>
      <c r="C380" s="22" t="s">
        <v>133</v>
      </c>
      <c r="D380" s="96">
        <v>1</v>
      </c>
      <c r="E380" s="95"/>
      <c r="F380" s="24">
        <f>E380*D380</f>
        <v>0</v>
      </c>
    </row>
    <row r="381" spans="1:6" s="27" customFormat="1">
      <c r="A381" s="23"/>
      <c r="B381" s="21"/>
      <c r="C381" s="22"/>
      <c r="D381" s="24"/>
      <c r="E381" s="95"/>
      <c r="F381" s="24"/>
    </row>
    <row r="382" spans="1:6" s="27" customFormat="1" ht="16.8">
      <c r="A382" s="392"/>
      <c r="B382" s="366" t="s">
        <v>897</v>
      </c>
      <c r="C382" s="367"/>
      <c r="D382" s="400"/>
      <c r="E382" s="596"/>
      <c r="F382" s="400">
        <f>SUM(F257:F381)</f>
        <v>0</v>
      </c>
    </row>
    <row r="383" spans="1:6" s="27" customFormat="1">
      <c r="A383" s="67"/>
      <c r="B383" s="36"/>
      <c r="C383" s="22"/>
      <c r="D383" s="47"/>
      <c r="E383" s="64"/>
      <c r="F383" s="110"/>
    </row>
    <row r="384" spans="1:6" s="27" customFormat="1">
      <c r="A384" s="69"/>
      <c r="B384" s="36"/>
      <c r="C384" s="22"/>
      <c r="D384" s="59"/>
      <c r="E384" s="47"/>
      <c r="F384" s="110"/>
    </row>
    <row r="385" spans="1:6" s="4" customFormat="1" ht="16.8">
      <c r="A385" s="377" t="s">
        <v>122</v>
      </c>
      <c r="B385" s="372" t="s">
        <v>189</v>
      </c>
      <c r="C385" s="401"/>
      <c r="D385" s="396"/>
      <c r="E385" s="598"/>
      <c r="F385" s="398"/>
    </row>
    <row r="386" spans="1:6" s="4" customFormat="1">
      <c r="A386" s="23"/>
      <c r="B386" s="34"/>
      <c r="C386" s="22"/>
      <c r="D386" s="46"/>
      <c r="E386" s="24"/>
      <c r="F386" s="24"/>
    </row>
    <row r="387" spans="1:6" s="4" customFormat="1" ht="93" customHeight="1">
      <c r="A387" s="1323" t="s">
        <v>757</v>
      </c>
      <c r="B387" s="1323"/>
      <c r="C387" s="1323"/>
      <c r="D387" s="1323"/>
      <c r="E387" s="1323"/>
      <c r="F387" s="1323"/>
    </row>
    <row r="388" spans="1:6" s="4" customFormat="1" ht="27" customHeight="1">
      <c r="A388" s="1323" t="s">
        <v>47</v>
      </c>
      <c r="B388" s="1323"/>
      <c r="C388" s="1323"/>
      <c r="D388" s="1323"/>
      <c r="E388" s="1323"/>
      <c r="F388" s="1323"/>
    </row>
    <row r="389" spans="1:6" s="27" customFormat="1" ht="19.5" customHeight="1">
      <c r="A389" s="179"/>
      <c r="B389" s="179"/>
      <c r="C389" s="517"/>
      <c r="D389" s="179"/>
      <c r="E389" s="224"/>
      <c r="F389" s="179"/>
    </row>
    <row r="390" spans="1:6" s="27" customFormat="1" ht="231.75" customHeight="1">
      <c r="A390" s="177" t="s">
        <v>33</v>
      </c>
      <c r="B390" s="21" t="s">
        <v>927</v>
      </c>
      <c r="C390" s="22" t="s">
        <v>127</v>
      </c>
      <c r="D390" s="178">
        <v>323</v>
      </c>
      <c r="E390" s="95"/>
      <c r="F390" s="599">
        <f t="shared" ref="F390:F393" si="5">E390*D390</f>
        <v>0</v>
      </c>
    </row>
    <row r="391" spans="1:6" s="27" customFormat="1" ht="30" customHeight="1">
      <c r="A391" s="225"/>
      <c r="B391" s="597" t="s">
        <v>859</v>
      </c>
      <c r="C391" s="22"/>
      <c r="D391" s="226"/>
      <c r="E391" s="95"/>
      <c r="F391" s="164"/>
    </row>
    <row r="392" spans="1:6" s="27" customFormat="1" ht="19.5" customHeight="1">
      <c r="A392" s="177"/>
      <c r="B392" s="21"/>
      <c r="C392" s="22"/>
      <c r="D392" s="178"/>
      <c r="E392" s="95"/>
      <c r="F392" s="599"/>
    </row>
    <row r="393" spans="1:6" s="27" customFormat="1" ht="58.5" customHeight="1">
      <c r="A393" s="177" t="s">
        <v>832</v>
      </c>
      <c r="B393" s="21" t="s">
        <v>849</v>
      </c>
      <c r="C393" s="22" t="s">
        <v>127</v>
      </c>
      <c r="D393" s="178">
        <v>83</v>
      </c>
      <c r="E393" s="95"/>
      <c r="F393" s="599">
        <f t="shared" si="5"/>
        <v>0</v>
      </c>
    </row>
    <row r="394" spans="1:6" s="27" customFormat="1" ht="30" customHeight="1">
      <c r="A394" s="225"/>
      <c r="B394" s="597" t="s">
        <v>859</v>
      </c>
      <c r="C394" s="22"/>
      <c r="D394" s="226"/>
      <c r="E394" s="95"/>
      <c r="F394" s="164"/>
    </row>
    <row r="395" spans="1:6" s="27" customFormat="1" ht="19.5" customHeight="1">
      <c r="A395" s="177"/>
      <c r="B395" s="21"/>
      <c r="C395" s="22"/>
      <c r="D395" s="178"/>
      <c r="E395" s="95"/>
      <c r="F395" s="599"/>
    </row>
    <row r="396" spans="1:6" s="210" customFormat="1" ht="35.25" customHeight="1">
      <c r="A396" s="229" t="s">
        <v>833</v>
      </c>
      <c r="B396" s="21" t="s">
        <v>1466</v>
      </c>
      <c r="C396" s="22" t="s">
        <v>127</v>
      </c>
      <c r="D396" s="219">
        <v>21</v>
      </c>
      <c r="E396" s="95"/>
      <c r="F396" s="600">
        <f t="shared" ref="F396" si="6">E396*D396</f>
        <v>0</v>
      </c>
    </row>
    <row r="397" spans="1:6" s="210" customFormat="1" ht="30" customHeight="1">
      <c r="A397" s="227"/>
      <c r="B397" s="597" t="s">
        <v>859</v>
      </c>
      <c r="C397" s="22"/>
      <c r="D397" s="230"/>
      <c r="E397" s="95"/>
      <c r="F397" s="601"/>
    </row>
    <row r="398" spans="1:6" s="27" customFormat="1" ht="19.5" customHeight="1">
      <c r="A398" s="177"/>
      <c r="B398" s="21"/>
      <c r="C398" s="22"/>
      <c r="D398" s="178"/>
      <c r="E398" s="95"/>
      <c r="F398" s="599"/>
    </row>
    <row r="399" spans="1:6" s="27" customFormat="1" ht="129" customHeight="1">
      <c r="A399" s="227" t="s">
        <v>7</v>
      </c>
      <c r="B399" s="228" t="s">
        <v>928</v>
      </c>
      <c r="C399" s="22" t="s">
        <v>127</v>
      </c>
      <c r="D399" s="219">
        <v>36</v>
      </c>
      <c r="E399" s="95"/>
      <c r="F399" s="600">
        <f>E399*D399</f>
        <v>0</v>
      </c>
    </row>
    <row r="400" spans="1:6" s="27" customFormat="1" ht="30" customHeight="1">
      <c r="A400" s="225"/>
      <c r="B400" s="597" t="s">
        <v>859</v>
      </c>
      <c r="C400" s="22"/>
      <c r="D400" s="226"/>
      <c r="E400" s="95"/>
      <c r="F400" s="164"/>
    </row>
    <row r="401" spans="1:6" s="27" customFormat="1" ht="19.5" customHeight="1">
      <c r="A401" s="177"/>
      <c r="B401" s="21"/>
      <c r="C401" s="22"/>
      <c r="D401" s="178"/>
      <c r="E401" s="95"/>
      <c r="F401" s="599"/>
    </row>
    <row r="402" spans="1:6" s="210" customFormat="1" ht="57.75" customHeight="1">
      <c r="A402" s="229" t="s">
        <v>834</v>
      </c>
      <c r="B402" s="228" t="s">
        <v>850</v>
      </c>
      <c r="C402" s="22" t="s">
        <v>127</v>
      </c>
      <c r="D402" s="219">
        <v>3.5</v>
      </c>
      <c r="E402" s="95"/>
      <c r="F402" s="600">
        <f t="shared" ref="F402" si="7">E402*D402</f>
        <v>0</v>
      </c>
    </row>
    <row r="403" spans="1:6" s="210" customFormat="1" ht="30" customHeight="1">
      <c r="A403" s="227"/>
      <c r="B403" s="597" t="s">
        <v>859</v>
      </c>
      <c r="C403" s="22"/>
      <c r="D403" s="230"/>
      <c r="E403" s="95"/>
      <c r="F403" s="601"/>
    </row>
    <row r="404" spans="1:6" s="210" customFormat="1" ht="16.5" customHeight="1">
      <c r="A404" s="227"/>
      <c r="B404" s="228"/>
      <c r="C404" s="22"/>
      <c r="D404" s="230"/>
      <c r="E404" s="95"/>
      <c r="F404" s="600"/>
    </row>
    <row r="405" spans="1:6" s="210" customFormat="1" ht="73.5" customHeight="1">
      <c r="A405" s="256" t="s">
        <v>1468</v>
      </c>
      <c r="B405" s="21" t="s">
        <v>1467</v>
      </c>
      <c r="C405" s="22" t="s">
        <v>127</v>
      </c>
      <c r="D405" s="24">
        <v>70</v>
      </c>
      <c r="E405" s="95"/>
      <c r="F405" s="1274"/>
    </row>
    <row r="406" spans="1:6" s="27" customFormat="1" ht="30" customHeight="1">
      <c r="A406" s="225"/>
      <c r="B406" s="597" t="s">
        <v>859</v>
      </c>
      <c r="C406" s="22"/>
      <c r="D406" s="226"/>
      <c r="E406" s="95"/>
      <c r="F406" s="164"/>
    </row>
    <row r="407" spans="1:6" s="210" customFormat="1" ht="16.5" customHeight="1">
      <c r="A407" s="227"/>
      <c r="B407" s="228"/>
      <c r="C407" s="22"/>
      <c r="D407" s="230"/>
      <c r="E407" s="95"/>
      <c r="F407" s="600"/>
    </row>
    <row r="408" spans="1:6" s="27" customFormat="1" ht="198.75" customHeight="1">
      <c r="A408" s="177" t="s">
        <v>852</v>
      </c>
      <c r="B408" s="21" t="s">
        <v>923</v>
      </c>
      <c r="C408" s="22" t="s">
        <v>127</v>
      </c>
      <c r="D408" s="219">
        <v>320</v>
      </c>
      <c r="E408" s="95"/>
      <c r="F408" s="600">
        <f t="shared" ref="F408" si="8">E408*D408</f>
        <v>0</v>
      </c>
    </row>
    <row r="409" spans="1:6" s="27" customFormat="1" ht="30" customHeight="1">
      <c r="A409" s="225"/>
      <c r="B409" s="597" t="s">
        <v>859</v>
      </c>
      <c r="C409" s="22"/>
      <c r="D409" s="226"/>
      <c r="E409" s="95"/>
      <c r="F409" s="164"/>
    </row>
    <row r="410" spans="1:6" s="27" customFormat="1" ht="13.5" customHeight="1">
      <c r="A410" s="225"/>
      <c r="B410" s="30"/>
      <c r="C410" s="22"/>
      <c r="D410" s="226"/>
      <c r="E410" s="95"/>
      <c r="F410" s="164"/>
    </row>
    <row r="411" spans="1:6" s="27" customFormat="1" ht="59.25" customHeight="1">
      <c r="A411" s="177" t="s">
        <v>853</v>
      </c>
      <c r="B411" s="21" t="s">
        <v>933</v>
      </c>
      <c r="C411" s="22" t="s">
        <v>127</v>
      </c>
      <c r="D411" s="178">
        <v>50</v>
      </c>
      <c r="E411" s="95"/>
      <c r="F411" s="107">
        <f>E411*D411</f>
        <v>0</v>
      </c>
    </row>
    <row r="412" spans="1:6" s="27" customFormat="1" ht="30" customHeight="1">
      <c r="A412" s="225"/>
      <c r="B412" s="597" t="s">
        <v>859</v>
      </c>
      <c r="C412" s="22"/>
      <c r="D412" s="226"/>
      <c r="E412" s="95"/>
      <c r="F412" s="164"/>
    </row>
    <row r="413" spans="1:6" s="27" customFormat="1" ht="13.5" customHeight="1">
      <c r="A413" s="225"/>
      <c r="B413" s="30"/>
      <c r="C413" s="22"/>
      <c r="D413" s="226"/>
      <c r="E413" s="95"/>
      <c r="F413" s="164"/>
    </row>
    <row r="414" spans="1:6" s="27" customFormat="1" ht="63" customHeight="1">
      <c r="A414" s="177" t="s">
        <v>854</v>
      </c>
      <c r="B414" s="21" t="s">
        <v>2699</v>
      </c>
      <c r="C414" s="22" t="s">
        <v>127</v>
      </c>
      <c r="D414" s="178">
        <v>90</v>
      </c>
      <c r="E414" s="95"/>
      <c r="F414" s="107">
        <f>E414*D414</f>
        <v>0</v>
      </c>
    </row>
    <row r="415" spans="1:6" s="27" customFormat="1" ht="30" customHeight="1">
      <c r="A415" s="225"/>
      <c r="B415" s="597" t="s">
        <v>859</v>
      </c>
      <c r="C415" s="22"/>
      <c r="D415" s="226"/>
      <c r="E415" s="95"/>
      <c r="F415" s="164"/>
    </row>
    <row r="416" spans="1:6" s="27" customFormat="1" ht="13.5" customHeight="1">
      <c r="A416" s="225"/>
      <c r="B416" s="30"/>
      <c r="C416" s="22"/>
      <c r="D416" s="226"/>
      <c r="E416" s="95"/>
      <c r="F416" s="164"/>
    </row>
    <row r="417" spans="1:6" s="27" customFormat="1" ht="74.25" customHeight="1">
      <c r="A417" s="177" t="s">
        <v>855</v>
      </c>
      <c r="B417" s="5" t="s">
        <v>932</v>
      </c>
      <c r="C417" s="22" t="s">
        <v>130</v>
      </c>
      <c r="D417" s="178">
        <v>17</v>
      </c>
      <c r="E417" s="95"/>
      <c r="F417" s="107">
        <f>E417*D417</f>
        <v>0</v>
      </c>
    </row>
    <row r="418" spans="1:6" s="27" customFormat="1" ht="13.5" customHeight="1">
      <c r="A418" s="225"/>
      <c r="B418" s="30"/>
      <c r="C418" s="22"/>
      <c r="D418" s="226"/>
      <c r="E418" s="95"/>
      <c r="F418" s="164"/>
    </row>
    <row r="419" spans="1:6" s="27" customFormat="1" ht="99.75" customHeight="1">
      <c r="A419" s="177" t="s">
        <v>856</v>
      </c>
      <c r="B419" s="21" t="s">
        <v>829</v>
      </c>
      <c r="C419" s="22" t="s">
        <v>197</v>
      </c>
      <c r="D419" s="178">
        <v>20</v>
      </c>
      <c r="E419" s="95"/>
      <c r="F419" s="107">
        <f>E419*D419</f>
        <v>0</v>
      </c>
    </row>
    <row r="420" spans="1:6" s="27" customFormat="1" ht="13.8">
      <c r="A420" s="72"/>
      <c r="B420" s="30"/>
      <c r="C420" s="22"/>
      <c r="D420" s="47"/>
      <c r="E420" s="95"/>
      <c r="F420" s="47"/>
    </row>
    <row r="421" spans="1:6" s="27" customFormat="1" ht="72" customHeight="1">
      <c r="A421" s="177" t="s">
        <v>1469</v>
      </c>
      <c r="B421" s="21" t="s">
        <v>926</v>
      </c>
      <c r="C421" s="22"/>
      <c r="D421" s="214"/>
      <c r="E421" s="95"/>
      <c r="F421" s="107"/>
    </row>
    <row r="422" spans="1:6" s="27" customFormat="1" ht="18" customHeight="1">
      <c r="A422" s="177" t="s">
        <v>64</v>
      </c>
      <c r="B422" s="21" t="s">
        <v>924</v>
      </c>
      <c r="C422" s="22" t="s">
        <v>130</v>
      </c>
      <c r="D422" s="214">
        <v>7</v>
      </c>
      <c r="E422" s="95"/>
      <c r="F422" s="107">
        <f t="shared" ref="F422:F423" si="9">E422*D422</f>
        <v>0</v>
      </c>
    </row>
    <row r="423" spans="1:6" s="27" customFormat="1" ht="18" customHeight="1">
      <c r="A423" s="177" t="s">
        <v>65</v>
      </c>
      <c r="B423" s="21" t="s">
        <v>925</v>
      </c>
      <c r="C423" s="22" t="s">
        <v>130</v>
      </c>
      <c r="D423" s="214">
        <v>9</v>
      </c>
      <c r="E423" s="95"/>
      <c r="F423" s="107">
        <f t="shared" si="9"/>
        <v>0</v>
      </c>
    </row>
    <row r="424" spans="1:6" s="27" customFormat="1" ht="13.8">
      <c r="A424" s="72"/>
      <c r="B424" s="30"/>
      <c r="C424" s="22"/>
      <c r="D424" s="47"/>
      <c r="E424" s="95"/>
      <c r="F424" s="47"/>
    </row>
    <row r="425" spans="1:6" s="27" customFormat="1" ht="15" customHeight="1">
      <c r="A425" s="177" t="s">
        <v>898</v>
      </c>
      <c r="B425" s="21" t="s">
        <v>1470</v>
      </c>
      <c r="C425" s="22"/>
      <c r="D425" s="214"/>
      <c r="E425" s="95"/>
      <c r="F425" s="107"/>
    </row>
    <row r="426" spans="1:6" s="27" customFormat="1" ht="18" customHeight="1">
      <c r="A426" s="177" t="s">
        <v>64</v>
      </c>
      <c r="B426" s="21" t="s">
        <v>924</v>
      </c>
      <c r="C426" s="22" t="s">
        <v>130</v>
      </c>
      <c r="D426" s="214">
        <v>3</v>
      </c>
      <c r="E426" s="95"/>
      <c r="F426" s="107">
        <f t="shared" ref="F426:F427" si="10">E426*D426</f>
        <v>0</v>
      </c>
    </row>
    <row r="427" spans="1:6" s="27" customFormat="1" ht="18" customHeight="1">
      <c r="A427" s="177" t="s">
        <v>65</v>
      </c>
      <c r="B427" s="21" t="s">
        <v>925</v>
      </c>
      <c r="C427" s="22" t="s">
        <v>130</v>
      </c>
      <c r="D427" s="214">
        <v>5</v>
      </c>
      <c r="E427" s="95"/>
      <c r="F427" s="107">
        <f t="shared" si="10"/>
        <v>0</v>
      </c>
    </row>
    <row r="428" spans="1:6" s="27" customFormat="1">
      <c r="A428" s="23"/>
      <c r="B428" s="21"/>
      <c r="C428" s="22"/>
      <c r="D428" s="24"/>
      <c r="E428" s="95"/>
      <c r="F428" s="24"/>
    </row>
    <row r="429" spans="1:6" s="27" customFormat="1" ht="16.8">
      <c r="A429" s="392"/>
      <c r="B429" s="366" t="s">
        <v>224</v>
      </c>
      <c r="C429" s="367"/>
      <c r="D429" s="400"/>
      <c r="E429" s="596"/>
      <c r="F429" s="400">
        <f>SUM(F390:F428)</f>
        <v>0</v>
      </c>
    </row>
    <row r="430" spans="1:6" s="27" customFormat="1">
      <c r="A430" s="67"/>
      <c r="B430" s="36"/>
      <c r="C430" s="22"/>
      <c r="D430" s="47"/>
      <c r="E430" s="64"/>
      <c r="F430" s="110"/>
    </row>
    <row r="431" spans="1:6" s="27" customFormat="1">
      <c r="A431" s="69"/>
      <c r="B431" s="36"/>
      <c r="C431" s="22"/>
      <c r="D431" s="59"/>
      <c r="E431" s="64"/>
      <c r="F431" s="110"/>
    </row>
    <row r="432" spans="1:6" s="4" customFormat="1" ht="16.8">
      <c r="A432" s="377" t="s">
        <v>114</v>
      </c>
      <c r="B432" s="372" t="s">
        <v>214</v>
      </c>
      <c r="C432" s="401"/>
      <c r="D432" s="396"/>
      <c r="E432" s="598"/>
      <c r="F432" s="398"/>
    </row>
    <row r="433" spans="1:6" s="4" customFormat="1">
      <c r="A433" s="23"/>
      <c r="B433" s="34"/>
      <c r="C433" s="22"/>
      <c r="D433" s="46"/>
      <c r="E433" s="24"/>
      <c r="F433" s="24"/>
    </row>
    <row r="434" spans="1:6" s="4" customFormat="1" ht="13.8">
      <c r="A434" s="1336" t="s">
        <v>8</v>
      </c>
      <c r="B434" s="1336"/>
      <c r="C434" s="1336"/>
      <c r="D434" s="1336"/>
      <c r="E434" s="1336"/>
      <c r="F434" s="1336"/>
    </row>
    <row r="435" spans="1:6" s="4" customFormat="1" ht="99" customHeight="1">
      <c r="A435" s="1334" t="s">
        <v>1449</v>
      </c>
      <c r="B435" s="1334"/>
      <c r="C435" s="1334"/>
      <c r="D435" s="1334"/>
      <c r="E435" s="1334"/>
      <c r="F435" s="1334"/>
    </row>
    <row r="436" spans="1:6" s="4" customFormat="1" ht="21" customHeight="1">
      <c r="A436" s="1335" t="s">
        <v>63</v>
      </c>
      <c r="B436" s="1335"/>
      <c r="C436" s="1335"/>
      <c r="D436" s="1335"/>
      <c r="E436" s="1335"/>
      <c r="F436" s="1335"/>
    </row>
    <row r="437" spans="1:6" s="4" customFormat="1" ht="144" customHeight="1">
      <c r="A437" s="1334" t="s">
        <v>2734</v>
      </c>
      <c r="B437" s="1334"/>
      <c r="C437" s="1334"/>
      <c r="D437" s="1334"/>
      <c r="E437" s="1334"/>
      <c r="F437" s="1334"/>
    </row>
    <row r="438" spans="1:6" s="4" customFormat="1" ht="45.6" customHeight="1">
      <c r="A438" s="1335" t="s">
        <v>1532</v>
      </c>
      <c r="B438" s="1335"/>
      <c r="C438" s="1335"/>
      <c r="D438" s="1335"/>
      <c r="E438" s="1335"/>
      <c r="F438" s="1335"/>
    </row>
    <row r="439" spans="1:6" s="4" customFormat="1" ht="31.2" customHeight="1">
      <c r="A439" s="1335" t="s">
        <v>1533</v>
      </c>
      <c r="B439" s="1335"/>
      <c r="C439" s="1335"/>
      <c r="D439" s="1335"/>
      <c r="E439" s="1335"/>
      <c r="F439" s="1335"/>
    </row>
    <row r="440" spans="1:6" s="4" customFormat="1" ht="18" customHeight="1">
      <c r="A440" s="1335" t="s">
        <v>1531</v>
      </c>
      <c r="B440" s="1335"/>
      <c r="C440" s="1335"/>
      <c r="D440" s="1335"/>
      <c r="E440" s="1335"/>
      <c r="F440" s="1335"/>
    </row>
    <row r="441" spans="1:6" s="4" customFormat="1" ht="15.75" customHeight="1">
      <c r="A441" s="1335" t="s">
        <v>1534</v>
      </c>
      <c r="B441" s="1335"/>
      <c r="C441" s="1335"/>
      <c r="D441" s="1335"/>
      <c r="E441" s="1335"/>
      <c r="F441" s="1335"/>
    </row>
    <row r="442" spans="1:6" s="4" customFormat="1" ht="31.8" customHeight="1">
      <c r="A442" s="1334" t="s">
        <v>195</v>
      </c>
      <c r="B442" s="1334"/>
      <c r="C442" s="1334"/>
      <c r="D442" s="1334"/>
      <c r="E442" s="1334"/>
      <c r="F442" s="1334"/>
    </row>
    <row r="443" spans="1:6" s="4" customFormat="1" ht="19.5" customHeight="1">
      <c r="A443" s="511"/>
      <c r="B443" s="511"/>
      <c r="C443" s="521"/>
      <c r="D443" s="511"/>
      <c r="E443" s="603"/>
      <c r="F443" s="511"/>
    </row>
    <row r="444" spans="1:6" s="27" customFormat="1" ht="237" customHeight="1">
      <c r="A444" s="93" t="s">
        <v>31</v>
      </c>
      <c r="B444" s="21" t="s">
        <v>2775</v>
      </c>
      <c r="C444" s="26" t="s">
        <v>130</v>
      </c>
      <c r="D444" s="1306" t="s">
        <v>2912</v>
      </c>
      <c r="E444" s="95"/>
      <c r="F444" s="24">
        <f t="shared" ref="F444" si="11">E444*D444</f>
        <v>0</v>
      </c>
    </row>
    <row r="445" spans="1:6" s="27" customFormat="1" ht="30" customHeight="1">
      <c r="A445" s="181"/>
      <c r="B445" s="402" t="s">
        <v>859</v>
      </c>
      <c r="C445" s="180"/>
      <c r="D445" s="182"/>
      <c r="E445" s="95"/>
      <c r="F445" s="602"/>
    </row>
    <row r="446" spans="1:6" s="27" customFormat="1" ht="13.5" customHeight="1">
      <c r="A446" s="181"/>
      <c r="B446" s="184"/>
      <c r="C446" s="180"/>
      <c r="D446" s="182"/>
      <c r="E446" s="95"/>
      <c r="F446" s="602"/>
    </row>
    <row r="447" spans="1:6" s="27" customFormat="1" ht="44.25" customHeight="1">
      <c r="A447" s="93" t="s">
        <v>724</v>
      </c>
      <c r="B447" s="21" t="s">
        <v>858</v>
      </c>
      <c r="C447" s="26" t="s">
        <v>130</v>
      </c>
      <c r="D447" s="1306" t="s">
        <v>2912</v>
      </c>
      <c r="E447" s="95"/>
      <c r="F447" s="24">
        <f t="shared" ref="F447" si="12">E447*D447</f>
        <v>0</v>
      </c>
    </row>
    <row r="448" spans="1:6" s="27" customFormat="1" ht="30" customHeight="1">
      <c r="A448" s="181"/>
      <c r="B448" s="402" t="s">
        <v>859</v>
      </c>
      <c r="C448" s="180"/>
      <c r="D448" s="182"/>
      <c r="E448" s="95"/>
      <c r="F448" s="602"/>
    </row>
    <row r="449" spans="1:6" s="27" customFormat="1" ht="13.5" customHeight="1">
      <c r="A449" s="181"/>
      <c r="B449" s="184"/>
      <c r="C449" s="180"/>
      <c r="D449" s="182"/>
      <c r="E449" s="95"/>
      <c r="F449" s="602"/>
    </row>
    <row r="450" spans="1:6" s="27" customFormat="1" ht="47.25" customHeight="1">
      <c r="A450" s="93" t="s">
        <v>32</v>
      </c>
      <c r="B450" s="21" t="s">
        <v>857</v>
      </c>
      <c r="C450" s="26" t="s">
        <v>130</v>
      </c>
      <c r="D450" s="1306" t="s">
        <v>2912</v>
      </c>
      <c r="E450" s="95"/>
      <c r="F450" s="24">
        <f t="shared" ref="F450" si="13">E450*D450</f>
        <v>0</v>
      </c>
    </row>
    <row r="451" spans="1:6" s="27" customFormat="1" ht="30" customHeight="1">
      <c r="A451" s="181"/>
      <c r="B451" s="402" t="s">
        <v>859</v>
      </c>
      <c r="C451" s="180"/>
      <c r="D451" s="182"/>
      <c r="E451" s="95"/>
      <c r="F451" s="602"/>
    </row>
    <row r="452" spans="1:6" s="27" customFormat="1" ht="13.5" customHeight="1">
      <c r="A452" s="181"/>
      <c r="B452" s="184"/>
      <c r="C452" s="180"/>
      <c r="D452" s="182"/>
      <c r="E452" s="95"/>
      <c r="F452" s="602"/>
    </row>
    <row r="453" spans="1:6" s="27" customFormat="1" ht="229.5" customHeight="1">
      <c r="A453" s="93" t="s">
        <v>9</v>
      </c>
      <c r="B453" s="21" t="s">
        <v>2776</v>
      </c>
      <c r="C453" s="26" t="s">
        <v>130</v>
      </c>
      <c r="D453" s="1306" t="s">
        <v>2912</v>
      </c>
      <c r="E453" s="95"/>
      <c r="F453" s="24">
        <f t="shared" ref="F453:F456" si="14">E453*D453</f>
        <v>0</v>
      </c>
    </row>
    <row r="454" spans="1:6" s="27" customFormat="1" ht="30" customHeight="1">
      <c r="A454" s="181"/>
      <c r="B454" s="589" t="s">
        <v>859</v>
      </c>
      <c r="C454" s="180"/>
      <c r="D454" s="182"/>
      <c r="E454" s="95"/>
      <c r="F454" s="602"/>
    </row>
    <row r="455" spans="1:6" s="27" customFormat="1" ht="13.5" customHeight="1">
      <c r="A455" s="181"/>
      <c r="B455" s="184"/>
      <c r="C455" s="180"/>
      <c r="D455" s="182"/>
      <c r="E455" s="95"/>
      <c r="F455" s="602"/>
    </row>
    <row r="456" spans="1:6" s="27" customFormat="1" ht="75.75" customHeight="1">
      <c r="A456" s="93" t="s">
        <v>743</v>
      </c>
      <c r="B456" s="21" t="s">
        <v>900</v>
      </c>
      <c r="C456" s="26" t="s">
        <v>130</v>
      </c>
      <c r="D456" s="1306" t="s">
        <v>2912</v>
      </c>
      <c r="E456" s="95"/>
      <c r="F456" s="24">
        <f t="shared" si="14"/>
        <v>0</v>
      </c>
    </row>
    <row r="457" spans="1:6" s="27" customFormat="1" ht="30" customHeight="1">
      <c r="A457" s="181"/>
      <c r="B457" s="589" t="s">
        <v>859</v>
      </c>
      <c r="C457" s="180"/>
      <c r="D457" s="182"/>
      <c r="E457" s="95"/>
      <c r="F457" s="602"/>
    </row>
    <row r="458" spans="1:6" s="27" customFormat="1">
      <c r="A458" s="23"/>
      <c r="B458" s="21"/>
      <c r="C458" s="186"/>
      <c r="D458" s="187"/>
      <c r="E458" s="95"/>
      <c r="F458" s="188"/>
    </row>
    <row r="459" spans="1:6" s="27" customFormat="1" ht="72.75" customHeight="1">
      <c r="A459" s="97" t="s">
        <v>838</v>
      </c>
      <c r="B459" s="21" t="s">
        <v>899</v>
      </c>
      <c r="C459" s="26" t="s">
        <v>130</v>
      </c>
      <c r="D459" s="1306" t="s">
        <v>2912</v>
      </c>
      <c r="E459" s="95"/>
      <c r="F459" s="24">
        <f t="shared" ref="F459" si="15">E459*D459</f>
        <v>0</v>
      </c>
    </row>
    <row r="460" spans="1:6" s="27" customFormat="1" ht="30" customHeight="1">
      <c r="A460" s="181"/>
      <c r="B460" s="589" t="s">
        <v>859</v>
      </c>
      <c r="C460" s="180"/>
      <c r="D460" s="182"/>
      <c r="E460" s="95"/>
      <c r="F460" s="602"/>
    </row>
    <row r="461" spans="1:6" s="27" customFormat="1">
      <c r="A461" s="67"/>
      <c r="B461" s="30"/>
      <c r="C461" s="186"/>
      <c r="D461" s="120"/>
      <c r="E461" s="95"/>
      <c r="F461" s="121"/>
    </row>
    <row r="462" spans="1:6" s="27" customFormat="1" ht="118.5" customHeight="1">
      <c r="A462" s="93" t="s">
        <v>860</v>
      </c>
      <c r="B462" s="21" t="s">
        <v>2778</v>
      </c>
      <c r="C462" s="22" t="s">
        <v>130</v>
      </c>
      <c r="D462" s="540">
        <v>1</v>
      </c>
      <c r="E462" s="95"/>
      <c r="F462" s="24">
        <f>E462*D462</f>
        <v>0</v>
      </c>
    </row>
    <row r="463" spans="1:6" s="27" customFormat="1" ht="30" customHeight="1">
      <c r="A463" s="181"/>
      <c r="B463" s="589" t="s">
        <v>859</v>
      </c>
      <c r="C463" s="180"/>
      <c r="D463" s="182"/>
      <c r="E463" s="95"/>
      <c r="F463" s="602"/>
    </row>
    <row r="464" spans="1:6" s="27" customFormat="1" ht="15" customHeight="1">
      <c r="A464" s="181"/>
      <c r="B464" s="5"/>
      <c r="C464" s="180"/>
      <c r="D464" s="182"/>
      <c r="E464" s="95"/>
      <c r="F464" s="602"/>
    </row>
    <row r="465" spans="1:6" s="27" customFormat="1" ht="145.5" customHeight="1">
      <c r="A465" s="93" t="s">
        <v>1180</v>
      </c>
      <c r="B465" s="21" t="s">
        <v>2701</v>
      </c>
      <c r="C465" s="22" t="s">
        <v>130</v>
      </c>
      <c r="D465" s="1306" t="s">
        <v>2912</v>
      </c>
      <c r="E465" s="95"/>
      <c r="F465" s="24">
        <f>E465*D465</f>
        <v>0</v>
      </c>
    </row>
    <row r="466" spans="1:6" s="27" customFormat="1" ht="17.25" customHeight="1">
      <c r="A466" s="181"/>
      <c r="B466" s="424"/>
      <c r="C466" s="180"/>
      <c r="D466" s="182"/>
      <c r="E466" s="183"/>
      <c r="F466" s="602"/>
    </row>
    <row r="467" spans="1:6" s="27" customFormat="1">
      <c r="A467" s="23"/>
      <c r="B467" s="21"/>
      <c r="C467" s="22"/>
      <c r="D467" s="24"/>
      <c r="E467" s="95"/>
      <c r="F467" s="24"/>
    </row>
    <row r="468" spans="1:6" s="27" customFormat="1" ht="16.8">
      <c r="A468" s="392"/>
      <c r="B468" s="366" t="s">
        <v>28</v>
      </c>
      <c r="C468" s="367"/>
      <c r="D468" s="400"/>
      <c r="E468" s="596"/>
      <c r="F468" s="400">
        <f>SUM(F444:F467)</f>
        <v>0</v>
      </c>
    </row>
    <row r="469" spans="1:6" s="27" customFormat="1">
      <c r="A469" s="67"/>
      <c r="B469" s="36"/>
      <c r="C469" s="22"/>
      <c r="D469" s="47"/>
      <c r="E469" s="64"/>
      <c r="F469" s="110"/>
    </row>
    <row r="470" spans="1:6" s="27" customFormat="1">
      <c r="A470" s="69"/>
      <c r="B470" s="36"/>
      <c r="C470" s="22"/>
      <c r="D470" s="59"/>
      <c r="E470" s="64"/>
      <c r="F470" s="110"/>
    </row>
    <row r="471" spans="1:6" s="4" customFormat="1" ht="16.8">
      <c r="A471" s="377" t="s">
        <v>123</v>
      </c>
      <c r="B471" s="372" t="s">
        <v>36</v>
      </c>
      <c r="C471" s="401"/>
      <c r="D471" s="396"/>
      <c r="E471" s="598"/>
      <c r="F471" s="398"/>
    </row>
    <row r="472" spans="1:6" s="4" customFormat="1">
      <c r="A472" s="23"/>
      <c r="B472" s="34"/>
      <c r="C472" s="22"/>
      <c r="D472" s="46"/>
      <c r="E472" s="24"/>
      <c r="F472" s="24"/>
    </row>
    <row r="473" spans="1:6" s="4" customFormat="1" ht="99.6" customHeight="1">
      <c r="A473" s="1334" t="s">
        <v>1450</v>
      </c>
      <c r="B473" s="1334"/>
      <c r="C473" s="1334"/>
      <c r="D473" s="1334"/>
      <c r="E473" s="1334"/>
      <c r="F473" s="1334"/>
    </row>
    <row r="474" spans="1:6" s="4" customFormat="1" ht="17.25" customHeight="1">
      <c r="A474" s="1334" t="s">
        <v>63</v>
      </c>
      <c r="B474" s="1334"/>
      <c r="C474" s="1334"/>
      <c r="D474" s="1334"/>
      <c r="E474" s="1334"/>
      <c r="F474" s="1334"/>
    </row>
    <row r="475" spans="1:6" s="4" customFormat="1" ht="72.599999999999994" customHeight="1">
      <c r="A475" s="1335" t="s">
        <v>1535</v>
      </c>
      <c r="B475" s="1335"/>
      <c r="C475" s="1335"/>
      <c r="D475" s="1335"/>
      <c r="E475" s="1335"/>
      <c r="F475" s="1335"/>
    </row>
    <row r="476" spans="1:6" s="4" customFormat="1" ht="33.6" customHeight="1">
      <c r="A476" s="1334" t="s">
        <v>30</v>
      </c>
      <c r="B476" s="1334"/>
      <c r="C476" s="1334"/>
      <c r="D476" s="1334"/>
      <c r="E476" s="1334"/>
      <c r="F476" s="1334"/>
    </row>
    <row r="477" spans="1:6" s="4" customFormat="1" ht="36" customHeight="1">
      <c r="A477" s="1334" t="s">
        <v>22</v>
      </c>
      <c r="B477" s="1334"/>
      <c r="C477" s="1334"/>
      <c r="D477" s="1334"/>
      <c r="E477" s="1334"/>
      <c r="F477" s="1334"/>
    </row>
    <row r="478" spans="1:6" s="4" customFormat="1" ht="19.8" customHeight="1">
      <c r="A478" s="1334" t="s">
        <v>2705</v>
      </c>
      <c r="B478" s="1334"/>
      <c r="C478" s="1334"/>
      <c r="D478" s="1334"/>
      <c r="E478" s="1334"/>
      <c r="F478" s="1334"/>
    </row>
    <row r="479" spans="1:6" s="27" customFormat="1" ht="33.6" customHeight="1">
      <c r="A479" s="1334" t="s">
        <v>195</v>
      </c>
      <c r="B479" s="1334"/>
      <c r="C479" s="1334"/>
      <c r="D479" s="1334"/>
      <c r="E479" s="1334"/>
      <c r="F479" s="1334"/>
    </row>
    <row r="480" spans="1:6" s="27" customFormat="1" ht="15" customHeight="1">
      <c r="A480" s="122"/>
      <c r="B480" s="140"/>
      <c r="C480" s="1251"/>
      <c r="D480" s="65"/>
      <c r="E480" s="103"/>
      <c r="F480" s="123"/>
    </row>
    <row r="481" spans="1:6" s="27" customFormat="1" ht="186" customHeight="1">
      <c r="A481" s="93" t="s">
        <v>54</v>
      </c>
      <c r="B481" s="21" t="s">
        <v>2777</v>
      </c>
      <c r="C481" s="26" t="s">
        <v>130</v>
      </c>
      <c r="D481" s="24">
        <v>1</v>
      </c>
      <c r="E481" s="95"/>
      <c r="F481" s="24">
        <f>E481*D481</f>
        <v>0</v>
      </c>
    </row>
    <row r="482" spans="1:6" s="4" customFormat="1">
      <c r="A482" s="122"/>
      <c r="B482" s="30"/>
      <c r="C482" s="26"/>
      <c r="D482" s="47"/>
      <c r="E482" s="95"/>
      <c r="F482" s="123"/>
    </row>
    <row r="483" spans="1:6" s="4" customFormat="1" ht="55.2">
      <c r="A483" s="93" t="s">
        <v>55</v>
      </c>
      <c r="B483" s="21" t="s">
        <v>842</v>
      </c>
      <c r="C483" s="26" t="s">
        <v>130</v>
      </c>
      <c r="D483" s="24">
        <v>1</v>
      </c>
      <c r="E483" s="95"/>
      <c r="F483" s="24">
        <f>E483*D483</f>
        <v>0</v>
      </c>
    </row>
    <row r="484" spans="1:6" s="4" customFormat="1" ht="14.25" customHeight="1">
      <c r="A484" s="93"/>
      <c r="B484" s="21"/>
      <c r="C484" s="26"/>
      <c r="D484" s="24"/>
      <c r="E484" s="95"/>
      <c r="F484" s="24"/>
    </row>
    <row r="485" spans="1:6" s="4" customFormat="1" ht="44.25" customHeight="1">
      <c r="A485" s="93" t="s">
        <v>744</v>
      </c>
      <c r="B485" s="21" t="s">
        <v>843</v>
      </c>
      <c r="C485" s="26" t="s">
        <v>130</v>
      </c>
      <c r="D485" s="24">
        <v>1</v>
      </c>
      <c r="E485" s="95"/>
      <c r="F485" s="24">
        <f>E485*D485</f>
        <v>0</v>
      </c>
    </row>
    <row r="486" spans="1:6" s="4" customFormat="1" ht="14.25" customHeight="1">
      <c r="A486" s="93"/>
      <c r="B486" s="21"/>
      <c r="C486" s="26"/>
      <c r="D486" s="24"/>
      <c r="E486" s="95"/>
      <c r="F486" s="24"/>
    </row>
    <row r="487" spans="1:6" s="27" customFormat="1" ht="45.75" customHeight="1">
      <c r="A487" s="93" t="s">
        <v>745</v>
      </c>
      <c r="B487" s="21" t="s">
        <v>844</v>
      </c>
      <c r="C487" s="26" t="s">
        <v>130</v>
      </c>
      <c r="D487" s="24">
        <v>1</v>
      </c>
      <c r="E487" s="95"/>
      <c r="F487" s="24">
        <f>E487*D487</f>
        <v>0</v>
      </c>
    </row>
    <row r="488" spans="1:6" s="27" customFormat="1" ht="15.75" customHeight="1">
      <c r="A488" s="23"/>
      <c r="B488" s="21"/>
      <c r="C488" s="22"/>
      <c r="D488" s="24"/>
      <c r="E488" s="95"/>
      <c r="F488" s="24"/>
    </row>
    <row r="489" spans="1:6" s="27" customFormat="1" ht="16.5" customHeight="1">
      <c r="A489" s="392"/>
      <c r="B489" s="366" t="s">
        <v>29</v>
      </c>
      <c r="C489" s="367"/>
      <c r="D489" s="400"/>
      <c r="E489" s="596"/>
      <c r="F489" s="400">
        <f>SUM(F481:F488)</f>
        <v>0</v>
      </c>
    </row>
    <row r="490" spans="1:6" s="27" customFormat="1" ht="15.75" customHeight="1">
      <c r="A490" s="67"/>
      <c r="B490" s="36"/>
      <c r="C490" s="22"/>
      <c r="D490" s="47"/>
      <c r="E490" s="64"/>
      <c r="F490" s="110"/>
    </row>
    <row r="491" spans="1:6" s="27" customFormat="1">
      <c r="A491" s="69"/>
      <c r="B491" s="36"/>
      <c r="C491" s="22"/>
      <c r="D491" s="59"/>
      <c r="E491" s="64"/>
      <c r="F491" s="110"/>
    </row>
    <row r="492" spans="1:6" s="4" customFormat="1" ht="16.8">
      <c r="A492" s="377" t="s">
        <v>124</v>
      </c>
      <c r="B492" s="372" t="s">
        <v>1448</v>
      </c>
      <c r="C492" s="401"/>
      <c r="D492" s="396"/>
      <c r="E492" s="598"/>
      <c r="F492" s="398"/>
    </row>
    <row r="493" spans="1:6" s="4" customFormat="1">
      <c r="A493" s="23"/>
      <c r="B493" s="34"/>
      <c r="C493" s="22"/>
      <c r="D493" s="46"/>
      <c r="E493" s="24"/>
      <c r="F493" s="24"/>
    </row>
    <row r="494" spans="1:6" s="4" customFormat="1" ht="100.8" customHeight="1">
      <c r="A494" s="1334" t="s">
        <v>1451</v>
      </c>
      <c r="B494" s="1334"/>
      <c r="C494" s="1334"/>
      <c r="D494" s="1334"/>
      <c r="E494" s="1334"/>
      <c r="F494" s="1334"/>
    </row>
    <row r="495" spans="1:6" s="4" customFormat="1" ht="46.8" customHeight="1">
      <c r="A495" s="1335" t="s">
        <v>2702</v>
      </c>
      <c r="B495" s="1335"/>
      <c r="C495" s="1335"/>
      <c r="D495" s="1335"/>
      <c r="E495" s="1335"/>
      <c r="F495" s="1335"/>
    </row>
    <row r="496" spans="1:6" s="27" customFormat="1" ht="34.799999999999997" customHeight="1">
      <c r="A496" s="1334" t="s">
        <v>195</v>
      </c>
      <c r="B496" s="1334"/>
      <c r="C496" s="1334"/>
      <c r="D496" s="1334"/>
      <c r="E496" s="1334"/>
      <c r="F496" s="1334"/>
    </row>
    <row r="497" spans="1:6" s="27" customFormat="1" ht="15.75" customHeight="1">
      <c r="A497" s="67"/>
      <c r="B497" s="31"/>
      <c r="C497" s="22"/>
      <c r="D497" s="61"/>
      <c r="E497" s="604"/>
      <c r="F497" s="47"/>
    </row>
    <row r="498" spans="1:6" s="27" customFormat="1" ht="221.25" customHeight="1">
      <c r="A498" s="97" t="s">
        <v>721</v>
      </c>
      <c r="B498" s="21" t="s">
        <v>2700</v>
      </c>
      <c r="C498" s="22" t="s">
        <v>130</v>
      </c>
      <c r="D498" s="96">
        <v>2</v>
      </c>
      <c r="E498" s="95"/>
      <c r="F498" s="24">
        <f>E498*D498</f>
        <v>0</v>
      </c>
    </row>
    <row r="499" spans="1:6" s="4" customFormat="1" ht="15">
      <c r="A499" s="97"/>
      <c r="B499" s="30"/>
      <c r="C499" s="22"/>
      <c r="D499" s="61"/>
      <c r="E499" s="95"/>
      <c r="F499" s="47"/>
    </row>
    <row r="500" spans="1:6" s="27" customFormat="1" ht="49.2" customHeight="1">
      <c r="A500" s="97" t="s">
        <v>722</v>
      </c>
      <c r="B500" s="21" t="s">
        <v>839</v>
      </c>
      <c r="C500" s="22" t="s">
        <v>130</v>
      </c>
      <c r="D500" s="96">
        <v>1</v>
      </c>
      <c r="E500" s="95"/>
      <c r="F500" s="24">
        <f>E500*D500</f>
        <v>0</v>
      </c>
    </row>
    <row r="501" spans="1:6" s="27" customFormat="1" ht="15">
      <c r="A501" s="97"/>
      <c r="B501" s="30"/>
      <c r="C501" s="22"/>
      <c r="D501" s="61"/>
      <c r="E501" s="95"/>
      <c r="F501" s="47"/>
    </row>
    <row r="502" spans="1:6" s="27" customFormat="1" ht="168.6" customHeight="1">
      <c r="A502" s="97" t="s">
        <v>723</v>
      </c>
      <c r="B502" s="21" t="s">
        <v>901</v>
      </c>
      <c r="C502" s="22" t="s">
        <v>130</v>
      </c>
      <c r="D502" s="96">
        <v>2</v>
      </c>
      <c r="E502" s="95"/>
      <c r="F502" s="24">
        <f>E502*D502</f>
        <v>0</v>
      </c>
    </row>
    <row r="503" spans="1:6" s="4" customFormat="1">
      <c r="A503" s="67"/>
      <c r="B503" s="30"/>
      <c r="C503" s="22"/>
      <c r="D503" s="61"/>
      <c r="E503" s="95"/>
      <c r="F503" s="47"/>
    </row>
    <row r="504" spans="1:6" s="27" customFormat="1" ht="51" customHeight="1">
      <c r="A504" s="97" t="s">
        <v>748</v>
      </c>
      <c r="B504" s="21" t="s">
        <v>2728</v>
      </c>
      <c r="C504" s="22" t="s">
        <v>130</v>
      </c>
      <c r="D504" s="96">
        <v>1</v>
      </c>
      <c r="E504" s="95"/>
      <c r="F504" s="24">
        <f>E504*D504</f>
        <v>0</v>
      </c>
    </row>
    <row r="505" spans="1:6" s="4" customFormat="1" ht="15.75" customHeight="1">
      <c r="A505" s="67"/>
      <c r="B505" s="30"/>
      <c r="C505" s="22"/>
      <c r="D505" s="61"/>
      <c r="E505" s="95"/>
      <c r="F505" s="47"/>
    </row>
    <row r="506" spans="1:6" s="27" customFormat="1" ht="87" customHeight="1">
      <c r="A506" s="97" t="s">
        <v>747</v>
      </c>
      <c r="B506" s="21" t="s">
        <v>2729</v>
      </c>
      <c r="C506" s="22" t="s">
        <v>130</v>
      </c>
      <c r="D506" s="96">
        <v>1</v>
      </c>
      <c r="E506" s="95"/>
      <c r="F506" s="24">
        <f>E506*D506</f>
        <v>0</v>
      </c>
    </row>
    <row r="507" spans="1:6" s="27" customFormat="1" ht="17.25" customHeight="1">
      <c r="A507" s="67"/>
      <c r="B507" s="30"/>
      <c r="C507" s="22"/>
      <c r="D507" s="61"/>
      <c r="E507" s="95"/>
      <c r="F507" s="47"/>
    </row>
    <row r="508" spans="1:6" s="27" customFormat="1" ht="146.25" customHeight="1">
      <c r="A508" s="97" t="s">
        <v>746</v>
      </c>
      <c r="B508" s="21" t="s">
        <v>1530</v>
      </c>
      <c r="C508" s="22" t="s">
        <v>197</v>
      </c>
      <c r="D508" s="24">
        <v>11</v>
      </c>
      <c r="E508" s="95"/>
      <c r="F508" s="24">
        <f>E508*D508</f>
        <v>0</v>
      </c>
    </row>
    <row r="509" spans="1:6" s="27" customFormat="1" ht="15" customHeight="1">
      <c r="A509" s="67"/>
      <c r="B509" s="30"/>
      <c r="C509" s="22"/>
      <c r="D509" s="61"/>
      <c r="E509" s="95"/>
      <c r="F509" s="47"/>
    </row>
    <row r="510" spans="1:6" s="27" customFormat="1" ht="58.5" customHeight="1">
      <c r="A510" s="97" t="s">
        <v>840</v>
      </c>
      <c r="B510" s="21" t="s">
        <v>1529</v>
      </c>
      <c r="C510" s="22" t="s">
        <v>197</v>
      </c>
      <c r="D510" s="24">
        <v>22</v>
      </c>
      <c r="E510" s="95"/>
      <c r="F510" s="24">
        <f>E510*D510</f>
        <v>0</v>
      </c>
    </row>
    <row r="511" spans="1:6" s="27" customFormat="1">
      <c r="A511" s="67"/>
      <c r="B511" s="30"/>
      <c r="C511" s="22"/>
      <c r="D511" s="61"/>
      <c r="E511" s="95"/>
      <c r="F511" s="47"/>
    </row>
    <row r="512" spans="1:6" s="27" customFormat="1" ht="63.6" customHeight="1">
      <c r="A512" s="97" t="s">
        <v>841</v>
      </c>
      <c r="B512" s="21" t="s">
        <v>2730</v>
      </c>
      <c r="C512" s="22" t="s">
        <v>197</v>
      </c>
      <c r="D512" s="24">
        <v>12</v>
      </c>
      <c r="E512" s="95"/>
      <c r="F512" s="24">
        <f>E512*D512</f>
        <v>0</v>
      </c>
    </row>
    <row r="513" spans="1:6" s="27" customFormat="1">
      <c r="A513" s="23"/>
      <c r="B513" s="21"/>
      <c r="C513" s="22"/>
      <c r="D513" s="24"/>
      <c r="E513" s="95"/>
      <c r="F513" s="24"/>
    </row>
    <row r="514" spans="1:6" s="27" customFormat="1" ht="16.8">
      <c r="A514" s="392"/>
      <c r="B514" s="366" t="s">
        <v>929</v>
      </c>
      <c r="C514" s="367"/>
      <c r="D514" s="400"/>
      <c r="E514" s="596"/>
      <c r="F514" s="400">
        <f>SUM(F498:F513)</f>
        <v>0</v>
      </c>
    </row>
    <row r="515" spans="1:6" s="27" customFormat="1">
      <c r="A515" s="67"/>
      <c r="B515" s="36"/>
      <c r="C515" s="22"/>
      <c r="D515" s="47"/>
      <c r="E515" s="64"/>
      <c r="F515" s="110"/>
    </row>
    <row r="516" spans="1:6" s="27" customFormat="1">
      <c r="A516" s="69"/>
      <c r="B516" s="36"/>
      <c r="C516" s="22"/>
      <c r="D516" s="59"/>
      <c r="E516" s="64"/>
      <c r="F516" s="110"/>
    </row>
    <row r="517" spans="1:6" s="4" customFormat="1" ht="16.8">
      <c r="A517" s="377" t="s">
        <v>134</v>
      </c>
      <c r="B517" s="372" t="s">
        <v>37</v>
      </c>
      <c r="C517" s="401"/>
      <c r="D517" s="396"/>
      <c r="E517" s="598"/>
      <c r="F517" s="398"/>
    </row>
    <row r="518" spans="1:6" s="4" customFormat="1">
      <c r="A518" s="23"/>
      <c r="B518" s="34"/>
      <c r="C518" s="22"/>
      <c r="D518" s="46"/>
      <c r="E518" s="24"/>
      <c r="F518" s="24"/>
    </row>
    <row r="519" spans="1:6" s="189" customFormat="1" ht="81.75" customHeight="1">
      <c r="A519" s="1323" t="s">
        <v>1452</v>
      </c>
      <c r="B519" s="1323"/>
      <c r="C519" s="1323"/>
      <c r="D519" s="1323"/>
      <c r="E519" s="1323"/>
      <c r="F519" s="1323"/>
    </row>
    <row r="520" spans="1:6" s="17" customFormat="1" ht="19.2" customHeight="1">
      <c r="A520" s="1323" t="s">
        <v>59</v>
      </c>
      <c r="B520" s="1323"/>
      <c r="C520" s="1323"/>
      <c r="D520" s="1323"/>
      <c r="E520" s="1323"/>
      <c r="F520" s="1323"/>
    </row>
    <row r="521" spans="1:6" s="17" customFormat="1" ht="45.6" customHeight="1">
      <c r="A521" s="1323" t="s">
        <v>1453</v>
      </c>
      <c r="B521" s="1323"/>
      <c r="C521" s="1323"/>
      <c r="D521" s="1323"/>
      <c r="E521" s="1323"/>
      <c r="F521" s="1323"/>
    </row>
    <row r="522" spans="1:6" s="17" customFormat="1" ht="47.4" customHeight="1">
      <c r="A522" s="1323" t="s">
        <v>2711</v>
      </c>
      <c r="B522" s="1323"/>
      <c r="C522" s="1323"/>
      <c r="D522" s="1323"/>
      <c r="E522" s="1323"/>
      <c r="F522" s="1323"/>
    </row>
    <row r="523" spans="1:6" s="17" customFormat="1" ht="45.6" customHeight="1">
      <c r="A523" s="1323" t="s">
        <v>2712</v>
      </c>
      <c r="B523" s="1323"/>
      <c r="C523" s="1323"/>
      <c r="D523" s="1323"/>
      <c r="E523" s="1323"/>
      <c r="F523" s="1323"/>
    </row>
    <row r="524" spans="1:6" s="4" customFormat="1" ht="34.200000000000003" customHeight="1">
      <c r="A524" s="1334" t="s">
        <v>195</v>
      </c>
      <c r="B524" s="1334"/>
      <c r="C524" s="1334"/>
      <c r="D524" s="1334"/>
      <c r="E524" s="1334"/>
      <c r="F524" s="1334"/>
    </row>
    <row r="525" spans="1:6" s="4" customFormat="1" ht="15.75" customHeight="1">
      <c r="A525" s="511"/>
      <c r="B525" s="511"/>
      <c r="C525" s="521"/>
      <c r="D525" s="511"/>
      <c r="E525" s="511"/>
      <c r="F525" s="511"/>
    </row>
    <row r="526" spans="1:6" s="17" customFormat="1" ht="201.75" customHeight="1">
      <c r="A526" s="93" t="s">
        <v>60</v>
      </c>
      <c r="B526" s="21" t="s">
        <v>2731</v>
      </c>
      <c r="C526" s="22" t="s">
        <v>130</v>
      </c>
      <c r="D526" s="96">
        <v>2</v>
      </c>
      <c r="E526" s="95"/>
      <c r="F526" s="24">
        <f>E526*D526</f>
        <v>0</v>
      </c>
    </row>
    <row r="527" spans="1:6" s="17" customFormat="1">
      <c r="A527" s="23"/>
      <c r="B527" s="191"/>
      <c r="C527" s="99"/>
      <c r="D527" s="46"/>
      <c r="E527" s="95"/>
      <c r="F527" s="24"/>
    </row>
    <row r="528" spans="1:6" s="17" customFormat="1" ht="87" customHeight="1">
      <c r="A528" s="93" t="s">
        <v>19</v>
      </c>
      <c r="B528" s="21" t="s">
        <v>930</v>
      </c>
      <c r="C528" s="22" t="s">
        <v>130</v>
      </c>
      <c r="D528" s="96">
        <v>12</v>
      </c>
      <c r="E528" s="95"/>
      <c r="F528" s="24">
        <f>E528*D528</f>
        <v>0</v>
      </c>
    </row>
    <row r="529" spans="1:6" s="17" customFormat="1">
      <c r="A529" s="23"/>
      <c r="B529" s="191"/>
      <c r="C529" s="99"/>
      <c r="D529" s="46"/>
      <c r="E529" s="95"/>
      <c r="F529" s="24"/>
    </row>
    <row r="530" spans="1:6" s="17" customFormat="1" ht="59.25" customHeight="1">
      <c r="A530" s="93" t="s">
        <v>2732</v>
      </c>
      <c r="B530" s="21" t="s">
        <v>931</v>
      </c>
      <c r="C530" s="22" t="s">
        <v>130</v>
      </c>
      <c r="D530" s="96">
        <v>5</v>
      </c>
      <c r="E530" s="95"/>
      <c r="F530" s="24">
        <f>E530*D530</f>
        <v>0</v>
      </c>
    </row>
    <row r="531" spans="1:6" s="27" customFormat="1" ht="15.75" customHeight="1">
      <c r="A531" s="23"/>
      <c r="B531" s="21"/>
      <c r="C531" s="22"/>
      <c r="D531" s="24"/>
      <c r="E531" s="95"/>
      <c r="F531" s="24"/>
    </row>
    <row r="532" spans="1:6" s="27" customFormat="1" ht="16.5" customHeight="1">
      <c r="A532" s="392"/>
      <c r="B532" s="366" t="s">
        <v>61</v>
      </c>
      <c r="C532" s="367"/>
      <c r="D532" s="400"/>
      <c r="E532" s="400"/>
      <c r="F532" s="400">
        <f>SUM(F526:F531)</f>
        <v>0</v>
      </c>
    </row>
    <row r="533" spans="1:6" s="27" customFormat="1" ht="15.75" customHeight="1">
      <c r="A533" s="67"/>
      <c r="B533" s="36"/>
      <c r="C533" s="22"/>
      <c r="D533" s="47"/>
      <c r="E533" s="64"/>
      <c r="F533" s="110"/>
    </row>
    <row r="534" spans="1:6" s="27" customFormat="1" ht="15.75" customHeight="1">
      <c r="A534" s="69"/>
      <c r="B534" s="36"/>
      <c r="C534" s="22"/>
      <c r="D534" s="59"/>
      <c r="E534" s="64"/>
      <c r="F534" s="110"/>
    </row>
    <row r="535" spans="1:6" s="4" customFormat="1" ht="16.5" customHeight="1">
      <c r="A535" s="377" t="s">
        <v>135</v>
      </c>
      <c r="B535" s="372" t="s">
        <v>38</v>
      </c>
      <c r="C535" s="401"/>
      <c r="D535" s="396"/>
      <c r="E535" s="598"/>
      <c r="F535" s="398"/>
    </row>
    <row r="536" spans="1:6" s="4" customFormat="1">
      <c r="A536" s="23"/>
      <c r="B536" s="34"/>
      <c r="C536" s="22"/>
      <c r="D536" s="46"/>
      <c r="E536" s="24"/>
      <c r="F536" s="24"/>
    </row>
    <row r="537" spans="1:6" s="192" customFormat="1" ht="13.8">
      <c r="A537" s="1338" t="s">
        <v>8</v>
      </c>
      <c r="B537" s="1338"/>
      <c r="C537" s="1338"/>
      <c r="D537" s="1338"/>
      <c r="E537" s="1338"/>
      <c r="F537" s="1338"/>
    </row>
    <row r="538" spans="1:6" s="192" customFormat="1" ht="60.6" customHeight="1">
      <c r="A538" s="1334" t="s">
        <v>2706</v>
      </c>
      <c r="B538" s="1334"/>
      <c r="C538" s="1334"/>
      <c r="D538" s="1334"/>
      <c r="E538" s="1334"/>
      <c r="F538" s="1334"/>
    </row>
    <row r="539" spans="1:6" s="83" customFormat="1" ht="16.8">
      <c r="A539" s="71"/>
      <c r="B539" s="29"/>
      <c r="C539" s="195"/>
      <c r="D539" s="63"/>
      <c r="E539" s="63"/>
      <c r="F539" s="47"/>
    </row>
    <row r="540" spans="1:6" s="192" customFormat="1" ht="101.25" customHeight="1">
      <c r="A540" s="93" t="s">
        <v>230</v>
      </c>
      <c r="B540" s="21" t="s">
        <v>2735</v>
      </c>
      <c r="C540" s="197"/>
      <c r="D540" s="24"/>
      <c r="E540" s="95"/>
      <c r="F540" s="24"/>
    </row>
    <row r="541" spans="1:6" s="192" customFormat="1" ht="15">
      <c r="A541" s="198" t="s">
        <v>64</v>
      </c>
      <c r="B541" s="21" t="s">
        <v>737</v>
      </c>
      <c r="C541" s="197" t="s">
        <v>129</v>
      </c>
      <c r="D541" s="24">
        <v>30</v>
      </c>
      <c r="E541" s="95"/>
      <c r="F541" s="24">
        <f>E541*D541</f>
        <v>0</v>
      </c>
    </row>
    <row r="542" spans="1:6" s="192" customFormat="1" ht="15">
      <c r="A542" s="198" t="s">
        <v>65</v>
      </c>
      <c r="B542" s="21" t="s">
        <v>217</v>
      </c>
      <c r="C542" s="197" t="s">
        <v>129</v>
      </c>
      <c r="D542" s="196">
        <v>60</v>
      </c>
      <c r="E542" s="95"/>
      <c r="F542" s="24">
        <f>E542*D542</f>
        <v>0</v>
      </c>
    </row>
    <row r="543" spans="1:6" s="192" customFormat="1" ht="15">
      <c r="A543" s="198" t="s">
        <v>66</v>
      </c>
      <c r="B543" s="21" t="s">
        <v>218</v>
      </c>
      <c r="C543" s="197" t="s">
        <v>129</v>
      </c>
      <c r="D543" s="196">
        <v>100</v>
      </c>
      <c r="E543" s="95"/>
      <c r="F543" s="24">
        <f>E543*D543</f>
        <v>0</v>
      </c>
    </row>
    <row r="544" spans="1:6" s="192" customFormat="1" ht="15">
      <c r="A544" s="198" t="s">
        <v>67</v>
      </c>
      <c r="B544" s="21" t="s">
        <v>216</v>
      </c>
      <c r="C544" s="197" t="s">
        <v>129</v>
      </c>
      <c r="D544" s="196">
        <v>45</v>
      </c>
      <c r="E544" s="95"/>
      <c r="F544" s="24">
        <f>E544*D544</f>
        <v>0</v>
      </c>
    </row>
    <row r="545" spans="1:6" s="192" customFormat="1" ht="16.8">
      <c r="A545" s="193"/>
      <c r="B545" s="194"/>
      <c r="C545" s="195"/>
      <c r="D545" s="196"/>
      <c r="E545" s="95"/>
      <c r="F545" s="24"/>
    </row>
    <row r="546" spans="1:6" s="192" customFormat="1" ht="110.4" customHeight="1">
      <c r="A546" s="93" t="s">
        <v>231</v>
      </c>
      <c r="B546" s="21" t="s">
        <v>2736</v>
      </c>
      <c r="C546" s="197" t="s">
        <v>129</v>
      </c>
      <c r="D546" s="196">
        <v>50</v>
      </c>
      <c r="E546" s="95"/>
      <c r="F546" s="24">
        <f>E546*D546</f>
        <v>0</v>
      </c>
    </row>
    <row r="547" spans="1:6" s="27" customFormat="1">
      <c r="A547" s="23"/>
      <c r="B547" s="21"/>
      <c r="C547" s="22"/>
      <c r="D547" s="24"/>
      <c r="E547" s="95"/>
      <c r="F547" s="24"/>
    </row>
    <row r="548" spans="1:6" s="27" customFormat="1" ht="16.8">
      <c r="A548" s="392"/>
      <c r="B548" s="366" t="s">
        <v>223</v>
      </c>
      <c r="C548" s="367"/>
      <c r="D548" s="400"/>
      <c r="E548" s="400"/>
      <c r="F548" s="400">
        <f>SUM(F540:F547)</f>
        <v>0</v>
      </c>
    </row>
    <row r="549" spans="1:6" s="27" customFormat="1" ht="15.75" customHeight="1">
      <c r="A549" s="67"/>
      <c r="B549" s="36"/>
      <c r="C549" s="22"/>
      <c r="D549" s="47"/>
      <c r="E549" s="64"/>
      <c r="F549" s="110"/>
    </row>
    <row r="550" spans="1:6" s="27" customFormat="1">
      <c r="A550" s="69"/>
      <c r="B550" s="36"/>
      <c r="C550" s="22"/>
      <c r="D550" s="59"/>
      <c r="E550" s="64"/>
      <c r="F550" s="110"/>
    </row>
    <row r="551" spans="1:6" s="4" customFormat="1" ht="16.8">
      <c r="A551" s="377" t="s">
        <v>136</v>
      </c>
      <c r="B551" s="372" t="s">
        <v>11</v>
      </c>
      <c r="C551" s="401"/>
      <c r="D551" s="396"/>
      <c r="E551" s="598"/>
      <c r="F551" s="398"/>
    </row>
    <row r="552" spans="1:6" s="4" customFormat="1">
      <c r="A552" s="23"/>
      <c r="B552" s="34"/>
      <c r="C552" s="22"/>
      <c r="D552" s="46"/>
      <c r="E552" s="24"/>
      <c r="F552" s="24"/>
    </row>
    <row r="553" spans="1:6" s="200" customFormat="1" ht="162.6" customHeight="1">
      <c r="A553" s="1334" t="s">
        <v>2707</v>
      </c>
      <c r="B553" s="1334"/>
      <c r="C553" s="1334"/>
      <c r="D553" s="1334"/>
      <c r="E553" s="1334"/>
      <c r="F553" s="1334"/>
    </row>
    <row r="554" spans="1:6" ht="15.75" customHeight="1">
      <c r="A554" s="211"/>
      <c r="B554" s="211"/>
      <c r="C554" s="1252"/>
      <c r="D554" s="211"/>
      <c r="E554" s="223"/>
      <c r="F554" s="124"/>
    </row>
    <row r="555" spans="1:6" s="76" customFormat="1" ht="190.5" customHeight="1">
      <c r="A555" s="93" t="s">
        <v>219</v>
      </c>
      <c r="B555" s="21" t="s">
        <v>2713</v>
      </c>
      <c r="C555" s="22" t="s">
        <v>127</v>
      </c>
      <c r="D555" s="24">
        <v>120</v>
      </c>
      <c r="E555" s="95"/>
      <c r="F555" s="24">
        <f>E555*D555</f>
        <v>0</v>
      </c>
    </row>
    <row r="556" spans="1:6" s="27" customFormat="1" ht="30.75" customHeight="1">
      <c r="A556" s="181"/>
      <c r="B556" s="589" t="s">
        <v>859</v>
      </c>
      <c r="C556" s="180"/>
      <c r="D556" s="182"/>
      <c r="E556" s="95"/>
      <c r="F556" s="602"/>
    </row>
    <row r="557" spans="1:6" s="27" customFormat="1" ht="18" customHeight="1">
      <c r="A557" s="181"/>
      <c r="B557" s="5"/>
      <c r="C557" s="180"/>
      <c r="D557" s="182"/>
      <c r="E557" s="95"/>
      <c r="F557" s="602"/>
    </row>
    <row r="558" spans="1:6" s="27" customFormat="1" ht="63" customHeight="1">
      <c r="A558" s="93" t="s">
        <v>220</v>
      </c>
      <c r="B558" s="21" t="s">
        <v>2733</v>
      </c>
      <c r="C558" s="22" t="s">
        <v>127</v>
      </c>
      <c r="D558" s="24">
        <v>23</v>
      </c>
      <c r="E558" s="95"/>
      <c r="F558" s="24">
        <f>E558*D558</f>
        <v>0</v>
      </c>
    </row>
    <row r="559" spans="1:6" s="76" customFormat="1">
      <c r="A559" s="23"/>
      <c r="B559" s="201"/>
      <c r="C559" s="99"/>
      <c r="D559" s="46"/>
      <c r="E559" s="95"/>
      <c r="F559" s="24"/>
    </row>
    <row r="560" spans="1:6" s="76" customFormat="1" ht="174" customHeight="1">
      <c r="A560" s="93" t="s">
        <v>2714</v>
      </c>
      <c r="B560" s="21" t="s">
        <v>1520</v>
      </c>
      <c r="C560" s="22" t="s">
        <v>127</v>
      </c>
      <c r="D560" s="24">
        <v>520</v>
      </c>
      <c r="E560" s="95"/>
      <c r="F560" s="24">
        <f>E560*D560</f>
        <v>0</v>
      </c>
    </row>
    <row r="561" spans="1:6" s="27" customFormat="1" ht="30" customHeight="1">
      <c r="A561" s="181"/>
      <c r="B561" s="589" t="s">
        <v>859</v>
      </c>
      <c r="C561" s="180"/>
      <c r="D561" s="182"/>
      <c r="E561" s="95"/>
      <c r="F561" s="602"/>
    </row>
    <row r="562" spans="1:6" ht="276" hidden="1" customHeight="1">
      <c r="A562" s="67" t="s">
        <v>232</v>
      </c>
      <c r="B562" s="30" t="s">
        <v>2708</v>
      </c>
      <c r="C562" s="22" t="s">
        <v>127</v>
      </c>
      <c r="D562" s="47"/>
    </row>
    <row r="563" spans="1:6" ht="16.95" hidden="1" customHeight="1">
      <c r="A563" s="67"/>
      <c r="B563" s="30"/>
      <c r="C563" s="22"/>
      <c r="D563" s="47"/>
    </row>
    <row r="564" spans="1:6" ht="55.2" hidden="1" customHeight="1">
      <c r="A564" s="125" t="s">
        <v>233</v>
      </c>
      <c r="B564" s="126" t="s">
        <v>202</v>
      </c>
      <c r="C564" s="1253" t="s">
        <v>127</v>
      </c>
      <c r="D564" s="47"/>
    </row>
    <row r="565" spans="1:6" ht="16.95" hidden="1" customHeight="1">
      <c r="A565" s="125"/>
      <c r="B565" s="126"/>
      <c r="C565" s="1253"/>
      <c r="D565" s="47"/>
    </row>
    <row r="566" spans="1:6" ht="41.4" hidden="1" customHeight="1">
      <c r="A566" s="125" t="s">
        <v>234</v>
      </c>
      <c r="B566" s="126" t="s">
        <v>228</v>
      </c>
      <c r="C566" s="1253"/>
      <c r="D566" s="47"/>
    </row>
    <row r="567" spans="1:6" ht="16.95" hidden="1" customHeight="1">
      <c r="A567" s="125"/>
      <c r="B567" s="126"/>
      <c r="C567" s="1253"/>
      <c r="D567" s="47"/>
    </row>
    <row r="568" spans="1:6" ht="276" hidden="1" customHeight="1">
      <c r="A568" s="125" t="s">
        <v>235</v>
      </c>
      <c r="B568" s="126" t="s">
        <v>2709</v>
      </c>
      <c r="C568" s="1253" t="s">
        <v>127</v>
      </c>
      <c r="D568" s="47"/>
    </row>
    <row r="569" spans="1:6" ht="16.95" hidden="1" customHeight="1">
      <c r="A569" s="125"/>
      <c r="B569" s="126"/>
      <c r="C569" s="1253"/>
      <c r="D569" s="47"/>
    </row>
    <row r="570" spans="1:6" ht="27.6" hidden="1" customHeight="1">
      <c r="A570" s="125" t="s">
        <v>236</v>
      </c>
      <c r="B570" s="126" t="s">
        <v>203</v>
      </c>
      <c r="C570" s="1253" t="s">
        <v>127</v>
      </c>
      <c r="D570" s="47"/>
    </row>
    <row r="571" spans="1:6" ht="16.95" hidden="1" customHeight="1">
      <c r="A571" s="125"/>
      <c r="B571" s="126"/>
      <c r="C571" s="1253"/>
      <c r="D571" s="47"/>
    </row>
    <row r="572" spans="1:6" ht="165.6" hidden="1" customHeight="1">
      <c r="A572" s="127" t="s">
        <v>237</v>
      </c>
      <c r="B572" s="126" t="s">
        <v>1454</v>
      </c>
      <c r="C572" s="1254"/>
      <c r="D572" s="47"/>
    </row>
    <row r="573" spans="1:6" ht="16.95" hidden="1" customHeight="1">
      <c r="A573" s="128" t="s">
        <v>64</v>
      </c>
      <c r="B573" s="126" t="s">
        <v>229</v>
      </c>
      <c r="C573" s="1254" t="s">
        <v>130</v>
      </c>
      <c r="D573" s="47"/>
    </row>
    <row r="574" spans="1:6" ht="16.95" hidden="1" customHeight="1">
      <c r="A574" s="128" t="s">
        <v>65</v>
      </c>
      <c r="B574" s="126" t="s">
        <v>212</v>
      </c>
      <c r="C574" s="1254" t="s">
        <v>130</v>
      </c>
      <c r="D574" s="47"/>
    </row>
    <row r="575" spans="1:6" ht="16.95" hidden="1" customHeight="1">
      <c r="A575" s="128" t="s">
        <v>66</v>
      </c>
      <c r="B575" s="126" t="s">
        <v>210</v>
      </c>
      <c r="C575" s="1254" t="s">
        <v>130</v>
      </c>
      <c r="D575" s="47"/>
    </row>
    <row r="576" spans="1:6" ht="16.95" hidden="1" customHeight="1">
      <c r="A576" s="128" t="s">
        <v>67</v>
      </c>
      <c r="B576" s="126" t="s">
        <v>211</v>
      </c>
      <c r="C576" s="1254" t="s">
        <v>130</v>
      </c>
      <c r="D576" s="47"/>
    </row>
    <row r="577" spans="1:6" ht="16.95" hidden="1" customHeight="1">
      <c r="A577" s="128" t="s">
        <v>27</v>
      </c>
      <c r="B577" s="126" t="s">
        <v>213</v>
      </c>
      <c r="C577" s="1254" t="s">
        <v>130</v>
      </c>
      <c r="D577" s="47"/>
    </row>
    <row r="578" spans="1:6" ht="16.95" hidden="1" customHeight="1">
      <c r="A578" s="67"/>
      <c r="B578" s="30"/>
      <c r="C578" s="22"/>
      <c r="D578" s="47"/>
    </row>
    <row r="579" spans="1:6" s="27" customFormat="1">
      <c r="A579" s="23"/>
      <c r="B579" s="21"/>
      <c r="C579" s="22"/>
      <c r="D579" s="24"/>
      <c r="E579" s="95"/>
      <c r="F579" s="24"/>
    </row>
    <row r="580" spans="1:6" s="27" customFormat="1" ht="16.8">
      <c r="A580" s="392"/>
      <c r="B580" s="366" t="s">
        <v>26</v>
      </c>
      <c r="C580" s="367"/>
      <c r="D580" s="400"/>
      <c r="E580" s="400"/>
      <c r="F580" s="400">
        <f>SUM(F555:F578)</f>
        <v>0</v>
      </c>
    </row>
    <row r="581" spans="1:6" s="27" customFormat="1">
      <c r="A581" s="67"/>
      <c r="B581" s="36"/>
      <c r="C581" s="22"/>
      <c r="D581" s="47"/>
      <c r="E581" s="64"/>
      <c r="F581" s="110"/>
    </row>
    <row r="582" spans="1:6" s="27" customFormat="1">
      <c r="A582" s="69"/>
      <c r="B582" s="36"/>
      <c r="C582" s="22"/>
      <c r="D582" s="59"/>
      <c r="E582" s="64"/>
      <c r="F582" s="110"/>
    </row>
    <row r="583" spans="1:6" s="4" customFormat="1" ht="16.8">
      <c r="A583" s="377" t="s">
        <v>137</v>
      </c>
      <c r="B583" s="372" t="s">
        <v>24</v>
      </c>
      <c r="C583" s="401"/>
      <c r="D583" s="396"/>
      <c r="E583" s="598"/>
      <c r="F583" s="398"/>
    </row>
    <row r="584" spans="1:6" s="4" customFormat="1">
      <c r="A584" s="23"/>
      <c r="B584" s="34"/>
      <c r="C584" s="22"/>
      <c r="D584" s="46"/>
      <c r="E584" s="24"/>
      <c r="F584" s="24"/>
    </row>
    <row r="585" spans="1:6" s="203" customFormat="1" ht="13.2">
      <c r="A585" s="1323" t="s">
        <v>132</v>
      </c>
      <c r="B585" s="1323"/>
      <c r="C585" s="1323"/>
      <c r="D585" s="1323"/>
      <c r="E585" s="1323"/>
      <c r="F585" s="1323"/>
    </row>
    <row r="586" spans="1:6" s="203" customFormat="1" ht="58.2" customHeight="1">
      <c r="A586" s="1323" t="s">
        <v>758</v>
      </c>
      <c r="B586" s="1323"/>
      <c r="C586" s="1323"/>
      <c r="D586" s="1323"/>
      <c r="E586" s="1323"/>
      <c r="F586" s="1323"/>
    </row>
    <row r="587" spans="1:6" s="203" customFormat="1" ht="33" customHeight="1">
      <c r="A587" s="1323" t="s">
        <v>14</v>
      </c>
      <c r="B587" s="1323"/>
      <c r="C587" s="1323"/>
      <c r="D587" s="1323"/>
      <c r="E587" s="1323"/>
      <c r="F587" s="1323"/>
    </row>
    <row r="588" spans="1:6" s="203" customFormat="1" ht="23.4" customHeight="1">
      <c r="A588" s="1323" t="s">
        <v>25</v>
      </c>
      <c r="B588" s="1323"/>
      <c r="C588" s="1323"/>
      <c r="D588" s="1323"/>
      <c r="E588" s="1323"/>
      <c r="F588" s="1323"/>
    </row>
    <row r="589" spans="1:6" s="129" customFormat="1">
      <c r="A589" s="67"/>
      <c r="B589" s="43"/>
      <c r="C589" s="1255"/>
      <c r="D589" s="47"/>
      <c r="E589" s="47"/>
      <c r="F589" s="47"/>
    </row>
    <row r="590" spans="1:6" s="203" customFormat="1" ht="176.25" customHeight="1">
      <c r="A590" s="93" t="s">
        <v>221</v>
      </c>
      <c r="B590" s="21" t="s">
        <v>2715</v>
      </c>
      <c r="C590" s="22" t="s">
        <v>127</v>
      </c>
      <c r="D590" s="24">
        <v>225</v>
      </c>
      <c r="E590" s="95"/>
      <c r="F590" s="24">
        <f>E590*D590</f>
        <v>0</v>
      </c>
    </row>
    <row r="591" spans="1:6" s="84" customFormat="1">
      <c r="A591" s="23"/>
      <c r="B591" s="31"/>
      <c r="C591" s="22"/>
      <c r="D591" s="24"/>
      <c r="E591" s="95"/>
      <c r="F591" s="24"/>
    </row>
    <row r="592" spans="1:6" s="203" customFormat="1" ht="77.400000000000006" customHeight="1">
      <c r="A592" s="93" t="s">
        <v>222</v>
      </c>
      <c r="B592" s="21" t="s">
        <v>2738</v>
      </c>
      <c r="C592" s="22" t="s">
        <v>197</v>
      </c>
      <c r="D592" s="24">
        <f>190</f>
        <v>190</v>
      </c>
      <c r="E592" s="95"/>
      <c r="F592" s="24">
        <f>E592*D592</f>
        <v>0</v>
      </c>
    </row>
    <row r="593" spans="1:8" s="84" customFormat="1">
      <c r="A593" s="23"/>
      <c r="B593" s="31"/>
      <c r="C593" s="22"/>
      <c r="D593" s="24"/>
      <c r="E593" s="95"/>
      <c r="F593" s="24"/>
    </row>
    <row r="594" spans="1:8" s="84" customFormat="1" ht="124.2">
      <c r="A594" s="93" t="s">
        <v>1521</v>
      </c>
      <c r="B594" s="21" t="s">
        <v>2890</v>
      </c>
      <c r="C594" s="1305"/>
      <c r="D594" s="24"/>
      <c r="E594" s="95"/>
      <c r="F594" s="24"/>
    </row>
    <row r="595" spans="1:8" s="84" customFormat="1" ht="41.4">
      <c r="A595" s="93" t="s">
        <v>64</v>
      </c>
      <c r="B595" s="21" t="s">
        <v>2886</v>
      </c>
      <c r="C595" s="22"/>
      <c r="D595" s="24"/>
      <c r="E595" s="95"/>
      <c r="F595" s="24"/>
    </row>
    <row r="596" spans="1:8" s="84" customFormat="1" ht="41.4">
      <c r="A596" s="93" t="s">
        <v>65</v>
      </c>
      <c r="B596" s="21" t="s">
        <v>2887</v>
      </c>
      <c r="C596" s="22"/>
      <c r="D596" s="24"/>
      <c r="E596" s="95"/>
      <c r="F596" s="24"/>
    </row>
    <row r="597" spans="1:8" s="84" customFormat="1" ht="31.5" customHeight="1">
      <c r="A597" s="93" t="s">
        <v>66</v>
      </c>
      <c r="B597" s="21" t="s">
        <v>2888</v>
      </c>
      <c r="C597" s="22"/>
      <c r="D597" s="24"/>
      <c r="E597" s="95"/>
      <c r="F597" s="24"/>
    </row>
    <row r="598" spans="1:8" s="84" customFormat="1" ht="31.5" customHeight="1">
      <c r="A598" s="93" t="s">
        <v>67</v>
      </c>
      <c r="B598" s="21" t="s">
        <v>2907</v>
      </c>
      <c r="C598" s="22"/>
      <c r="D598" s="24"/>
      <c r="E598" s="95"/>
      <c r="F598" s="24"/>
    </row>
    <row r="599" spans="1:8" s="84" customFormat="1" ht="82.2" customHeight="1">
      <c r="A599" s="93" t="s">
        <v>27</v>
      </c>
      <c r="B599" s="21" t="s">
        <v>2891</v>
      </c>
      <c r="C599" s="22"/>
      <c r="D599" s="24"/>
      <c r="E599" s="95"/>
      <c r="F599" s="24"/>
    </row>
    <row r="600" spans="1:8" s="84" customFormat="1" ht="45" customHeight="1">
      <c r="A600" s="93" t="s">
        <v>816</v>
      </c>
      <c r="B600" s="21" t="s">
        <v>2889</v>
      </c>
      <c r="C600" s="22" t="s">
        <v>127</v>
      </c>
      <c r="D600" s="24">
        <v>590</v>
      </c>
      <c r="E600" s="95"/>
      <c r="F600" s="24">
        <f>E600*D600</f>
        <v>0</v>
      </c>
      <c r="G600" s="1301"/>
      <c r="H600" s="1302"/>
    </row>
    <row r="601" spans="1:8" s="27" customFormat="1" ht="36.6" customHeight="1">
      <c r="A601" s="181"/>
      <c r="B601" s="402" t="s">
        <v>2892</v>
      </c>
      <c r="C601" s="180"/>
      <c r="D601" s="182"/>
      <c r="E601" s="95"/>
      <c r="F601" s="602"/>
    </row>
    <row r="602" spans="1:8" s="168" customFormat="1" ht="13.8">
      <c r="A602" s="177"/>
      <c r="B602" s="402"/>
      <c r="C602" s="22"/>
      <c r="D602" s="178"/>
      <c r="E602" s="95"/>
      <c r="F602" s="107"/>
    </row>
    <row r="603" spans="1:8" s="168" customFormat="1" ht="124.2">
      <c r="A603" s="177" t="s">
        <v>2893</v>
      </c>
      <c r="B603" s="402" t="s">
        <v>2894</v>
      </c>
      <c r="C603" s="22"/>
      <c r="D603" s="178"/>
      <c r="E603" s="95"/>
      <c r="F603" s="107"/>
    </row>
    <row r="604" spans="1:8" s="168" customFormat="1" ht="13.8">
      <c r="A604" s="177"/>
      <c r="B604" s="402"/>
      <c r="C604" s="22" t="s">
        <v>2895</v>
      </c>
      <c r="D604" s="178">
        <v>1</v>
      </c>
      <c r="E604" s="95"/>
      <c r="F604" s="24">
        <f>E604*D604</f>
        <v>0</v>
      </c>
    </row>
    <row r="605" spans="1:8" s="168" customFormat="1" ht="13.8">
      <c r="A605" s="177"/>
      <c r="B605" s="402"/>
      <c r="C605" s="22"/>
      <c r="D605" s="178"/>
      <c r="E605" s="95"/>
      <c r="F605" s="107"/>
    </row>
    <row r="606" spans="1:8" s="168" customFormat="1" ht="82.8">
      <c r="A606" s="177" t="s">
        <v>2896</v>
      </c>
      <c r="B606" s="402" t="s">
        <v>2897</v>
      </c>
      <c r="C606" s="22"/>
      <c r="D606" s="178"/>
      <c r="E606" s="95"/>
      <c r="F606" s="107"/>
    </row>
    <row r="607" spans="1:8" s="168" customFormat="1" ht="16.2">
      <c r="A607" s="177"/>
      <c r="B607" s="402"/>
      <c r="C607" s="22" t="s">
        <v>127</v>
      </c>
      <c r="D607" s="24">
        <v>590</v>
      </c>
      <c r="E607" s="95"/>
      <c r="F607" s="24">
        <f>E607*D607</f>
        <v>0</v>
      </c>
    </row>
    <row r="608" spans="1:8" s="168" customFormat="1" ht="13.8">
      <c r="A608" s="177"/>
      <c r="B608" s="402"/>
      <c r="C608" s="22"/>
      <c r="D608" s="178"/>
      <c r="E608" s="95"/>
      <c r="F608" s="107"/>
    </row>
    <row r="609" spans="1:6" s="168" customFormat="1" ht="110.4">
      <c r="A609" s="177" t="s">
        <v>232</v>
      </c>
      <c r="B609" s="402" t="s">
        <v>2898</v>
      </c>
      <c r="C609" s="22"/>
      <c r="D609" s="178"/>
      <c r="E609" s="95"/>
      <c r="F609" s="107"/>
    </row>
    <row r="610" spans="1:6" s="168" customFormat="1" ht="16.2">
      <c r="A610" s="177"/>
      <c r="B610" s="402"/>
      <c r="C610" s="22" t="s">
        <v>2899</v>
      </c>
      <c r="D610" s="24">
        <v>130</v>
      </c>
      <c r="E610" s="95"/>
      <c r="F610" s="24">
        <f>E610*D610</f>
        <v>0</v>
      </c>
    </row>
    <row r="611" spans="1:6" s="168" customFormat="1" ht="13.8">
      <c r="A611" s="177"/>
      <c r="B611" s="402"/>
      <c r="C611" s="22"/>
      <c r="D611" s="178"/>
      <c r="E611" s="95"/>
      <c r="F611" s="107"/>
    </row>
    <row r="612" spans="1:6" s="168" customFormat="1" ht="55.8" customHeight="1">
      <c r="A612" s="177" t="s">
        <v>233</v>
      </c>
      <c r="B612" s="402" t="s">
        <v>2900</v>
      </c>
      <c r="C612" s="22"/>
      <c r="D612" s="178"/>
      <c r="E612" s="95"/>
      <c r="F612" s="107"/>
    </row>
    <row r="613" spans="1:6" s="168" customFormat="1" ht="13.8">
      <c r="A613" s="177"/>
      <c r="B613" s="402"/>
      <c r="C613" s="22" t="s">
        <v>130</v>
      </c>
      <c r="D613" s="24">
        <v>6</v>
      </c>
      <c r="E613" s="95"/>
      <c r="F613" s="24">
        <f>E613*D613</f>
        <v>0</v>
      </c>
    </row>
    <row r="614" spans="1:6" s="168" customFormat="1" ht="13.8">
      <c r="A614" s="177"/>
      <c r="B614" s="402"/>
      <c r="C614" s="22"/>
      <c r="D614" s="178"/>
      <c r="E614" s="95"/>
      <c r="F614" s="107"/>
    </row>
    <row r="615" spans="1:6" s="168" customFormat="1" ht="55.2">
      <c r="A615" s="177" t="s">
        <v>234</v>
      </c>
      <c r="B615" s="402" t="s">
        <v>2901</v>
      </c>
      <c r="C615" s="22"/>
      <c r="D615" s="178"/>
      <c r="E615" s="95"/>
      <c r="F615" s="107"/>
    </row>
    <row r="616" spans="1:6" s="168" customFormat="1" ht="16.2">
      <c r="A616" s="177"/>
      <c r="B616" s="402"/>
      <c r="C616" s="22" t="s">
        <v>2899</v>
      </c>
      <c r="D616" s="24">
        <v>22</v>
      </c>
      <c r="E616" s="95"/>
      <c r="F616" s="24">
        <f>E616*D616</f>
        <v>0</v>
      </c>
    </row>
    <row r="617" spans="1:6" s="168" customFormat="1" ht="13.8">
      <c r="A617" s="177"/>
      <c r="B617" s="402"/>
      <c r="C617" s="22"/>
      <c r="D617" s="178"/>
      <c r="E617" s="95"/>
      <c r="F617" s="107"/>
    </row>
    <row r="618" spans="1:6" s="168" customFormat="1" ht="13.8">
      <c r="A618" s="56"/>
      <c r="B618" s="21"/>
      <c r="C618" s="22"/>
      <c r="D618" s="24"/>
      <c r="E618" s="95"/>
      <c r="F618" s="24"/>
    </row>
    <row r="619" spans="1:6" s="27" customFormat="1" ht="16.8">
      <c r="A619" s="392"/>
      <c r="B619" s="366" t="s">
        <v>749</v>
      </c>
      <c r="C619" s="367"/>
      <c r="D619" s="400"/>
      <c r="E619" s="400"/>
      <c r="F619" s="400">
        <f>SUM(F589:F618)</f>
        <v>0</v>
      </c>
    </row>
    <row r="620" spans="1:6" s="27" customFormat="1">
      <c r="A620" s="67"/>
      <c r="B620" s="36"/>
      <c r="C620" s="22"/>
      <c r="D620" s="47"/>
      <c r="E620" s="64"/>
      <c r="F620" s="110"/>
    </row>
    <row r="621" spans="1:6" s="27" customFormat="1">
      <c r="A621" s="69"/>
      <c r="B621" s="36"/>
      <c r="C621" s="22"/>
      <c r="D621" s="59"/>
      <c r="E621" s="64"/>
      <c r="F621" s="110"/>
    </row>
    <row r="622" spans="1:6" s="4" customFormat="1" ht="16.8">
      <c r="A622" s="377" t="s">
        <v>138</v>
      </c>
      <c r="B622" s="372" t="s">
        <v>3</v>
      </c>
      <c r="C622" s="401"/>
      <c r="D622" s="396"/>
      <c r="E622" s="598"/>
      <c r="F622" s="398"/>
    </row>
    <row r="623" spans="1:6" s="4" customFormat="1">
      <c r="A623" s="23"/>
      <c r="B623" s="34"/>
      <c r="C623" s="22"/>
      <c r="D623" s="46"/>
      <c r="E623" s="24"/>
      <c r="F623" s="24"/>
    </row>
    <row r="624" spans="1:6" s="203" customFormat="1" ht="66.599999999999994" customHeight="1">
      <c r="A624" s="1333" t="s">
        <v>759</v>
      </c>
      <c r="B624" s="1333"/>
      <c r="C624" s="1333"/>
      <c r="D624" s="1333"/>
      <c r="E624" s="1333"/>
      <c r="F624" s="1333"/>
    </row>
    <row r="625" spans="1:6" s="203" customFormat="1" ht="32.25" customHeight="1">
      <c r="A625" s="1337" t="s">
        <v>2779</v>
      </c>
      <c r="B625" s="1337"/>
      <c r="C625" s="1337"/>
      <c r="D625" s="1337"/>
      <c r="E625" s="1337"/>
      <c r="F625" s="1337"/>
    </row>
    <row r="626" spans="1:6" s="84" customFormat="1">
      <c r="A626" s="85"/>
      <c r="B626" s="37"/>
      <c r="C626" s="206"/>
      <c r="D626" s="66"/>
      <c r="E626" s="47"/>
      <c r="F626" s="47"/>
    </row>
    <row r="627" spans="1:6" s="84" customFormat="1" ht="126.6" customHeight="1">
      <c r="A627" s="208" t="s">
        <v>13</v>
      </c>
      <c r="B627" s="21" t="s">
        <v>2739</v>
      </c>
      <c r="C627" s="207" t="s">
        <v>127</v>
      </c>
      <c r="D627" s="178">
        <v>60</v>
      </c>
      <c r="E627" s="95"/>
      <c r="F627" s="178">
        <f>E627*D627</f>
        <v>0</v>
      </c>
    </row>
    <row r="628" spans="1:6" s="84" customFormat="1">
      <c r="A628" s="85"/>
      <c r="B628" s="37"/>
      <c r="C628" s="206"/>
      <c r="D628" s="66"/>
      <c r="E628" s="95"/>
      <c r="F628" s="47"/>
    </row>
    <row r="629" spans="1:6" s="84" customFormat="1" ht="87" customHeight="1">
      <c r="A629" s="208" t="s">
        <v>20</v>
      </c>
      <c r="B629" s="21" t="s">
        <v>2737</v>
      </c>
      <c r="C629" s="207" t="s">
        <v>127</v>
      </c>
      <c r="D629" s="178">
        <v>80</v>
      </c>
      <c r="E629" s="95"/>
      <c r="F629" s="178">
        <f>E629*D629</f>
        <v>0</v>
      </c>
    </row>
    <row r="630" spans="1:6" s="84" customFormat="1" ht="13.8">
      <c r="A630" s="208"/>
      <c r="B630" s="21"/>
      <c r="C630" s="207"/>
      <c r="D630" s="178"/>
      <c r="E630" s="95"/>
      <c r="F630" s="24"/>
    </row>
    <row r="631" spans="1:6" s="84" customFormat="1" ht="101.25" customHeight="1">
      <c r="A631" s="208" t="s">
        <v>21</v>
      </c>
      <c r="B631" s="21" t="s">
        <v>2687</v>
      </c>
      <c r="C631" s="207" t="s">
        <v>127</v>
      </c>
      <c r="D631" s="178">
        <v>330</v>
      </c>
      <c r="E631" s="95"/>
      <c r="F631" s="178">
        <f>E631*D631</f>
        <v>0</v>
      </c>
    </row>
    <row r="632" spans="1:6" s="84" customFormat="1" ht="13.8">
      <c r="A632" s="208"/>
      <c r="B632" s="21"/>
      <c r="C632" s="207"/>
      <c r="D632" s="178"/>
      <c r="E632" s="95"/>
      <c r="F632" s="24"/>
    </row>
    <row r="633" spans="1:6" s="84" customFormat="1" ht="157.5" customHeight="1">
      <c r="A633" s="208" t="s">
        <v>750</v>
      </c>
      <c r="B633" s="21" t="s">
        <v>1522</v>
      </c>
      <c r="C633" s="207" t="s">
        <v>127</v>
      </c>
      <c r="D633" s="178">
        <v>500</v>
      </c>
      <c r="E633" s="95"/>
      <c r="F633" s="178">
        <f>E633*D633</f>
        <v>0</v>
      </c>
    </row>
    <row r="634" spans="1:6" s="84" customFormat="1" ht="13.8">
      <c r="A634" s="208"/>
      <c r="B634" s="21"/>
      <c r="C634" s="207"/>
      <c r="D634" s="178"/>
      <c r="E634" s="95"/>
      <c r="F634" s="24"/>
    </row>
    <row r="635" spans="1:6" s="84" customFormat="1" ht="100.5" customHeight="1">
      <c r="A635" s="208" t="s">
        <v>1523</v>
      </c>
      <c r="B635" s="21" t="s">
        <v>2740</v>
      </c>
      <c r="C635" s="207" t="s">
        <v>127</v>
      </c>
      <c r="D635" s="178">
        <v>540</v>
      </c>
      <c r="E635" s="95"/>
      <c r="F635" s="178">
        <f>E635*D635</f>
        <v>0</v>
      </c>
    </row>
    <row r="636" spans="1:6" s="84" customFormat="1" ht="16.5" customHeight="1">
      <c r="A636" s="208"/>
      <c r="B636" s="21"/>
      <c r="C636" s="207"/>
      <c r="D636" s="178"/>
      <c r="E636" s="95"/>
      <c r="F636" s="178"/>
    </row>
    <row r="637" spans="1:6" s="84" customFormat="1" ht="105.75" customHeight="1">
      <c r="A637" s="208" t="s">
        <v>2672</v>
      </c>
      <c r="B637" s="21" t="s">
        <v>2741</v>
      </c>
      <c r="C637" s="207" t="s">
        <v>127</v>
      </c>
      <c r="D637" s="178">
        <v>140</v>
      </c>
      <c r="E637" s="95"/>
      <c r="F637" s="178">
        <f>E637*D637</f>
        <v>0</v>
      </c>
    </row>
    <row r="638" spans="1:6" s="84" customFormat="1" ht="16.5" customHeight="1">
      <c r="A638" s="208"/>
      <c r="B638" s="21"/>
      <c r="C638" s="207"/>
      <c r="D638" s="178"/>
      <c r="E638" s="95"/>
      <c r="F638" s="178"/>
    </row>
    <row r="639" spans="1:6" s="84" customFormat="1" ht="132" customHeight="1">
      <c r="A639" s="208" t="s">
        <v>2690</v>
      </c>
      <c r="B639" s="21" t="s">
        <v>2742</v>
      </c>
      <c r="C639" s="207" t="s">
        <v>127</v>
      </c>
      <c r="D639" s="178">
        <v>250</v>
      </c>
      <c r="E639" s="95"/>
      <c r="F639" s="178">
        <f>E639*D639</f>
        <v>0</v>
      </c>
    </row>
    <row r="640" spans="1:6" s="84" customFormat="1" ht="13.8">
      <c r="A640" s="208"/>
      <c r="B640" s="21"/>
      <c r="C640" s="207"/>
      <c r="D640" s="178"/>
      <c r="E640" s="95"/>
      <c r="F640" s="178"/>
    </row>
    <row r="641" spans="1:6" s="84" customFormat="1" ht="123.6" customHeight="1">
      <c r="A641" s="208" t="s">
        <v>2903</v>
      </c>
      <c r="B641" s="21" t="s">
        <v>2904</v>
      </c>
      <c r="C641" s="207"/>
      <c r="D641" s="178"/>
      <c r="E641" s="95"/>
      <c r="F641" s="178"/>
    </row>
    <row r="642" spans="1:6" s="84" customFormat="1" ht="16.2">
      <c r="A642" s="208"/>
      <c r="B642" s="21" t="s">
        <v>2905</v>
      </c>
      <c r="C642" s="207" t="s">
        <v>127</v>
      </c>
      <c r="D642" s="178">
        <v>220</v>
      </c>
      <c r="E642" s="95"/>
      <c r="F642" s="178">
        <f>E642*D642</f>
        <v>0</v>
      </c>
    </row>
    <row r="643" spans="1:6" s="84" customFormat="1" ht="16.2">
      <c r="A643" s="208"/>
      <c r="B643" s="21" t="s">
        <v>2906</v>
      </c>
      <c r="C643" s="207" t="s">
        <v>127</v>
      </c>
      <c r="D643" s="178">
        <v>85</v>
      </c>
      <c r="E643" s="95"/>
      <c r="F643" s="178">
        <f>E643*D643</f>
        <v>0</v>
      </c>
    </row>
    <row r="644" spans="1:6" s="27" customFormat="1">
      <c r="A644" s="23"/>
      <c r="B644" s="21"/>
      <c r="C644" s="22"/>
      <c r="D644" s="24"/>
      <c r="E644" s="95"/>
      <c r="F644" s="24"/>
    </row>
    <row r="645" spans="1:6" s="27" customFormat="1" ht="16.8">
      <c r="A645" s="392"/>
      <c r="B645" s="366" t="s">
        <v>2671</v>
      </c>
      <c r="C645" s="367"/>
      <c r="D645" s="400"/>
      <c r="E645" s="596"/>
      <c r="F645" s="400">
        <f>SUM(F627:F644)</f>
        <v>0</v>
      </c>
    </row>
    <row r="646" spans="1:6" s="27" customFormat="1">
      <c r="A646" s="67"/>
      <c r="B646" s="36"/>
      <c r="C646" s="22"/>
      <c r="D646" s="47"/>
      <c r="E646" s="64"/>
      <c r="F646" s="110"/>
    </row>
    <row r="647" spans="1:6" s="27" customFormat="1">
      <c r="A647" s="69"/>
      <c r="B647" s="36"/>
      <c r="C647" s="22"/>
      <c r="D647" s="59"/>
      <c r="E647" s="64"/>
      <c r="F647" s="110"/>
    </row>
    <row r="648" spans="1:6" s="4" customFormat="1" ht="16.8">
      <c r="A648" s="377" t="s">
        <v>139</v>
      </c>
      <c r="B648" s="372" t="s">
        <v>15</v>
      </c>
      <c r="C648" s="401"/>
      <c r="D648" s="396"/>
      <c r="E648" s="598"/>
      <c r="F648" s="398"/>
    </row>
    <row r="649" spans="1:6" s="4" customFormat="1">
      <c r="A649" s="23"/>
      <c r="B649" s="34"/>
      <c r="C649" s="22"/>
      <c r="D649" s="46"/>
      <c r="E649" s="24"/>
      <c r="F649" s="24"/>
    </row>
    <row r="650" spans="1:6" s="203" customFormat="1" ht="47.4" customHeight="1">
      <c r="A650" s="1333" t="s">
        <v>902</v>
      </c>
      <c r="B650" s="1333"/>
      <c r="C650" s="1333"/>
      <c r="D650" s="1333"/>
      <c r="E650" s="1333"/>
      <c r="F650" s="1333"/>
    </row>
    <row r="651" spans="1:6" s="203" customFormat="1">
      <c r="A651" s="204"/>
      <c r="B651" s="202"/>
      <c r="C651" s="206"/>
      <c r="D651" s="205"/>
      <c r="E651" s="24"/>
      <c r="F651" s="196"/>
    </row>
    <row r="652" spans="1:6" s="203" customFormat="1" ht="58.5" customHeight="1">
      <c r="A652" s="93" t="s">
        <v>2670</v>
      </c>
      <c r="B652" s="21" t="s">
        <v>716</v>
      </c>
      <c r="C652" s="197" t="s">
        <v>129</v>
      </c>
      <c r="D652" s="24">
        <v>30</v>
      </c>
      <c r="E652" s="95"/>
      <c r="F652" s="24">
        <f>E652*D652</f>
        <v>0</v>
      </c>
    </row>
    <row r="653" spans="1:6" s="203" customFormat="1" ht="13.8">
      <c r="A653" s="93"/>
      <c r="B653" s="21"/>
      <c r="C653" s="197"/>
      <c r="D653" s="24"/>
      <c r="E653" s="95"/>
      <c r="F653" s="24"/>
    </row>
    <row r="654" spans="1:6" s="203" customFormat="1" ht="94.2" customHeight="1">
      <c r="A654" s="93" t="s">
        <v>2669</v>
      </c>
      <c r="B654" s="21" t="s">
        <v>1524</v>
      </c>
      <c r="C654" s="207" t="s">
        <v>127</v>
      </c>
      <c r="D654" s="24">
        <v>10</v>
      </c>
      <c r="E654" s="95"/>
      <c r="F654" s="24">
        <f>E654*D654</f>
        <v>0</v>
      </c>
    </row>
    <row r="655" spans="1:6" s="203" customFormat="1" ht="13.8">
      <c r="A655" s="93"/>
      <c r="B655" s="21"/>
      <c r="C655" s="197"/>
      <c r="D655" s="24"/>
      <c r="E655" s="95"/>
      <c r="F655" s="24"/>
    </row>
    <row r="656" spans="1:6" s="203" customFormat="1" ht="69" customHeight="1">
      <c r="A656" s="93" t="s">
        <v>2668</v>
      </c>
      <c r="B656" s="21" t="s">
        <v>2710</v>
      </c>
      <c r="C656" s="197" t="s">
        <v>129</v>
      </c>
      <c r="D656" s="24">
        <v>10</v>
      </c>
      <c r="E656" s="95"/>
      <c r="F656" s="24">
        <f>E656*D656</f>
        <v>0</v>
      </c>
    </row>
    <row r="657" spans="1:6" s="203" customFormat="1" ht="13.8">
      <c r="A657" s="93"/>
      <c r="B657" s="21"/>
      <c r="C657" s="197"/>
      <c r="D657" s="24"/>
      <c r="E657" s="95"/>
      <c r="F657" s="24"/>
    </row>
    <row r="658" spans="1:6" s="203" customFormat="1" ht="43.8" customHeight="1">
      <c r="A658" s="93" t="s">
        <v>2667</v>
      </c>
      <c r="B658" s="21" t="s">
        <v>2910</v>
      </c>
      <c r="C658" s="197" t="s">
        <v>143</v>
      </c>
      <c r="D658" s="24">
        <v>1</v>
      </c>
      <c r="E658" s="95"/>
      <c r="F658" s="24">
        <f>E658*D658</f>
        <v>0</v>
      </c>
    </row>
    <row r="659" spans="1:6" s="203" customFormat="1">
      <c r="A659" s="605"/>
      <c r="B659" s="21"/>
      <c r="C659" s="197"/>
      <c r="D659" s="24"/>
      <c r="E659" s="95"/>
      <c r="F659" s="24"/>
    </row>
    <row r="660" spans="1:6" s="203" customFormat="1" ht="49.8" customHeight="1">
      <c r="A660" s="93" t="s">
        <v>2666</v>
      </c>
      <c r="B660" s="21" t="s">
        <v>2780</v>
      </c>
      <c r="C660" s="197" t="s">
        <v>133</v>
      </c>
      <c r="D660" s="24">
        <v>1</v>
      </c>
      <c r="E660" s="95"/>
      <c r="F660" s="24">
        <f t="shared" ref="F660" si="16">D660*E660</f>
        <v>0</v>
      </c>
    </row>
    <row r="661" spans="1:6" s="203" customFormat="1" ht="15" customHeight="1">
      <c r="A661" s="605"/>
      <c r="B661" s="606"/>
      <c r="C661" s="1256"/>
      <c r="D661" s="607"/>
      <c r="E661" s="95"/>
      <c r="F661" s="608"/>
    </row>
    <row r="662" spans="1:6" s="203" customFormat="1" ht="49.8" customHeight="1">
      <c r="A662" s="93" t="s">
        <v>2665</v>
      </c>
      <c r="B662" s="21" t="s">
        <v>2695</v>
      </c>
      <c r="C662" s="207" t="s">
        <v>127</v>
      </c>
      <c r="D662" s="24">
        <v>1000</v>
      </c>
      <c r="E662" s="95"/>
      <c r="F662" s="24">
        <f>E662*D662</f>
        <v>0</v>
      </c>
    </row>
    <row r="663" spans="1:6" s="27" customFormat="1">
      <c r="A663" s="23"/>
      <c r="B663" s="21"/>
      <c r="C663" s="22"/>
      <c r="D663" s="24"/>
      <c r="E663" s="95"/>
      <c r="F663" s="24"/>
    </row>
    <row r="664" spans="1:6" s="27" customFormat="1" ht="16.8">
      <c r="A664" s="392"/>
      <c r="B664" s="366" t="s">
        <v>177</v>
      </c>
      <c r="C664" s="367"/>
      <c r="D664" s="400"/>
      <c r="E664" s="400"/>
      <c r="F664" s="400">
        <f>SUM(F652:F663)</f>
        <v>0</v>
      </c>
    </row>
    <row r="665" spans="1:6" s="27" customFormat="1">
      <c r="A665" s="67"/>
      <c r="B665" s="36"/>
      <c r="C665" s="22"/>
      <c r="D665" s="47"/>
      <c r="E665" s="64"/>
      <c r="F665" s="110"/>
    </row>
    <row r="666" spans="1:6" s="84" customFormat="1">
      <c r="A666" s="85"/>
      <c r="B666" s="130"/>
      <c r="C666" s="1255"/>
      <c r="D666" s="59"/>
      <c r="E666" s="64"/>
      <c r="F666" s="47"/>
    </row>
    <row r="667" spans="1:6" s="81" customFormat="1">
      <c r="A667" s="69"/>
      <c r="B667" s="40"/>
      <c r="C667" s="527"/>
      <c r="D667" s="59"/>
      <c r="E667" s="64"/>
      <c r="F667" s="47"/>
    </row>
    <row r="668" spans="1:6" s="81" customFormat="1">
      <c r="A668" s="69"/>
      <c r="B668" s="40"/>
      <c r="C668" s="527"/>
      <c r="D668" s="59"/>
      <c r="E668" s="64"/>
      <c r="F668" s="47"/>
    </row>
    <row r="669" spans="1:6" s="81" customFormat="1">
      <c r="A669" s="69"/>
      <c r="B669" s="40"/>
      <c r="C669" s="527"/>
      <c r="D669" s="1306"/>
      <c r="E669" s="64"/>
      <c r="F669" s="47"/>
    </row>
    <row r="670" spans="1:6" s="81" customFormat="1">
      <c r="A670" s="69"/>
      <c r="B670" s="40"/>
      <c r="C670" s="527"/>
      <c r="D670" s="59"/>
      <c r="E670" s="64"/>
      <c r="F670" s="47"/>
    </row>
    <row r="671" spans="1:6" s="81" customFormat="1">
      <c r="A671" s="69"/>
      <c r="B671" s="40"/>
      <c r="C671" s="527"/>
      <c r="D671" s="59"/>
      <c r="E671" s="64"/>
      <c r="F671" s="47"/>
    </row>
    <row r="672" spans="1:6" s="81" customFormat="1">
      <c r="A672" s="69"/>
      <c r="B672" s="40"/>
      <c r="C672" s="527"/>
      <c r="D672" s="59"/>
      <c r="E672" s="64"/>
      <c r="F672" s="47"/>
    </row>
    <row r="673" spans="1:6" s="81" customFormat="1">
      <c r="A673" s="69"/>
      <c r="B673" s="40"/>
      <c r="C673" s="527"/>
      <c r="D673" s="59"/>
      <c r="E673" s="64"/>
      <c r="F673" s="47"/>
    </row>
    <row r="674" spans="1:6" ht="18.600000000000001">
      <c r="A674" s="32"/>
      <c r="B674" s="231" t="s">
        <v>16</v>
      </c>
      <c r="C674" s="38"/>
      <c r="D674" s="46"/>
      <c r="E674" s="24"/>
      <c r="F674" s="106"/>
    </row>
    <row r="675" spans="1:6" s="27" customFormat="1">
      <c r="A675" s="222"/>
      <c r="B675" s="232"/>
      <c r="C675" s="38"/>
      <c r="D675" s="46"/>
      <c r="E675" s="24"/>
      <c r="F675" s="106"/>
    </row>
    <row r="676" spans="1:6" s="132" customFormat="1" ht="15">
      <c r="A676" s="233" t="s">
        <v>125</v>
      </c>
      <c r="B676" s="234" t="s">
        <v>6</v>
      </c>
      <c r="C676" s="235"/>
      <c r="D676" s="236"/>
      <c r="E676" s="236"/>
      <c r="F676" s="236">
        <f>F53</f>
        <v>0</v>
      </c>
    </row>
    <row r="677" spans="1:6" s="132" customFormat="1" ht="15">
      <c r="A677" s="238"/>
      <c r="B677" s="239"/>
      <c r="C677" s="240"/>
      <c r="D677" s="236"/>
      <c r="E677" s="236"/>
      <c r="F677" s="236"/>
    </row>
    <row r="678" spans="1:6" s="132" customFormat="1" ht="15">
      <c r="A678" s="233" t="s">
        <v>115</v>
      </c>
      <c r="B678" s="234" t="s">
        <v>17</v>
      </c>
      <c r="C678" s="240"/>
      <c r="D678" s="236"/>
      <c r="E678" s="236"/>
      <c r="F678" s="236">
        <f>F95</f>
        <v>0</v>
      </c>
    </row>
    <row r="679" spans="1:6" s="132" customFormat="1" ht="15">
      <c r="A679" s="238"/>
      <c r="B679" s="239"/>
      <c r="C679" s="240"/>
      <c r="D679" s="236"/>
      <c r="E679" s="236"/>
      <c r="F679" s="236"/>
    </row>
    <row r="680" spans="1:6" s="132" customFormat="1" ht="15">
      <c r="A680" s="233" t="s">
        <v>75</v>
      </c>
      <c r="B680" s="234" t="s">
        <v>46</v>
      </c>
      <c r="C680" s="240"/>
      <c r="D680" s="236"/>
      <c r="E680" s="236"/>
      <c r="F680" s="236">
        <f>F206</f>
        <v>0</v>
      </c>
    </row>
    <row r="681" spans="1:6" s="132" customFormat="1" ht="15">
      <c r="A681" s="238"/>
      <c r="B681" s="239"/>
      <c r="C681" s="240"/>
      <c r="D681" s="236"/>
      <c r="E681" s="236"/>
      <c r="F681" s="236"/>
    </row>
    <row r="682" spans="1:6" s="132" customFormat="1" ht="15">
      <c r="A682" s="238" t="s">
        <v>112</v>
      </c>
      <c r="B682" s="234" t="s">
        <v>10</v>
      </c>
      <c r="C682" s="240"/>
      <c r="D682" s="236"/>
      <c r="E682" s="236"/>
      <c r="F682" s="236">
        <f>F232</f>
        <v>0</v>
      </c>
    </row>
    <row r="683" spans="1:6" s="132" customFormat="1" ht="15">
      <c r="A683" s="238"/>
      <c r="B683" s="239"/>
      <c r="C683" s="240"/>
      <c r="D683" s="236"/>
      <c r="E683" s="236"/>
      <c r="F683" s="236"/>
    </row>
    <row r="684" spans="1:6" s="132" customFormat="1" ht="15">
      <c r="A684" s="233" t="s">
        <v>121</v>
      </c>
      <c r="B684" s="234" t="s">
        <v>45</v>
      </c>
      <c r="C684" s="241"/>
      <c r="D684" s="236"/>
      <c r="E684" s="236"/>
      <c r="F684" s="236">
        <f>F247</f>
        <v>0</v>
      </c>
    </row>
    <row r="685" spans="1:6" s="132" customFormat="1" ht="15">
      <c r="A685" s="238"/>
      <c r="B685" s="239"/>
      <c r="C685" s="240"/>
      <c r="D685" s="236"/>
      <c r="E685" s="236"/>
      <c r="F685" s="236"/>
    </row>
    <row r="686" spans="1:6" s="132" customFormat="1" ht="15">
      <c r="A686" s="233" t="s">
        <v>113</v>
      </c>
      <c r="B686" s="235" t="s">
        <v>360</v>
      </c>
      <c r="C686" s="241"/>
      <c r="D686" s="236"/>
      <c r="E686" s="236"/>
      <c r="F686" s="236">
        <f>F382</f>
        <v>0</v>
      </c>
    </row>
    <row r="687" spans="1:6" s="132" customFormat="1" ht="15">
      <c r="A687" s="238"/>
      <c r="B687" s="239"/>
      <c r="C687" s="240"/>
      <c r="D687" s="236"/>
      <c r="E687" s="236"/>
      <c r="F687" s="236"/>
    </row>
    <row r="688" spans="1:6" s="132" customFormat="1" ht="15">
      <c r="A688" s="238" t="s">
        <v>122</v>
      </c>
      <c r="B688" s="234" t="s">
        <v>189</v>
      </c>
      <c r="C688" s="240"/>
      <c r="D688" s="236"/>
      <c r="E688" s="236"/>
      <c r="F688" s="236">
        <f>F429</f>
        <v>0</v>
      </c>
    </row>
    <row r="689" spans="1:6" s="132" customFormat="1" ht="15">
      <c r="A689" s="238"/>
      <c r="B689" s="239"/>
      <c r="C689" s="240"/>
      <c r="D689" s="236"/>
      <c r="E689" s="236"/>
      <c r="F689" s="236"/>
    </row>
    <row r="690" spans="1:6" s="132" customFormat="1" ht="15">
      <c r="A690" s="233" t="s">
        <v>114</v>
      </c>
      <c r="B690" s="234" t="s">
        <v>238</v>
      </c>
      <c r="C690" s="241"/>
      <c r="D690" s="236"/>
      <c r="E690" s="236"/>
      <c r="F690" s="236">
        <f>F468</f>
        <v>0</v>
      </c>
    </row>
    <row r="691" spans="1:6" s="132" customFormat="1" ht="15">
      <c r="A691" s="238"/>
      <c r="B691" s="239"/>
      <c r="C691" s="240"/>
      <c r="D691" s="236"/>
      <c r="E691" s="236"/>
      <c r="F691" s="236"/>
    </row>
    <row r="692" spans="1:6" s="132" customFormat="1" ht="15">
      <c r="A692" s="233" t="s">
        <v>123</v>
      </c>
      <c r="B692" s="234" t="s">
        <v>36</v>
      </c>
      <c r="C692" s="241"/>
      <c r="D692" s="236"/>
      <c r="E692" s="236"/>
      <c r="F692" s="236">
        <f>F489</f>
        <v>0</v>
      </c>
    </row>
    <row r="693" spans="1:6" s="132" customFormat="1" ht="15">
      <c r="A693" s="238"/>
      <c r="B693" s="239"/>
      <c r="C693" s="240"/>
      <c r="D693" s="236"/>
      <c r="E693" s="236"/>
      <c r="F693" s="236"/>
    </row>
    <row r="694" spans="1:6" s="132" customFormat="1" ht="15">
      <c r="A694" s="233" t="s">
        <v>124</v>
      </c>
      <c r="B694" s="234" t="s">
        <v>939</v>
      </c>
      <c r="C694" s="241"/>
      <c r="D694" s="236"/>
      <c r="E694" s="236"/>
      <c r="F694" s="236">
        <f>F514</f>
        <v>0</v>
      </c>
    </row>
    <row r="695" spans="1:6" s="132" customFormat="1" ht="15">
      <c r="A695" s="238"/>
      <c r="B695" s="239"/>
      <c r="C695" s="240"/>
      <c r="D695" s="236"/>
      <c r="E695" s="236"/>
      <c r="F695" s="236"/>
    </row>
    <row r="696" spans="1:6" s="132" customFormat="1" ht="15">
      <c r="A696" s="233" t="s">
        <v>134</v>
      </c>
      <c r="B696" s="234" t="s">
        <v>37</v>
      </c>
      <c r="C696" s="241"/>
      <c r="D696" s="236"/>
      <c r="E696" s="236"/>
      <c r="F696" s="236">
        <f>F532</f>
        <v>0</v>
      </c>
    </row>
    <row r="697" spans="1:6" s="132" customFormat="1" ht="15">
      <c r="A697" s="238"/>
      <c r="B697" s="239"/>
      <c r="C697" s="240"/>
      <c r="D697" s="236"/>
      <c r="E697" s="236"/>
      <c r="F697" s="236"/>
    </row>
    <row r="698" spans="1:6" s="132" customFormat="1" ht="15">
      <c r="A698" s="233" t="s">
        <v>135</v>
      </c>
      <c r="B698" s="234" t="s">
        <v>38</v>
      </c>
      <c r="C698" s="241"/>
      <c r="D698" s="236"/>
      <c r="E698" s="236"/>
      <c r="F698" s="236">
        <f>F548</f>
        <v>0</v>
      </c>
    </row>
    <row r="699" spans="1:6" s="132" customFormat="1" ht="15">
      <c r="A699" s="238"/>
      <c r="B699" s="239"/>
      <c r="C699" s="240"/>
      <c r="D699" s="236"/>
      <c r="E699" s="236"/>
      <c r="F699" s="236"/>
    </row>
    <row r="700" spans="1:6" s="132" customFormat="1" ht="15">
      <c r="A700" s="233" t="s">
        <v>136</v>
      </c>
      <c r="B700" s="234" t="s">
        <v>11</v>
      </c>
      <c r="C700" s="241"/>
      <c r="D700" s="236"/>
      <c r="E700" s="236"/>
      <c r="F700" s="236">
        <f>F580</f>
        <v>0</v>
      </c>
    </row>
    <row r="701" spans="1:6" s="132" customFormat="1" ht="15">
      <c r="A701" s="238"/>
      <c r="B701" s="239"/>
      <c r="C701" s="240"/>
      <c r="D701" s="236"/>
      <c r="E701" s="236"/>
      <c r="F701" s="236"/>
    </row>
    <row r="702" spans="1:6" s="132" customFormat="1" ht="15">
      <c r="A702" s="233" t="s">
        <v>137</v>
      </c>
      <c r="B702" s="234" t="s">
        <v>24</v>
      </c>
      <c r="C702" s="241"/>
      <c r="D702" s="236"/>
      <c r="E702" s="236"/>
      <c r="F702" s="236">
        <f>F619</f>
        <v>0</v>
      </c>
    </row>
    <row r="703" spans="1:6" s="132" customFormat="1" ht="15">
      <c r="A703" s="238"/>
      <c r="B703" s="239"/>
      <c r="C703" s="240"/>
      <c r="D703" s="236"/>
      <c r="E703" s="236"/>
      <c r="F703" s="236"/>
    </row>
    <row r="704" spans="1:6" s="132" customFormat="1" ht="15">
      <c r="A704" s="233" t="s">
        <v>138</v>
      </c>
      <c r="B704" s="235" t="s">
        <v>3</v>
      </c>
      <c r="C704" s="241"/>
      <c r="D704" s="236"/>
      <c r="E704" s="236"/>
      <c r="F704" s="236">
        <f>F645</f>
        <v>0</v>
      </c>
    </row>
    <row r="705" spans="1:6" s="132" customFormat="1" ht="15">
      <c r="A705" s="238"/>
      <c r="B705" s="239"/>
      <c r="C705" s="240"/>
      <c r="D705" s="236"/>
      <c r="E705" s="236"/>
      <c r="F705" s="236"/>
    </row>
    <row r="706" spans="1:6" s="132" customFormat="1" ht="15">
      <c r="A706" s="233" t="s">
        <v>139</v>
      </c>
      <c r="B706" s="234" t="s">
        <v>15</v>
      </c>
      <c r="C706" s="241"/>
      <c r="D706" s="236"/>
      <c r="E706" s="236"/>
      <c r="F706" s="236">
        <f>F664</f>
        <v>0</v>
      </c>
    </row>
    <row r="707" spans="1:6" s="57" customFormat="1">
      <c r="A707" s="171"/>
      <c r="B707" s="172"/>
      <c r="C707" s="173"/>
      <c r="D707" s="144"/>
      <c r="E707" s="196"/>
      <c r="F707" s="144"/>
    </row>
    <row r="708" spans="1:6" s="168" customFormat="1" ht="24.75" customHeight="1">
      <c r="A708" s="165"/>
      <c r="B708" s="505" t="s">
        <v>2796</v>
      </c>
      <c r="C708" s="166"/>
      <c r="D708" s="166"/>
      <c r="E708" s="166"/>
      <c r="F708" s="167">
        <f>SUM(F676:F707)</f>
        <v>0</v>
      </c>
    </row>
    <row r="709" spans="1:6" s="81" customFormat="1">
      <c r="A709" s="69"/>
      <c r="B709" s="40"/>
      <c r="C709" s="527"/>
      <c r="D709" s="59"/>
      <c r="E709" s="64"/>
      <c r="F709" s="47"/>
    </row>
    <row r="710" spans="1:6" s="82" customFormat="1">
      <c r="A710" s="69"/>
      <c r="B710" s="40"/>
      <c r="C710" s="527"/>
      <c r="D710" s="59"/>
      <c r="E710" s="64"/>
      <c r="F710" s="47"/>
    </row>
    <row r="711" spans="1:6" s="82" customFormat="1">
      <c r="A711" s="69"/>
      <c r="B711" s="40"/>
      <c r="C711" s="527"/>
      <c r="D711" s="59"/>
      <c r="E711" s="64"/>
      <c r="F711" s="47"/>
    </row>
    <row r="712" spans="1:6" s="82" customFormat="1">
      <c r="A712" s="69"/>
      <c r="B712" s="40"/>
      <c r="C712" s="527"/>
      <c r="D712" s="59"/>
      <c r="E712" s="64"/>
      <c r="F712" s="47"/>
    </row>
    <row r="713" spans="1:6" s="82" customFormat="1">
      <c r="A713" s="69"/>
      <c r="B713" s="40"/>
      <c r="C713" s="527"/>
      <c r="D713" s="59"/>
      <c r="E713" s="64"/>
      <c r="F713" s="47"/>
    </row>
    <row r="714" spans="1:6" s="82" customFormat="1">
      <c r="A714" s="69"/>
      <c r="B714" s="40"/>
      <c r="C714" s="527"/>
      <c r="D714" s="59"/>
      <c r="E714" s="64"/>
      <c r="F714" s="47"/>
    </row>
    <row r="715" spans="1:6" s="82" customFormat="1">
      <c r="A715" s="69"/>
      <c r="B715" s="40"/>
      <c r="C715" s="527"/>
      <c r="D715" s="59"/>
      <c r="E715" s="64"/>
      <c r="F715" s="47"/>
    </row>
    <row r="716" spans="1:6" s="81" customFormat="1">
      <c r="A716" s="69"/>
      <c r="B716" s="40"/>
      <c r="C716" s="527"/>
      <c r="D716" s="59"/>
      <c r="E716" s="64"/>
      <c r="F716" s="47"/>
    </row>
    <row r="717" spans="1:6" s="81" customFormat="1">
      <c r="A717" s="69"/>
      <c r="B717" s="40"/>
      <c r="C717" s="527"/>
      <c r="D717" s="59"/>
      <c r="E717" s="64"/>
      <c r="F717" s="47"/>
    </row>
    <row r="718" spans="1:6" s="81" customFormat="1">
      <c r="A718" s="69"/>
      <c r="B718" s="40"/>
      <c r="C718" s="527"/>
      <c r="D718" s="59"/>
      <c r="E718" s="64"/>
      <c r="F718" s="47"/>
    </row>
    <row r="719" spans="1:6" s="81" customFormat="1">
      <c r="A719" s="69"/>
      <c r="B719" s="40"/>
      <c r="C719" s="527"/>
      <c r="D719" s="59"/>
      <c r="E719" s="64"/>
      <c r="F719" s="47"/>
    </row>
    <row r="720" spans="1:6" s="81" customFormat="1">
      <c r="A720" s="69"/>
      <c r="B720" s="40"/>
      <c r="C720" s="527"/>
      <c r="D720" s="59"/>
      <c r="E720" s="64"/>
      <c r="F720" s="47"/>
    </row>
    <row r="721" spans="1:6" s="81" customFormat="1">
      <c r="A721" s="69"/>
      <c r="B721" s="40"/>
      <c r="C721" s="527"/>
      <c r="D721" s="59"/>
      <c r="E721" s="64"/>
      <c r="F721" s="47"/>
    </row>
    <row r="722" spans="1:6" s="87" customFormat="1">
      <c r="A722" s="69"/>
      <c r="B722" s="40"/>
      <c r="C722" s="527"/>
      <c r="D722" s="59"/>
      <c r="E722" s="64"/>
      <c r="F722" s="47"/>
    </row>
    <row r="723" spans="1:6" s="87" customFormat="1">
      <c r="A723" s="69"/>
      <c r="B723" s="40"/>
      <c r="C723" s="527"/>
      <c r="D723" s="59"/>
      <c r="E723" s="64"/>
      <c r="F723" s="47"/>
    </row>
    <row r="724" spans="1:6" s="87" customFormat="1">
      <c r="A724" s="69"/>
      <c r="B724" s="40"/>
      <c r="C724" s="527"/>
      <c r="D724" s="59"/>
      <c r="E724" s="64"/>
      <c r="F724" s="47"/>
    </row>
    <row r="725" spans="1:6" s="87" customFormat="1">
      <c r="A725" s="69"/>
      <c r="B725" s="40"/>
      <c r="C725" s="527"/>
      <c r="D725" s="59"/>
      <c r="E725" s="64"/>
      <c r="F725" s="47"/>
    </row>
    <row r="726" spans="1:6" s="87" customFormat="1">
      <c r="A726" s="69"/>
      <c r="B726" s="40"/>
      <c r="C726" s="527"/>
      <c r="D726" s="59"/>
      <c r="E726" s="64"/>
      <c r="F726" s="47"/>
    </row>
    <row r="727" spans="1:6" s="87" customFormat="1">
      <c r="A727" s="69"/>
      <c r="B727" s="40"/>
      <c r="C727" s="527"/>
      <c r="D727" s="59"/>
      <c r="E727" s="64"/>
      <c r="F727" s="47"/>
    </row>
    <row r="728" spans="1:6" s="87" customFormat="1">
      <c r="A728" s="69"/>
      <c r="B728" s="40"/>
      <c r="C728" s="527"/>
      <c r="D728" s="59"/>
      <c r="E728" s="64"/>
      <c r="F728" s="47"/>
    </row>
    <row r="729" spans="1:6" s="87" customFormat="1">
      <c r="A729" s="69"/>
      <c r="B729" s="40"/>
      <c r="C729" s="527"/>
      <c r="D729" s="59"/>
      <c r="E729" s="64"/>
      <c r="F729" s="47"/>
    </row>
    <row r="730" spans="1:6" s="87" customFormat="1">
      <c r="A730" s="69"/>
      <c r="B730" s="40"/>
      <c r="C730" s="527"/>
      <c r="D730" s="59"/>
      <c r="E730" s="64"/>
      <c r="F730" s="47"/>
    </row>
    <row r="731" spans="1:6" s="87" customFormat="1">
      <c r="A731" s="69"/>
      <c r="B731" s="40"/>
      <c r="C731" s="527"/>
      <c r="D731" s="59"/>
      <c r="E731" s="64"/>
      <c r="F731" s="47"/>
    </row>
    <row r="732" spans="1:6" s="87" customFormat="1">
      <c r="A732" s="69"/>
      <c r="B732" s="40"/>
      <c r="C732" s="527"/>
      <c r="D732" s="59"/>
      <c r="E732" s="64"/>
      <c r="F732" s="47"/>
    </row>
    <row r="733" spans="1:6" s="87" customFormat="1">
      <c r="A733" s="69"/>
      <c r="B733" s="40"/>
      <c r="C733" s="527"/>
      <c r="D733" s="59"/>
      <c r="E733" s="64"/>
      <c r="F733" s="47"/>
    </row>
    <row r="734" spans="1:6" s="87" customFormat="1">
      <c r="A734" s="69"/>
      <c r="B734" s="40"/>
      <c r="C734" s="527"/>
      <c r="D734" s="59"/>
      <c r="E734" s="64"/>
      <c r="F734" s="47"/>
    </row>
    <row r="735" spans="1:6" s="87" customFormat="1">
      <c r="A735" s="69"/>
      <c r="B735" s="40"/>
      <c r="C735" s="527"/>
      <c r="D735" s="59"/>
      <c r="E735" s="64"/>
      <c r="F735" s="47"/>
    </row>
    <row r="736" spans="1:6" s="87" customFormat="1">
      <c r="A736" s="69"/>
      <c r="B736" s="40"/>
      <c r="C736" s="527"/>
      <c r="D736" s="59"/>
      <c r="E736" s="64"/>
      <c r="F736" s="47"/>
    </row>
    <row r="737" spans="1:6" s="87" customFormat="1">
      <c r="A737" s="69"/>
      <c r="B737" s="40"/>
      <c r="C737" s="527"/>
      <c r="D737" s="59"/>
      <c r="E737" s="64"/>
      <c r="F737" s="47"/>
    </row>
    <row r="738" spans="1:6" s="87" customFormat="1">
      <c r="A738" s="69"/>
      <c r="B738" s="40"/>
      <c r="C738" s="527"/>
      <c r="D738" s="59"/>
      <c r="E738" s="64"/>
      <c r="F738" s="47"/>
    </row>
    <row r="739" spans="1:6" s="87" customFormat="1">
      <c r="A739" s="69"/>
      <c r="B739" s="40"/>
      <c r="C739" s="527"/>
      <c r="D739" s="59"/>
      <c r="E739" s="64"/>
      <c r="F739" s="47"/>
    </row>
    <row r="740" spans="1:6" s="27" customFormat="1">
      <c r="A740" s="69"/>
      <c r="B740" s="40"/>
      <c r="C740" s="527"/>
      <c r="D740" s="59"/>
      <c r="E740" s="64"/>
      <c r="F740" s="47"/>
    </row>
    <row r="895" spans="1:6" s="76" customFormat="1">
      <c r="A895" s="69"/>
      <c r="B895" s="40"/>
      <c r="C895" s="527"/>
      <c r="D895" s="59"/>
      <c r="E895" s="64"/>
      <c r="F895" s="47"/>
    </row>
    <row r="896" spans="1:6" s="76" customFormat="1">
      <c r="A896" s="69"/>
      <c r="B896" s="40"/>
      <c r="C896" s="527"/>
      <c r="D896" s="59"/>
      <c r="E896" s="64"/>
      <c r="F896" s="47"/>
    </row>
    <row r="898" spans="1:6" s="76" customFormat="1">
      <c r="A898" s="69"/>
      <c r="B898" s="40"/>
      <c r="C898" s="527"/>
      <c r="D898" s="59"/>
      <c r="E898" s="64"/>
      <c r="F898" s="47"/>
    </row>
    <row r="899" spans="1:6" s="76" customFormat="1">
      <c r="A899" s="69"/>
      <c r="B899" s="40"/>
      <c r="C899" s="527"/>
      <c r="D899" s="59"/>
      <c r="E899" s="64"/>
      <c r="F899" s="47"/>
    </row>
    <row r="900" spans="1:6" s="76" customFormat="1">
      <c r="A900" s="69"/>
      <c r="B900" s="40"/>
      <c r="C900" s="527"/>
      <c r="D900" s="59"/>
      <c r="E900" s="64"/>
      <c r="F900" s="47"/>
    </row>
    <row r="901" spans="1:6" s="76" customFormat="1">
      <c r="A901" s="69"/>
      <c r="B901" s="40"/>
      <c r="C901" s="527"/>
      <c r="D901" s="59"/>
      <c r="E901" s="64"/>
      <c r="F901" s="47"/>
    </row>
    <row r="902" spans="1:6" s="76" customFormat="1">
      <c r="A902" s="69"/>
      <c r="B902" s="40"/>
      <c r="C902" s="527"/>
      <c r="D902" s="59"/>
      <c r="E902" s="64"/>
      <c r="F902" s="47"/>
    </row>
    <row r="903" spans="1:6" s="76" customFormat="1">
      <c r="A903" s="69"/>
      <c r="B903" s="40"/>
      <c r="C903" s="527"/>
      <c r="D903" s="59"/>
      <c r="E903" s="64"/>
      <c r="F903" s="47"/>
    </row>
    <row r="904" spans="1:6" s="76" customFormat="1">
      <c r="A904" s="69"/>
      <c r="B904" s="40"/>
      <c r="C904" s="527"/>
      <c r="D904" s="59"/>
      <c r="E904" s="64"/>
      <c r="F904" s="47"/>
    </row>
    <row r="905" spans="1:6" s="76" customFormat="1">
      <c r="A905" s="69"/>
      <c r="B905" s="40"/>
      <c r="C905" s="527"/>
      <c r="D905" s="59"/>
      <c r="E905" s="64"/>
      <c r="F905" s="47"/>
    </row>
    <row r="910" spans="1:6" s="76" customFormat="1">
      <c r="A910" s="69"/>
      <c r="B910" s="40"/>
      <c r="C910" s="527"/>
      <c r="D910" s="59"/>
      <c r="E910" s="64"/>
      <c r="F910" s="47"/>
    </row>
    <row r="911" spans="1:6" s="76" customFormat="1">
      <c r="A911" s="69"/>
      <c r="B911" s="40"/>
      <c r="C911" s="527"/>
      <c r="D911" s="59"/>
      <c r="E911" s="64"/>
      <c r="F911" s="47"/>
    </row>
    <row r="912" spans="1:6" s="76" customFormat="1">
      <c r="A912" s="69"/>
      <c r="B912" s="40"/>
      <c r="C912" s="527"/>
      <c r="D912" s="59"/>
      <c r="E912" s="64"/>
      <c r="F912" s="47"/>
    </row>
    <row r="913" spans="1:6" s="76" customFormat="1">
      <c r="A913" s="69"/>
      <c r="B913" s="40"/>
      <c r="C913" s="527"/>
      <c r="D913" s="59"/>
      <c r="E913" s="64"/>
      <c r="F913" s="47"/>
    </row>
    <row r="914" spans="1:6" s="76" customFormat="1">
      <c r="A914" s="69"/>
      <c r="B914" s="40"/>
      <c r="C914" s="527"/>
      <c r="D914" s="59"/>
      <c r="E914" s="64"/>
      <c r="F914" s="47"/>
    </row>
    <row r="915" spans="1:6" s="76" customFormat="1">
      <c r="A915" s="69"/>
      <c r="B915" s="40"/>
      <c r="C915" s="527"/>
      <c r="D915" s="59"/>
      <c r="E915" s="64"/>
      <c r="F915" s="47"/>
    </row>
    <row r="916" spans="1:6" s="76" customFormat="1">
      <c r="A916" s="69"/>
      <c r="B916" s="40"/>
      <c r="C916" s="527"/>
      <c r="D916" s="59"/>
      <c r="E916" s="64"/>
      <c r="F916" s="47"/>
    </row>
    <row r="917" spans="1:6" s="76" customFormat="1">
      <c r="A917" s="69"/>
      <c r="B917" s="40"/>
      <c r="C917" s="527"/>
      <c r="D917" s="59"/>
      <c r="E917" s="64"/>
      <c r="F917" s="47"/>
    </row>
    <row r="918" spans="1:6" s="76" customFormat="1">
      <c r="A918" s="69"/>
      <c r="B918" s="40"/>
      <c r="C918" s="527"/>
      <c r="D918" s="59"/>
      <c r="E918" s="64"/>
      <c r="F918" s="47"/>
    </row>
    <row r="919" spans="1:6" s="76" customFormat="1">
      <c r="A919" s="69"/>
      <c r="B919" s="40"/>
      <c r="C919" s="527"/>
      <c r="D919" s="59"/>
      <c r="E919" s="64"/>
      <c r="F919" s="47"/>
    </row>
    <row r="920" spans="1:6" s="76" customFormat="1">
      <c r="A920" s="69"/>
      <c r="B920" s="40"/>
      <c r="C920" s="527"/>
      <c r="D920" s="59"/>
      <c r="E920" s="64"/>
      <c r="F920" s="47"/>
    </row>
    <row r="921" spans="1:6" s="76" customFormat="1">
      <c r="A921" s="69"/>
      <c r="B921" s="40"/>
      <c r="C921" s="527"/>
      <c r="D921" s="59"/>
      <c r="E921" s="64"/>
      <c r="F921" s="47"/>
    </row>
    <row r="930" spans="1:6" s="86" customFormat="1">
      <c r="A930" s="69"/>
      <c r="B930" s="40"/>
      <c r="C930" s="527"/>
      <c r="D930" s="59"/>
      <c r="E930" s="64"/>
      <c r="F930" s="47"/>
    </row>
    <row r="931" spans="1:6" s="86" customFormat="1">
      <c r="A931" s="69"/>
      <c r="B931" s="40"/>
      <c r="C931" s="527"/>
      <c r="D931" s="59"/>
      <c r="E931" s="64"/>
      <c r="F931" s="47"/>
    </row>
    <row r="932" spans="1:6" s="86" customFormat="1">
      <c r="A932" s="69"/>
      <c r="B932" s="40"/>
      <c r="C932" s="527"/>
      <c r="D932" s="59"/>
      <c r="E932" s="64"/>
      <c r="F932" s="47"/>
    </row>
    <row r="933" spans="1:6" s="86" customFormat="1">
      <c r="A933" s="69"/>
      <c r="B933" s="40"/>
      <c r="C933" s="527"/>
      <c r="D933" s="59"/>
      <c r="E933" s="64"/>
      <c r="F933" s="47"/>
    </row>
    <row r="937" spans="1:6" s="86" customFormat="1">
      <c r="A937" s="69"/>
      <c r="B937" s="40"/>
      <c r="C937" s="527"/>
      <c r="D937" s="59"/>
      <c r="E937" s="64"/>
      <c r="F937" s="47"/>
    </row>
    <row r="938" spans="1:6" s="76" customFormat="1">
      <c r="A938" s="69"/>
      <c r="B938" s="40"/>
      <c r="C938" s="527"/>
      <c r="D938" s="59"/>
      <c r="E938" s="64"/>
      <c r="F938" s="47"/>
    </row>
    <row r="939" spans="1:6" s="76" customFormat="1">
      <c r="A939" s="69"/>
      <c r="B939" s="40"/>
      <c r="C939" s="527"/>
      <c r="D939" s="59"/>
      <c r="E939" s="64"/>
      <c r="F939" s="47"/>
    </row>
    <row r="940" spans="1:6" s="76" customFormat="1">
      <c r="A940" s="69"/>
      <c r="B940" s="40"/>
      <c r="C940" s="527"/>
      <c r="D940" s="59"/>
      <c r="E940" s="64"/>
      <c r="F940" s="47"/>
    </row>
    <row r="941" spans="1:6" s="76" customFormat="1">
      <c r="A941" s="69"/>
      <c r="B941" s="40"/>
      <c r="C941" s="527"/>
      <c r="D941" s="59"/>
      <c r="E941" s="64"/>
      <c r="F941" s="47"/>
    </row>
    <row r="942" spans="1:6" s="76" customFormat="1">
      <c r="A942" s="69"/>
      <c r="B942" s="40"/>
      <c r="C942" s="527"/>
      <c r="D942" s="59"/>
      <c r="E942" s="64"/>
      <c r="F942" s="47"/>
    </row>
    <row r="943" spans="1:6" s="76" customFormat="1">
      <c r="A943" s="69"/>
      <c r="B943" s="40"/>
      <c r="C943" s="527"/>
      <c r="D943" s="59"/>
      <c r="E943" s="64"/>
      <c r="F943" s="47"/>
    </row>
    <row r="944" spans="1:6" s="76" customFormat="1">
      <c r="A944" s="69"/>
      <c r="B944" s="40"/>
      <c r="C944" s="527"/>
      <c r="D944" s="59"/>
      <c r="E944" s="64"/>
      <c r="F944" s="47"/>
    </row>
    <row r="945" spans="1:6" s="76" customFormat="1">
      <c r="A945" s="69"/>
      <c r="B945" s="40"/>
      <c r="C945" s="527"/>
      <c r="D945" s="59"/>
      <c r="E945" s="64"/>
      <c r="F945" s="47"/>
    </row>
    <row r="946" spans="1:6" s="76" customFormat="1">
      <c r="A946" s="69"/>
      <c r="B946" s="40"/>
      <c r="C946" s="527"/>
      <c r="D946" s="59"/>
      <c r="E946" s="64"/>
      <c r="F946" s="47"/>
    </row>
    <row r="947" spans="1:6" s="76" customFormat="1">
      <c r="A947" s="69"/>
      <c r="B947" s="40"/>
      <c r="C947" s="527"/>
      <c r="D947" s="59"/>
      <c r="E947" s="64"/>
      <c r="F947" s="47"/>
    </row>
    <row r="948" spans="1:6" s="76" customFormat="1">
      <c r="A948" s="69"/>
      <c r="B948" s="40"/>
      <c r="C948" s="527"/>
      <c r="D948" s="59"/>
      <c r="E948" s="64"/>
      <c r="F948" s="47"/>
    </row>
    <row r="949" spans="1:6" s="76" customFormat="1">
      <c r="A949" s="69"/>
      <c r="B949" s="40"/>
      <c r="C949" s="527"/>
      <c r="D949" s="59"/>
      <c r="E949" s="64"/>
      <c r="F949" s="47"/>
    </row>
    <row r="950" spans="1:6" s="76" customFormat="1">
      <c r="A950" s="69"/>
      <c r="B950" s="40"/>
      <c r="C950" s="527"/>
      <c r="D950" s="59"/>
      <c r="E950" s="64"/>
      <c r="F950" s="47"/>
    </row>
    <row r="951" spans="1:6" s="76" customFormat="1">
      <c r="A951" s="69"/>
      <c r="B951" s="40"/>
      <c r="C951" s="527"/>
      <c r="D951" s="59"/>
      <c r="E951" s="64"/>
      <c r="F951" s="47"/>
    </row>
    <row r="952" spans="1:6" s="76" customFormat="1">
      <c r="A952" s="69"/>
      <c r="B952" s="40"/>
      <c r="C952" s="527"/>
      <c r="D952" s="59"/>
      <c r="E952" s="64"/>
      <c r="F952" s="47"/>
    </row>
    <row r="953" spans="1:6" s="78" customFormat="1">
      <c r="A953" s="69"/>
      <c r="B953" s="40"/>
      <c r="C953" s="527"/>
      <c r="D953" s="59"/>
      <c r="E953" s="64"/>
      <c r="F953" s="47"/>
    </row>
    <row r="960" spans="1:6" s="27" customFormat="1">
      <c r="A960" s="69"/>
      <c r="B960" s="40"/>
      <c r="C960" s="527"/>
      <c r="D960" s="59"/>
      <c r="E960" s="64"/>
      <c r="F960" s="47"/>
    </row>
    <row r="961" spans="1:6" s="27" customFormat="1">
      <c r="A961" s="69"/>
      <c r="B961" s="40"/>
      <c r="C961" s="527"/>
      <c r="D961" s="59"/>
      <c r="E961" s="64"/>
      <c r="F961" s="47"/>
    </row>
    <row r="962" spans="1:6" s="81" customFormat="1">
      <c r="A962" s="69"/>
      <c r="B962" s="40"/>
      <c r="C962" s="527"/>
      <c r="D962" s="59"/>
      <c r="E962" s="64"/>
      <c r="F962" s="47"/>
    </row>
    <row r="963" spans="1:6" s="81" customFormat="1">
      <c r="A963" s="69"/>
      <c r="B963" s="40"/>
      <c r="C963" s="527"/>
      <c r="D963" s="59"/>
      <c r="E963" s="64"/>
      <c r="F963" s="47"/>
    </row>
    <row r="964" spans="1:6" s="81" customFormat="1">
      <c r="A964" s="69"/>
      <c r="B964" s="40"/>
      <c r="C964" s="527"/>
      <c r="D964" s="59"/>
      <c r="E964" s="64"/>
      <c r="F964" s="47"/>
    </row>
    <row r="965" spans="1:6" s="81" customFormat="1">
      <c r="A965" s="69"/>
      <c r="B965" s="40"/>
      <c r="C965" s="527"/>
      <c r="D965" s="59"/>
      <c r="E965" s="64"/>
      <c r="F965" s="47"/>
    </row>
    <row r="966" spans="1:6" s="81" customFormat="1">
      <c r="A966" s="69"/>
      <c r="B966" s="40"/>
      <c r="C966" s="527"/>
      <c r="D966" s="59"/>
      <c r="E966" s="64"/>
      <c r="F966" s="47"/>
    </row>
    <row r="967" spans="1:6" s="81" customFormat="1">
      <c r="A967" s="69"/>
      <c r="B967" s="40"/>
      <c r="C967" s="527"/>
      <c r="D967" s="59"/>
      <c r="E967" s="64"/>
      <c r="F967" s="47"/>
    </row>
    <row r="968" spans="1:6" s="81" customFormat="1">
      <c r="A968" s="69"/>
      <c r="B968" s="40"/>
      <c r="C968" s="527"/>
      <c r="D968" s="59"/>
      <c r="E968" s="64"/>
      <c r="F968" s="47"/>
    </row>
    <row r="969" spans="1:6" s="81" customFormat="1">
      <c r="A969" s="69"/>
      <c r="B969" s="40"/>
      <c r="C969" s="527"/>
      <c r="D969" s="59"/>
      <c r="E969" s="64"/>
      <c r="F969" s="47"/>
    </row>
    <row r="970" spans="1:6" s="81" customFormat="1">
      <c r="A970" s="69"/>
      <c r="B970" s="40"/>
      <c r="C970" s="527"/>
      <c r="D970" s="59"/>
      <c r="E970" s="64"/>
      <c r="F970" s="47"/>
    </row>
    <row r="972" spans="1:6" s="27" customFormat="1">
      <c r="A972" s="69"/>
      <c r="B972" s="40"/>
      <c r="C972" s="527"/>
      <c r="D972" s="59"/>
      <c r="E972" s="64"/>
      <c r="F972" s="47"/>
    </row>
    <row r="973" spans="1:6" s="27" customFormat="1">
      <c r="A973" s="69"/>
      <c r="B973" s="40"/>
      <c r="C973" s="527"/>
      <c r="D973" s="59"/>
      <c r="E973" s="64"/>
      <c r="F973" s="47"/>
    </row>
    <row r="976" spans="1:6" s="81" customFormat="1">
      <c r="A976" s="69"/>
      <c r="B976" s="40"/>
      <c r="C976" s="527"/>
      <c r="D976" s="59"/>
      <c r="E976" s="64"/>
      <c r="F976" s="47"/>
    </row>
    <row r="977" spans="1:6" s="81" customFormat="1">
      <c r="A977" s="69"/>
      <c r="B977" s="40"/>
      <c r="C977" s="527"/>
      <c r="D977" s="59"/>
      <c r="E977" s="64"/>
      <c r="F977" s="47"/>
    </row>
    <row r="978" spans="1:6" s="81" customFormat="1">
      <c r="A978" s="69"/>
      <c r="B978" s="40"/>
      <c r="C978" s="527"/>
      <c r="D978" s="59"/>
      <c r="E978" s="64"/>
      <c r="F978" s="47"/>
    </row>
    <row r="980" spans="1:6" s="81" customFormat="1">
      <c r="A980" s="69"/>
      <c r="B980" s="40"/>
      <c r="C980" s="527"/>
      <c r="D980" s="59"/>
      <c r="E980" s="64"/>
      <c r="F980" s="47"/>
    </row>
    <row r="981" spans="1:6" s="81" customFormat="1">
      <c r="A981" s="69"/>
      <c r="B981" s="40"/>
      <c r="C981" s="527"/>
      <c r="D981" s="59"/>
      <c r="E981" s="64"/>
      <c r="F981" s="47"/>
    </row>
    <row r="987" spans="1:6" s="81" customFormat="1">
      <c r="A987" s="69"/>
      <c r="B987" s="40"/>
      <c r="C987" s="527"/>
      <c r="D987" s="59"/>
      <c r="E987" s="64"/>
      <c r="F987" s="47"/>
    </row>
    <row r="999" spans="1:6" s="81" customFormat="1">
      <c r="A999" s="69"/>
      <c r="B999" s="40"/>
      <c r="C999" s="527"/>
      <c r="D999" s="59"/>
      <c r="E999" s="64"/>
      <c r="F999" s="47"/>
    </row>
    <row r="1001" spans="1:6" s="76" customFormat="1">
      <c r="A1001" s="69"/>
      <c r="B1001" s="40"/>
      <c r="C1001" s="527"/>
      <c r="D1001" s="59"/>
      <c r="E1001" s="64"/>
      <c r="F1001" s="47"/>
    </row>
    <row r="1002" spans="1:6" s="76" customFormat="1">
      <c r="A1002" s="69"/>
      <c r="B1002" s="40"/>
      <c r="C1002" s="527"/>
      <c r="D1002" s="59"/>
      <c r="E1002" s="64"/>
      <c r="F1002" s="47"/>
    </row>
    <row r="1003" spans="1:6" s="76" customFormat="1">
      <c r="A1003" s="69"/>
      <c r="B1003" s="40"/>
      <c r="C1003" s="527"/>
      <c r="D1003" s="59"/>
      <c r="E1003" s="64"/>
      <c r="F1003" s="47"/>
    </row>
    <row r="1004" spans="1:6" s="76" customFormat="1">
      <c r="A1004" s="69"/>
      <c r="B1004" s="40"/>
      <c r="C1004" s="527"/>
      <c r="D1004" s="59"/>
      <c r="E1004" s="64"/>
      <c r="F1004" s="47"/>
    </row>
    <row r="1005" spans="1:6" s="76" customFormat="1">
      <c r="A1005" s="69"/>
      <c r="B1005" s="40"/>
      <c r="C1005" s="527"/>
      <c r="D1005" s="59"/>
      <c r="E1005" s="64"/>
      <c r="F1005" s="47"/>
    </row>
    <row r="1006" spans="1:6" s="76" customFormat="1">
      <c r="A1006" s="69"/>
      <c r="B1006" s="40"/>
      <c r="C1006" s="527"/>
      <c r="D1006" s="59"/>
      <c r="E1006" s="64"/>
      <c r="F1006" s="47"/>
    </row>
    <row r="1007" spans="1:6" s="76" customFormat="1">
      <c r="A1007" s="69"/>
      <c r="B1007" s="40"/>
      <c r="C1007" s="527"/>
      <c r="D1007" s="59"/>
      <c r="E1007" s="64"/>
      <c r="F1007" s="47"/>
    </row>
    <row r="1008" spans="1:6" s="76" customFormat="1">
      <c r="A1008" s="69"/>
      <c r="B1008" s="40"/>
      <c r="C1008" s="527"/>
      <c r="D1008" s="59"/>
      <c r="E1008" s="64"/>
      <c r="F1008" s="47"/>
    </row>
    <row r="1009" spans="1:6" s="76" customFormat="1">
      <c r="A1009" s="69"/>
      <c r="B1009" s="40"/>
      <c r="C1009" s="527"/>
      <c r="D1009" s="59"/>
      <c r="E1009" s="64"/>
      <c r="F1009" s="47"/>
    </row>
    <row r="1010" spans="1:6" s="76" customFormat="1">
      <c r="A1010" s="69"/>
      <c r="B1010" s="40"/>
      <c r="C1010" s="527"/>
      <c r="D1010" s="59"/>
      <c r="E1010" s="64"/>
      <c r="F1010" s="47"/>
    </row>
    <row r="1011" spans="1:6" s="76" customFormat="1">
      <c r="A1011" s="69"/>
      <c r="B1011" s="40"/>
      <c r="C1011" s="527"/>
      <c r="D1011" s="59"/>
      <c r="E1011" s="64"/>
      <c r="F1011" s="47"/>
    </row>
    <row r="1012" spans="1:6" s="76" customFormat="1">
      <c r="A1012" s="69"/>
      <c r="B1012" s="40"/>
      <c r="C1012" s="527"/>
      <c r="D1012" s="59"/>
      <c r="E1012" s="64"/>
      <c r="F1012" s="47"/>
    </row>
    <row r="1013" spans="1:6" s="76" customFormat="1">
      <c r="A1013" s="69"/>
      <c r="B1013" s="40"/>
      <c r="C1013" s="527"/>
      <c r="D1013" s="59"/>
      <c r="E1013" s="64"/>
      <c r="F1013" s="47"/>
    </row>
    <row r="1014" spans="1:6" s="76" customFormat="1">
      <c r="A1014" s="69"/>
      <c r="B1014" s="40"/>
      <c r="C1014" s="527"/>
      <c r="D1014" s="59"/>
      <c r="E1014" s="64"/>
      <c r="F1014" s="47"/>
    </row>
    <row r="1015" spans="1:6" s="76" customFormat="1">
      <c r="A1015" s="69"/>
      <c r="B1015" s="40"/>
      <c r="C1015" s="527"/>
      <c r="D1015" s="59"/>
      <c r="E1015" s="64"/>
      <c r="F1015" s="47"/>
    </row>
    <row r="1016" spans="1:6" s="76" customFormat="1">
      <c r="A1016" s="69"/>
      <c r="B1016" s="40"/>
      <c r="C1016" s="527"/>
      <c r="D1016" s="59"/>
      <c r="E1016" s="64"/>
      <c r="F1016" s="47"/>
    </row>
    <row r="1017" spans="1:6" s="76" customFormat="1">
      <c r="A1017" s="69"/>
      <c r="B1017" s="40"/>
      <c r="C1017" s="527"/>
      <c r="D1017" s="59"/>
      <c r="E1017" s="64"/>
      <c r="F1017" s="47"/>
    </row>
    <row r="1018" spans="1:6" s="76" customFormat="1">
      <c r="A1018" s="69"/>
      <c r="B1018" s="40"/>
      <c r="C1018" s="527"/>
      <c r="D1018" s="59"/>
      <c r="E1018" s="64"/>
      <c r="F1018" s="47"/>
    </row>
    <row r="1019" spans="1:6" s="76" customFormat="1">
      <c r="A1019" s="69"/>
      <c r="B1019" s="40"/>
      <c r="C1019" s="527"/>
      <c r="D1019" s="59"/>
      <c r="E1019" s="64"/>
      <c r="F1019" s="47"/>
    </row>
    <row r="1020" spans="1:6" s="76" customFormat="1">
      <c r="A1020" s="69"/>
      <c r="B1020" s="40"/>
      <c r="C1020" s="527"/>
      <c r="D1020" s="59"/>
      <c r="E1020" s="64"/>
      <c r="F1020" s="47"/>
    </row>
    <row r="1021" spans="1:6" s="76" customFormat="1">
      <c r="A1021" s="69"/>
      <c r="B1021" s="40"/>
      <c r="C1021" s="527"/>
      <c r="D1021" s="59"/>
      <c r="E1021" s="64"/>
      <c r="F1021" s="47"/>
    </row>
    <row r="1022" spans="1:6" s="76" customFormat="1">
      <c r="A1022" s="69"/>
      <c r="B1022" s="40"/>
      <c r="C1022" s="527"/>
      <c r="D1022" s="59"/>
      <c r="E1022" s="64"/>
      <c r="F1022" s="47"/>
    </row>
    <row r="1023" spans="1:6" s="76" customFormat="1">
      <c r="A1023" s="69"/>
      <c r="B1023" s="40"/>
      <c r="C1023" s="527"/>
      <c r="D1023" s="59"/>
      <c r="E1023" s="64"/>
      <c r="F1023" s="47"/>
    </row>
    <row r="1024" spans="1:6" s="76" customFormat="1">
      <c r="A1024" s="69"/>
      <c r="B1024" s="40"/>
      <c r="C1024" s="527"/>
      <c r="D1024" s="59"/>
      <c r="E1024" s="64"/>
      <c r="F1024" s="47"/>
    </row>
    <row r="1025" spans="1:6" s="76" customFormat="1">
      <c r="A1025" s="69"/>
      <c r="B1025" s="40"/>
      <c r="C1025" s="527"/>
      <c r="D1025" s="59"/>
      <c r="E1025" s="64"/>
      <c r="F1025" s="47"/>
    </row>
    <row r="1026" spans="1:6" s="76" customFormat="1">
      <c r="A1026" s="69"/>
      <c r="B1026" s="40"/>
      <c r="C1026" s="527"/>
      <c r="D1026" s="59"/>
      <c r="E1026" s="64"/>
      <c r="F1026" s="47"/>
    </row>
    <row r="1027" spans="1:6" s="76" customFormat="1">
      <c r="A1027" s="69"/>
      <c r="B1027" s="40"/>
      <c r="C1027" s="527"/>
      <c r="D1027" s="59"/>
      <c r="E1027" s="64"/>
      <c r="F1027" s="47"/>
    </row>
    <row r="1028" spans="1:6" s="76" customFormat="1">
      <c r="A1028" s="69"/>
      <c r="B1028" s="40"/>
      <c r="C1028" s="527"/>
      <c r="D1028" s="59"/>
      <c r="E1028" s="64"/>
      <c r="F1028" s="47"/>
    </row>
    <row r="1029" spans="1:6" s="76" customFormat="1">
      <c r="A1029" s="69"/>
      <c r="B1029" s="40"/>
      <c r="C1029" s="527"/>
      <c r="D1029" s="59"/>
      <c r="E1029" s="64"/>
      <c r="F1029" s="47"/>
    </row>
    <row r="1030" spans="1:6" s="76" customFormat="1">
      <c r="A1030" s="69"/>
      <c r="B1030" s="40"/>
      <c r="C1030" s="527"/>
      <c r="D1030" s="59"/>
      <c r="E1030" s="64"/>
      <c r="F1030" s="47"/>
    </row>
    <row r="1031" spans="1:6" s="76" customFormat="1">
      <c r="A1031" s="69"/>
      <c r="B1031" s="40"/>
      <c r="C1031" s="527"/>
      <c r="D1031" s="59"/>
      <c r="E1031" s="64"/>
      <c r="F1031" s="47"/>
    </row>
    <row r="1032" spans="1:6" s="76" customFormat="1">
      <c r="A1032" s="69"/>
      <c r="B1032" s="40"/>
      <c r="C1032" s="527"/>
      <c r="D1032" s="59"/>
      <c r="E1032" s="64"/>
      <c r="F1032" s="47"/>
    </row>
    <row r="1033" spans="1:6" s="76" customFormat="1">
      <c r="A1033" s="69"/>
      <c r="B1033" s="40"/>
      <c r="C1033" s="527"/>
      <c r="D1033" s="59"/>
      <c r="E1033" s="64"/>
      <c r="F1033" s="47"/>
    </row>
    <row r="1035" spans="1:6" s="76" customFormat="1">
      <c r="A1035" s="69"/>
      <c r="B1035" s="40"/>
      <c r="C1035" s="527"/>
      <c r="D1035" s="59"/>
      <c r="E1035" s="64"/>
      <c r="F1035" s="47"/>
    </row>
    <row r="1036" spans="1:6" s="76" customFormat="1">
      <c r="A1036" s="69"/>
      <c r="B1036" s="40"/>
      <c r="C1036" s="527"/>
      <c r="D1036" s="59"/>
      <c r="E1036" s="64"/>
      <c r="F1036" s="47"/>
    </row>
    <row r="1037" spans="1:6" s="76" customFormat="1">
      <c r="A1037" s="69"/>
      <c r="B1037" s="40"/>
      <c r="C1037" s="527"/>
      <c r="D1037" s="59"/>
      <c r="E1037" s="64"/>
      <c r="F1037" s="47"/>
    </row>
    <row r="1038" spans="1:6" s="76" customFormat="1">
      <c r="A1038" s="69"/>
      <c r="B1038" s="40"/>
      <c r="C1038" s="527"/>
      <c r="D1038" s="59"/>
      <c r="E1038" s="64"/>
      <c r="F1038" s="47"/>
    </row>
    <row r="1039" spans="1:6" s="76" customFormat="1">
      <c r="A1039" s="69"/>
      <c r="B1039" s="40"/>
      <c r="C1039" s="527"/>
      <c r="D1039" s="59"/>
      <c r="E1039" s="64"/>
      <c r="F1039" s="47"/>
    </row>
    <row r="1040" spans="1:6" s="76" customFormat="1">
      <c r="A1040" s="69"/>
      <c r="B1040" s="40"/>
      <c r="C1040" s="527"/>
      <c r="D1040" s="59"/>
      <c r="E1040" s="64"/>
      <c r="F1040" s="47"/>
    </row>
    <row r="1041" spans="1:6" s="76" customFormat="1">
      <c r="A1041" s="69"/>
      <c r="B1041" s="40"/>
      <c r="C1041" s="527"/>
      <c r="D1041" s="59"/>
      <c r="E1041" s="64"/>
      <c r="F1041" s="47"/>
    </row>
    <row r="1042" spans="1:6" s="76" customFormat="1">
      <c r="A1042" s="69"/>
      <c r="B1042" s="40"/>
      <c r="C1042" s="527"/>
      <c r="D1042" s="59"/>
      <c r="E1042" s="64"/>
      <c r="F1042" s="47"/>
    </row>
    <row r="1043" spans="1:6" s="76" customFormat="1">
      <c r="A1043" s="69"/>
      <c r="B1043" s="40"/>
      <c r="C1043" s="527"/>
      <c r="D1043" s="59"/>
      <c r="E1043" s="64"/>
      <c r="F1043" s="47"/>
    </row>
    <row r="1047" spans="1:6" s="76" customFormat="1">
      <c r="A1047" s="69"/>
      <c r="B1047" s="40"/>
      <c r="C1047" s="527"/>
      <c r="D1047" s="59"/>
      <c r="E1047" s="64"/>
      <c r="F1047" s="47"/>
    </row>
    <row r="1048" spans="1:6" s="76" customFormat="1">
      <c r="A1048" s="69"/>
      <c r="B1048" s="40"/>
      <c r="C1048" s="527"/>
      <c r="D1048" s="59"/>
      <c r="E1048" s="64"/>
      <c r="F1048" s="47"/>
    </row>
    <row r="1049" spans="1:6" s="76" customFormat="1">
      <c r="A1049" s="69"/>
      <c r="B1049" s="40"/>
      <c r="C1049" s="527"/>
      <c r="D1049" s="59"/>
      <c r="E1049" s="64"/>
      <c r="F1049" s="47"/>
    </row>
    <row r="1050" spans="1:6" s="76" customFormat="1">
      <c r="A1050" s="69"/>
      <c r="B1050" s="40"/>
      <c r="C1050" s="527"/>
      <c r="D1050" s="59"/>
      <c r="E1050" s="64"/>
      <c r="F1050" s="47"/>
    </row>
    <row r="1051" spans="1:6" s="76" customFormat="1">
      <c r="A1051" s="69"/>
      <c r="B1051" s="40"/>
      <c r="C1051" s="527"/>
      <c r="D1051" s="59"/>
      <c r="E1051" s="64"/>
      <c r="F1051" s="47"/>
    </row>
    <row r="1055" spans="1:6" s="76" customFormat="1">
      <c r="A1055" s="69"/>
      <c r="B1055" s="40"/>
      <c r="C1055" s="527"/>
      <c r="D1055" s="59"/>
      <c r="E1055" s="64"/>
      <c r="F1055" s="47"/>
    </row>
    <row r="1056" spans="1:6" s="76" customFormat="1">
      <c r="A1056" s="69"/>
      <c r="B1056" s="40"/>
      <c r="C1056" s="527"/>
      <c r="D1056" s="59"/>
      <c r="E1056" s="64"/>
      <c r="F1056" s="47"/>
    </row>
    <row r="1057" spans="1:6" s="76" customFormat="1">
      <c r="A1057" s="69"/>
      <c r="B1057" s="40"/>
      <c r="C1057" s="527"/>
      <c r="D1057" s="59"/>
      <c r="E1057" s="64"/>
      <c r="F1057" s="47"/>
    </row>
    <row r="1058" spans="1:6" s="76" customFormat="1">
      <c r="A1058" s="69"/>
      <c r="B1058" s="40"/>
      <c r="C1058" s="527"/>
      <c r="D1058" s="59"/>
      <c r="E1058" s="64"/>
      <c r="F1058" s="47"/>
    </row>
    <row r="1059" spans="1:6" s="76" customFormat="1">
      <c r="A1059" s="69"/>
      <c r="B1059" s="40"/>
      <c r="C1059" s="527"/>
      <c r="D1059" s="59"/>
      <c r="E1059" s="64"/>
      <c r="F1059" s="47"/>
    </row>
    <row r="1060" spans="1:6" s="76" customFormat="1">
      <c r="A1060" s="69"/>
      <c r="B1060" s="40"/>
      <c r="C1060" s="527"/>
      <c r="D1060" s="59"/>
      <c r="E1060" s="64"/>
      <c r="F1060" s="47"/>
    </row>
    <row r="1064" spans="1:6" s="76" customFormat="1">
      <c r="A1064" s="69"/>
      <c r="B1064" s="40"/>
      <c r="C1064" s="527"/>
      <c r="D1064" s="59"/>
      <c r="E1064" s="64"/>
      <c r="F1064" s="47"/>
    </row>
    <row r="1065" spans="1:6" s="76" customFormat="1">
      <c r="A1065" s="69"/>
      <c r="B1065" s="40"/>
      <c r="C1065" s="527"/>
      <c r="D1065" s="59"/>
      <c r="E1065" s="64"/>
      <c r="F1065" s="47"/>
    </row>
    <row r="1071" spans="1:6" s="88" customFormat="1">
      <c r="A1071" s="69"/>
      <c r="B1071" s="40"/>
      <c r="C1071" s="527"/>
      <c r="D1071" s="59"/>
      <c r="E1071" s="64"/>
      <c r="F1071" s="47"/>
    </row>
    <row r="1113" spans="1:6" s="78" customFormat="1">
      <c r="A1113" s="69"/>
      <c r="B1113" s="40"/>
      <c r="C1113" s="527"/>
      <c r="D1113" s="59"/>
      <c r="E1113" s="64"/>
      <c r="F1113" s="47"/>
    </row>
    <row r="1114" spans="1:6" s="86" customFormat="1">
      <c r="A1114" s="69"/>
      <c r="B1114" s="40"/>
      <c r="C1114" s="527"/>
      <c r="D1114" s="59"/>
      <c r="E1114" s="64"/>
      <c r="F1114" s="47"/>
    </row>
    <row r="1115" spans="1:6" s="86" customFormat="1">
      <c r="A1115" s="69"/>
      <c r="B1115" s="40"/>
      <c r="C1115" s="527"/>
      <c r="D1115" s="59"/>
      <c r="E1115" s="64"/>
      <c r="F1115" s="47"/>
    </row>
    <row r="1116" spans="1:6" s="86" customFormat="1">
      <c r="A1116" s="69"/>
      <c r="B1116" s="40"/>
      <c r="C1116" s="527"/>
      <c r="D1116" s="59"/>
      <c r="E1116" s="64"/>
      <c r="F1116" s="47"/>
    </row>
    <row r="1117" spans="1:6" s="86" customFormat="1">
      <c r="A1117" s="69"/>
      <c r="B1117" s="40"/>
      <c r="C1117" s="527"/>
      <c r="D1117" s="59"/>
      <c r="E1117" s="64"/>
      <c r="F1117" s="47"/>
    </row>
    <row r="1249" spans="1:6" s="89" customFormat="1">
      <c r="A1249" s="69"/>
      <c r="B1249" s="40"/>
      <c r="C1249" s="527"/>
      <c r="D1249" s="59"/>
      <c r="E1249" s="64"/>
      <c r="F1249" s="47"/>
    </row>
    <row r="1264" spans="1:6" s="81" customFormat="1">
      <c r="A1264" s="69"/>
      <c r="B1264" s="40"/>
      <c r="C1264" s="527"/>
      <c r="D1264" s="59"/>
      <c r="E1264" s="64"/>
      <c r="F1264" s="47"/>
    </row>
    <row r="1266" spans="1:6" s="81" customFormat="1">
      <c r="A1266" s="69"/>
      <c r="B1266" s="40"/>
      <c r="C1266" s="527"/>
      <c r="D1266" s="59"/>
      <c r="E1266" s="64"/>
      <c r="F1266" s="47"/>
    </row>
    <row r="1267" spans="1:6" s="81" customFormat="1">
      <c r="A1267" s="69"/>
      <c r="B1267" s="40"/>
      <c r="C1267" s="527"/>
      <c r="D1267" s="59"/>
      <c r="E1267" s="64"/>
      <c r="F1267" s="47"/>
    </row>
    <row r="1271" spans="1:6" s="81" customFormat="1">
      <c r="A1271" s="69"/>
      <c r="B1271" s="40"/>
      <c r="C1271" s="527"/>
      <c r="D1271" s="59"/>
      <c r="E1271" s="64"/>
      <c r="F1271" s="47"/>
    </row>
    <row r="1273" spans="1:6" s="81" customFormat="1">
      <c r="A1273" s="69"/>
      <c r="B1273" s="40"/>
      <c r="C1273" s="527"/>
      <c r="D1273" s="59"/>
      <c r="E1273" s="64"/>
      <c r="F1273" s="47"/>
    </row>
    <row r="1274" spans="1:6" s="81" customFormat="1">
      <c r="A1274" s="69"/>
      <c r="B1274" s="40"/>
      <c r="C1274" s="527"/>
      <c r="D1274" s="59"/>
      <c r="E1274" s="64"/>
      <c r="F1274" s="47"/>
    </row>
    <row r="1292" spans="1:6" s="27" customFormat="1">
      <c r="A1292" s="69"/>
      <c r="B1292" s="40"/>
      <c r="C1292" s="527"/>
      <c r="D1292" s="59"/>
      <c r="E1292" s="64"/>
      <c r="F1292" s="47"/>
    </row>
    <row r="1293" spans="1:6" s="27" customFormat="1">
      <c r="A1293" s="69"/>
      <c r="B1293" s="40"/>
      <c r="C1293" s="527"/>
      <c r="D1293" s="59"/>
      <c r="E1293" s="64"/>
      <c r="F1293" s="47"/>
    </row>
    <row r="1307" spans="1:6" s="81" customFormat="1">
      <c r="A1307" s="69"/>
      <c r="B1307" s="40"/>
      <c r="C1307" s="527"/>
      <c r="D1307" s="59"/>
      <c r="E1307" s="64"/>
      <c r="F1307" s="47"/>
    </row>
    <row r="1321" spans="1:6" s="81" customFormat="1">
      <c r="A1321" s="69"/>
      <c r="B1321" s="40"/>
      <c r="C1321" s="527"/>
      <c r="D1321" s="59"/>
      <c r="E1321" s="64"/>
      <c r="F1321" s="47"/>
    </row>
    <row r="1337" spans="1:6" s="81" customFormat="1">
      <c r="A1337" s="69"/>
      <c r="B1337" s="40"/>
      <c r="C1337" s="527"/>
      <c r="D1337" s="59"/>
      <c r="E1337" s="64"/>
      <c r="F1337" s="47"/>
    </row>
    <row r="1346" spans="1:6" s="81" customFormat="1">
      <c r="A1346" s="69"/>
      <c r="B1346" s="40"/>
      <c r="C1346" s="527"/>
      <c r="D1346" s="59"/>
      <c r="E1346" s="64"/>
      <c r="F1346" s="47"/>
    </row>
    <row r="1367" spans="1:6" s="81" customFormat="1">
      <c r="A1367" s="69"/>
      <c r="B1367" s="40"/>
      <c r="C1367" s="527"/>
      <c r="D1367" s="59"/>
      <c r="E1367" s="64"/>
      <c r="F1367" s="47"/>
    </row>
    <row r="1368" spans="1:6" s="81" customFormat="1">
      <c r="A1368" s="69"/>
      <c r="B1368" s="40"/>
      <c r="C1368" s="527"/>
      <c r="D1368" s="59"/>
      <c r="E1368" s="64"/>
      <c r="F1368" s="47"/>
    </row>
    <row r="1369" spans="1:6" s="81" customFormat="1">
      <c r="A1369" s="69"/>
      <c r="B1369" s="40"/>
      <c r="C1369" s="527"/>
      <c r="D1369" s="59"/>
      <c r="E1369" s="64"/>
      <c r="F1369" s="47"/>
    </row>
    <row r="1391" spans="1:6" s="81" customFormat="1">
      <c r="A1391" s="69"/>
      <c r="B1391" s="40"/>
      <c r="C1391" s="527"/>
      <c r="D1391" s="59"/>
      <c r="E1391" s="64"/>
      <c r="F1391" s="47"/>
    </row>
    <row r="1392" spans="1:6" s="81" customFormat="1">
      <c r="A1392" s="69"/>
      <c r="B1392" s="40"/>
      <c r="C1392" s="527"/>
      <c r="D1392" s="59"/>
      <c r="E1392" s="64"/>
      <c r="F1392" s="47"/>
    </row>
    <row r="1402" spans="1:6" s="81" customFormat="1">
      <c r="A1402" s="69"/>
      <c r="B1402" s="40"/>
      <c r="C1402" s="527"/>
      <c r="D1402" s="59"/>
      <c r="E1402" s="64"/>
      <c r="F1402" s="47"/>
    </row>
    <row r="1403" spans="1:6" s="81" customFormat="1">
      <c r="A1403" s="69"/>
      <c r="B1403" s="40"/>
      <c r="C1403" s="527"/>
      <c r="D1403" s="59"/>
      <c r="E1403" s="64"/>
      <c r="F1403" s="47"/>
    </row>
    <row r="1406" spans="1:6" s="27" customFormat="1">
      <c r="A1406" s="69"/>
      <c r="B1406" s="40"/>
      <c r="C1406" s="527"/>
      <c r="D1406" s="59"/>
      <c r="E1406" s="64"/>
      <c r="F1406" s="47"/>
    </row>
    <row r="1407" spans="1:6" s="27" customFormat="1">
      <c r="A1407" s="69"/>
      <c r="B1407" s="40"/>
      <c r="C1407" s="527"/>
      <c r="D1407" s="59"/>
      <c r="E1407" s="64"/>
      <c r="F1407" s="47"/>
    </row>
    <row r="1410" spans="1:6" s="81" customFormat="1">
      <c r="A1410" s="69"/>
      <c r="B1410" s="40"/>
      <c r="C1410" s="527"/>
      <c r="D1410" s="59"/>
      <c r="E1410" s="64"/>
      <c r="F1410" s="47"/>
    </row>
    <row r="1411" spans="1:6" s="81" customFormat="1">
      <c r="A1411" s="69"/>
      <c r="B1411" s="40"/>
      <c r="C1411" s="527"/>
      <c r="D1411" s="59"/>
      <c r="E1411" s="64"/>
      <c r="F1411" s="47"/>
    </row>
    <row r="1412" spans="1:6" s="81" customFormat="1">
      <c r="A1412" s="69"/>
      <c r="B1412" s="40"/>
      <c r="C1412" s="527"/>
      <c r="D1412" s="59"/>
      <c r="E1412" s="64"/>
      <c r="F1412" s="47"/>
    </row>
    <row r="1413" spans="1:6" s="81" customFormat="1">
      <c r="A1413" s="69"/>
      <c r="B1413" s="40"/>
      <c r="C1413" s="527"/>
      <c r="D1413" s="59"/>
      <c r="E1413" s="64"/>
      <c r="F1413" s="47"/>
    </row>
    <row r="1414" spans="1:6" s="81" customFormat="1">
      <c r="A1414" s="69"/>
      <c r="B1414" s="40"/>
      <c r="C1414" s="527"/>
      <c r="D1414" s="59"/>
      <c r="E1414" s="64"/>
      <c r="F1414" s="47"/>
    </row>
    <row r="1415" spans="1:6" s="81" customFormat="1">
      <c r="A1415" s="69"/>
      <c r="B1415" s="40"/>
      <c r="C1415" s="527"/>
      <c r="D1415" s="59"/>
      <c r="E1415" s="64"/>
      <c r="F1415" s="47"/>
    </row>
    <row r="1416" spans="1:6" s="81" customFormat="1">
      <c r="A1416" s="69"/>
      <c r="B1416" s="40"/>
      <c r="C1416" s="527"/>
      <c r="D1416" s="59"/>
      <c r="E1416" s="64"/>
      <c r="F1416" s="47"/>
    </row>
    <row r="1417" spans="1:6" s="81" customFormat="1">
      <c r="A1417" s="69"/>
      <c r="B1417" s="40"/>
      <c r="C1417" s="527"/>
      <c r="D1417" s="59"/>
      <c r="E1417" s="64"/>
      <c r="F1417" s="47"/>
    </row>
    <row r="1418" spans="1:6" s="81" customFormat="1">
      <c r="A1418" s="69"/>
      <c r="B1418" s="40"/>
      <c r="C1418" s="527"/>
      <c r="D1418" s="59"/>
      <c r="E1418" s="64"/>
      <c r="F1418" s="47"/>
    </row>
    <row r="1419" spans="1:6" s="81" customFormat="1">
      <c r="A1419" s="69"/>
      <c r="B1419" s="40"/>
      <c r="C1419" s="527"/>
      <c r="D1419" s="59"/>
      <c r="E1419" s="64"/>
      <c r="F1419" s="47"/>
    </row>
    <row r="1420" spans="1:6" s="81" customFormat="1">
      <c r="A1420" s="69"/>
      <c r="B1420" s="40"/>
      <c r="C1420" s="527"/>
      <c r="D1420" s="59"/>
      <c r="E1420" s="64"/>
      <c r="F1420" s="47"/>
    </row>
    <row r="1421" spans="1:6" s="81" customFormat="1">
      <c r="A1421" s="69"/>
      <c r="B1421" s="40"/>
      <c r="C1421" s="527"/>
      <c r="D1421" s="59"/>
      <c r="E1421" s="64"/>
      <c r="F1421" s="47"/>
    </row>
    <row r="1422" spans="1:6" s="81" customFormat="1">
      <c r="A1422" s="69"/>
      <c r="B1422" s="40"/>
      <c r="C1422" s="527"/>
      <c r="D1422" s="59"/>
      <c r="E1422" s="64"/>
      <c r="F1422" s="47"/>
    </row>
    <row r="1423" spans="1:6" s="81" customFormat="1">
      <c r="A1423" s="69"/>
      <c r="B1423" s="40"/>
      <c r="C1423" s="527"/>
      <c r="D1423" s="59"/>
      <c r="E1423" s="64"/>
      <c r="F1423" s="47"/>
    </row>
    <row r="1424" spans="1:6" s="81" customFormat="1">
      <c r="A1424" s="69"/>
      <c r="B1424" s="40"/>
      <c r="C1424" s="527"/>
      <c r="D1424" s="59"/>
      <c r="E1424" s="64"/>
      <c r="F1424" s="47"/>
    </row>
    <row r="1425" spans="1:6" s="81" customFormat="1">
      <c r="A1425" s="69"/>
      <c r="B1425" s="40"/>
      <c r="C1425" s="527"/>
      <c r="D1425" s="59"/>
      <c r="E1425" s="64"/>
      <c r="F1425" s="47"/>
    </row>
    <row r="1426" spans="1:6" s="81" customFormat="1">
      <c r="A1426" s="69"/>
      <c r="B1426" s="40"/>
      <c r="C1426" s="527"/>
      <c r="D1426" s="59"/>
      <c r="E1426" s="64"/>
      <c r="F1426" s="47"/>
    </row>
    <row r="1427" spans="1:6" s="81" customFormat="1">
      <c r="A1427" s="69"/>
      <c r="B1427" s="40"/>
      <c r="C1427" s="527"/>
      <c r="D1427" s="59"/>
      <c r="E1427" s="64"/>
      <c r="F1427" s="47"/>
    </row>
    <row r="1428" spans="1:6" s="81" customFormat="1">
      <c r="A1428" s="69"/>
      <c r="B1428" s="40"/>
      <c r="C1428" s="527"/>
      <c r="D1428" s="59"/>
      <c r="E1428" s="64"/>
      <c r="F1428" s="47"/>
    </row>
    <row r="1429" spans="1:6" s="81" customFormat="1">
      <c r="A1429" s="69"/>
      <c r="B1429" s="40"/>
      <c r="C1429" s="527"/>
      <c r="D1429" s="59"/>
      <c r="E1429" s="64"/>
      <c r="F1429" s="47"/>
    </row>
    <row r="1430" spans="1:6" s="81" customFormat="1">
      <c r="A1430" s="69"/>
      <c r="B1430" s="40"/>
      <c r="C1430" s="527"/>
      <c r="D1430" s="59"/>
      <c r="E1430" s="64"/>
      <c r="F1430" s="47"/>
    </row>
    <row r="1431" spans="1:6" s="81" customFormat="1">
      <c r="A1431" s="69"/>
      <c r="B1431" s="40"/>
      <c r="C1431" s="527"/>
      <c r="D1431" s="59"/>
      <c r="E1431" s="64"/>
      <c r="F1431" s="47"/>
    </row>
    <row r="1432" spans="1:6" s="81" customFormat="1">
      <c r="A1432" s="69"/>
      <c r="B1432" s="40"/>
      <c r="C1432" s="527"/>
      <c r="D1432" s="59"/>
      <c r="E1432" s="64"/>
      <c r="F1432" s="47"/>
    </row>
    <row r="1433" spans="1:6" s="81" customFormat="1">
      <c r="A1433" s="69"/>
      <c r="B1433" s="40"/>
      <c r="C1433" s="527"/>
      <c r="D1433" s="59"/>
      <c r="E1433" s="64"/>
      <c r="F1433" s="47"/>
    </row>
    <row r="1434" spans="1:6" s="81" customFormat="1">
      <c r="A1434" s="69"/>
      <c r="B1434" s="40"/>
      <c r="C1434" s="527"/>
      <c r="D1434" s="59"/>
      <c r="E1434" s="64"/>
      <c r="F1434" s="47"/>
    </row>
    <row r="1435" spans="1:6" s="81" customFormat="1">
      <c r="A1435" s="69"/>
      <c r="B1435" s="40"/>
      <c r="C1435" s="527"/>
      <c r="D1435" s="59"/>
      <c r="E1435" s="64"/>
      <c r="F1435" s="47"/>
    </row>
    <row r="1436" spans="1:6" s="81" customFormat="1">
      <c r="A1436" s="69"/>
      <c r="B1436" s="40"/>
      <c r="C1436" s="527"/>
      <c r="D1436" s="59"/>
      <c r="E1436" s="64"/>
      <c r="F1436" s="47"/>
    </row>
    <row r="1437" spans="1:6" s="81" customFormat="1">
      <c r="A1437" s="69"/>
      <c r="B1437" s="40"/>
      <c r="C1437" s="527"/>
      <c r="D1437" s="59"/>
      <c r="E1437" s="64"/>
      <c r="F1437" s="47"/>
    </row>
    <row r="1438" spans="1:6" s="81" customFormat="1">
      <c r="A1438" s="69"/>
      <c r="B1438" s="40"/>
      <c r="C1438" s="527"/>
      <c r="D1438" s="59"/>
      <c r="E1438" s="64"/>
      <c r="F1438" s="47"/>
    </row>
    <row r="1439" spans="1:6" s="81" customFormat="1">
      <c r="A1439" s="69"/>
      <c r="B1439" s="40"/>
      <c r="C1439" s="527"/>
      <c r="D1439" s="59"/>
      <c r="E1439" s="64"/>
      <c r="F1439" s="47"/>
    </row>
    <row r="1440" spans="1:6" s="81" customFormat="1">
      <c r="A1440" s="69"/>
      <c r="B1440" s="40"/>
      <c r="C1440" s="527"/>
      <c r="D1440" s="59"/>
      <c r="E1440" s="64"/>
      <c r="F1440" s="47"/>
    </row>
    <row r="1441" spans="1:6" s="81" customFormat="1">
      <c r="A1441" s="69"/>
      <c r="B1441" s="40"/>
      <c r="C1441" s="527"/>
      <c r="D1441" s="59"/>
      <c r="E1441" s="64"/>
      <c r="F1441" s="47"/>
    </row>
    <row r="1442" spans="1:6" s="81" customFormat="1">
      <c r="A1442" s="69"/>
      <c r="B1442" s="40"/>
      <c r="C1442" s="527"/>
      <c r="D1442" s="59"/>
      <c r="E1442" s="64"/>
      <c r="F1442" s="47"/>
    </row>
    <row r="1443" spans="1:6" s="81" customFormat="1">
      <c r="A1443" s="69"/>
      <c r="B1443" s="40"/>
      <c r="C1443" s="527"/>
      <c r="D1443" s="59"/>
      <c r="E1443" s="64"/>
      <c r="F1443" s="47"/>
    </row>
    <row r="1444" spans="1:6" s="81" customFormat="1">
      <c r="A1444" s="69"/>
      <c r="B1444" s="40"/>
      <c r="C1444" s="527"/>
      <c r="D1444" s="59"/>
      <c r="E1444" s="64"/>
      <c r="F1444" s="47"/>
    </row>
    <row r="1445" spans="1:6" s="81" customFormat="1">
      <c r="A1445" s="69"/>
      <c r="B1445" s="40"/>
      <c r="C1445" s="527"/>
      <c r="D1445" s="59"/>
      <c r="E1445" s="64"/>
      <c r="F1445" s="47"/>
    </row>
    <row r="1446" spans="1:6" s="81" customFormat="1">
      <c r="A1446" s="69"/>
      <c r="B1446" s="40"/>
      <c r="C1446" s="527"/>
      <c r="D1446" s="59"/>
      <c r="E1446" s="64"/>
      <c r="F1446" s="47"/>
    </row>
    <row r="1447" spans="1:6" s="81" customFormat="1">
      <c r="A1447" s="69"/>
      <c r="B1447" s="40"/>
      <c r="C1447" s="527"/>
      <c r="D1447" s="59"/>
      <c r="E1447" s="64"/>
      <c r="F1447" s="47"/>
    </row>
    <row r="1448" spans="1:6" s="81" customFormat="1">
      <c r="A1448" s="69"/>
      <c r="B1448" s="40"/>
      <c r="C1448" s="527"/>
      <c r="D1448" s="59"/>
      <c r="E1448" s="64"/>
      <c r="F1448" s="47"/>
    </row>
    <row r="1449" spans="1:6" s="81" customFormat="1">
      <c r="A1449" s="69"/>
      <c r="B1449" s="40"/>
      <c r="C1449" s="527"/>
      <c r="D1449" s="59"/>
      <c r="E1449" s="64"/>
      <c r="F1449" s="47"/>
    </row>
    <row r="1450" spans="1:6" s="81" customFormat="1">
      <c r="A1450" s="69"/>
      <c r="B1450" s="40"/>
      <c r="C1450" s="527"/>
      <c r="D1450" s="59"/>
      <c r="E1450" s="64"/>
      <c r="F1450" s="47"/>
    </row>
    <row r="1451" spans="1:6" s="81" customFormat="1">
      <c r="A1451" s="69"/>
      <c r="B1451" s="40"/>
      <c r="C1451" s="527"/>
      <c r="D1451" s="59"/>
      <c r="E1451" s="64"/>
      <c r="F1451" s="47"/>
    </row>
    <row r="1452" spans="1:6" s="81" customFormat="1">
      <c r="A1452" s="69"/>
      <c r="B1452" s="40"/>
      <c r="C1452" s="527"/>
      <c r="D1452" s="59"/>
      <c r="E1452" s="64"/>
      <c r="F1452" s="47"/>
    </row>
    <row r="1453" spans="1:6" s="81" customFormat="1">
      <c r="A1453" s="69"/>
      <c r="B1453" s="40"/>
      <c r="C1453" s="527"/>
      <c r="D1453" s="59"/>
      <c r="E1453" s="64"/>
      <c r="F1453" s="47"/>
    </row>
    <row r="1454" spans="1:6" s="81" customFormat="1">
      <c r="A1454" s="69"/>
      <c r="B1454" s="40"/>
      <c r="C1454" s="527"/>
      <c r="D1454" s="59"/>
      <c r="E1454" s="64"/>
      <c r="F1454" s="47"/>
    </row>
    <row r="1455" spans="1:6" s="81" customFormat="1">
      <c r="A1455" s="69"/>
      <c r="B1455" s="40"/>
      <c r="C1455" s="527"/>
      <c r="D1455" s="59"/>
      <c r="E1455" s="64"/>
      <c r="F1455" s="47"/>
    </row>
    <row r="1456" spans="1:6" s="81" customFormat="1">
      <c r="A1456" s="69"/>
      <c r="B1456" s="40"/>
      <c r="C1456" s="527"/>
      <c r="D1456" s="59"/>
      <c r="E1456" s="64"/>
      <c r="F1456" s="47"/>
    </row>
    <row r="1457" spans="1:6" s="81" customFormat="1">
      <c r="A1457" s="69"/>
      <c r="B1457" s="40"/>
      <c r="C1457" s="527"/>
      <c r="D1457" s="59"/>
      <c r="E1457" s="64"/>
      <c r="F1457" s="47"/>
    </row>
    <row r="1458" spans="1:6" s="81" customFormat="1">
      <c r="A1458" s="69"/>
      <c r="B1458" s="40"/>
      <c r="C1458" s="527"/>
      <c r="D1458" s="59"/>
      <c r="E1458" s="64"/>
      <c r="F1458" s="47"/>
    </row>
    <row r="1459" spans="1:6" s="81" customFormat="1">
      <c r="A1459" s="69"/>
      <c r="B1459" s="40"/>
      <c r="C1459" s="527"/>
      <c r="D1459" s="59"/>
      <c r="E1459" s="64"/>
      <c r="F1459" s="47"/>
    </row>
    <row r="1460" spans="1:6" s="81" customFormat="1">
      <c r="A1460" s="69"/>
      <c r="B1460" s="40"/>
      <c r="C1460" s="527"/>
      <c r="D1460" s="59"/>
      <c r="E1460" s="64"/>
      <c r="F1460" s="47"/>
    </row>
    <row r="1461" spans="1:6" s="81" customFormat="1">
      <c r="A1461" s="69"/>
      <c r="B1461" s="40"/>
      <c r="C1461" s="527"/>
      <c r="D1461" s="59"/>
      <c r="E1461" s="64"/>
      <c r="F1461" s="47"/>
    </row>
    <row r="1462" spans="1:6" s="81" customFormat="1">
      <c r="A1462" s="69"/>
      <c r="B1462" s="40"/>
      <c r="C1462" s="527"/>
      <c r="D1462" s="59"/>
      <c r="E1462" s="64"/>
      <c r="F1462" s="47"/>
    </row>
    <row r="1463" spans="1:6" s="81" customFormat="1">
      <c r="A1463" s="69"/>
      <c r="B1463" s="40"/>
      <c r="C1463" s="527"/>
      <c r="D1463" s="59"/>
      <c r="E1463" s="64"/>
      <c r="F1463" s="47"/>
    </row>
    <row r="1464" spans="1:6" s="81" customFormat="1">
      <c r="A1464" s="69"/>
      <c r="B1464" s="40"/>
      <c r="C1464" s="527"/>
      <c r="D1464" s="59"/>
      <c r="E1464" s="64"/>
      <c r="F1464" s="47"/>
    </row>
    <row r="1465" spans="1:6" s="81" customFormat="1">
      <c r="A1465" s="69"/>
      <c r="B1465" s="40"/>
      <c r="C1465" s="527"/>
      <c r="D1465" s="59"/>
      <c r="E1465" s="64"/>
      <c r="F1465" s="47"/>
    </row>
    <row r="1466" spans="1:6" s="81" customFormat="1">
      <c r="A1466" s="69"/>
      <c r="B1466" s="40"/>
      <c r="C1466" s="527"/>
      <c r="D1466" s="59"/>
      <c r="E1466" s="64"/>
      <c r="F1466" s="47"/>
    </row>
    <row r="1467" spans="1:6" s="81" customFormat="1">
      <c r="A1467" s="69"/>
      <c r="B1467" s="40"/>
      <c r="C1467" s="527"/>
      <c r="D1467" s="59"/>
      <c r="E1467" s="64"/>
      <c r="F1467" s="47"/>
    </row>
    <row r="1468" spans="1:6" s="81" customFormat="1">
      <c r="A1468" s="69"/>
      <c r="B1468" s="40"/>
      <c r="C1468" s="527"/>
      <c r="D1468" s="59"/>
      <c r="E1468" s="64"/>
      <c r="F1468" s="47"/>
    </row>
    <row r="1469" spans="1:6" s="81" customFormat="1">
      <c r="A1469" s="69"/>
      <c r="B1469" s="40"/>
      <c r="C1469" s="527"/>
      <c r="D1469" s="59"/>
      <c r="E1469" s="64"/>
      <c r="F1469" s="47"/>
    </row>
    <row r="1470" spans="1:6" s="81" customFormat="1">
      <c r="A1470" s="69"/>
      <c r="B1470" s="40"/>
      <c r="C1470" s="527"/>
      <c r="D1470" s="59"/>
      <c r="E1470" s="64"/>
      <c r="F1470" s="47"/>
    </row>
    <row r="1471" spans="1:6" s="81" customFormat="1">
      <c r="A1471" s="69"/>
      <c r="B1471" s="40"/>
      <c r="C1471" s="527"/>
      <c r="D1471" s="59"/>
      <c r="E1471" s="64"/>
      <c r="F1471" s="47"/>
    </row>
    <row r="1472" spans="1:6" s="81" customFormat="1">
      <c r="A1472" s="69"/>
      <c r="B1472" s="40"/>
      <c r="C1472" s="527"/>
      <c r="D1472" s="59"/>
      <c r="E1472" s="64"/>
      <c r="F1472" s="47"/>
    </row>
    <row r="1473" spans="1:6" s="81" customFormat="1">
      <c r="A1473" s="69"/>
      <c r="B1473" s="40"/>
      <c r="C1473" s="527"/>
      <c r="D1473" s="59"/>
      <c r="E1473" s="64"/>
      <c r="F1473" s="47"/>
    </row>
    <row r="1474" spans="1:6" s="81" customFormat="1">
      <c r="A1474" s="69"/>
      <c r="B1474" s="40"/>
      <c r="C1474" s="527"/>
      <c r="D1474" s="59"/>
      <c r="E1474" s="64"/>
      <c r="F1474" s="47"/>
    </row>
    <row r="1475" spans="1:6" s="81" customFormat="1">
      <c r="A1475" s="69"/>
      <c r="B1475" s="40"/>
      <c r="C1475" s="527"/>
      <c r="D1475" s="59"/>
      <c r="E1475" s="64"/>
      <c r="F1475" s="47"/>
    </row>
    <row r="1476" spans="1:6" s="81" customFormat="1">
      <c r="A1476" s="69"/>
      <c r="B1476" s="40"/>
      <c r="C1476" s="527"/>
      <c r="D1476" s="59"/>
      <c r="E1476" s="64"/>
      <c r="F1476" s="47"/>
    </row>
    <row r="1477" spans="1:6" s="81" customFormat="1">
      <c r="A1477" s="69"/>
      <c r="B1477" s="40"/>
      <c r="C1477" s="527"/>
      <c r="D1477" s="59"/>
      <c r="E1477" s="64"/>
      <c r="F1477" s="47"/>
    </row>
    <row r="1478" spans="1:6" s="81" customFormat="1">
      <c r="A1478" s="69"/>
      <c r="B1478" s="40"/>
      <c r="C1478" s="527"/>
      <c r="D1478" s="59"/>
      <c r="E1478" s="64"/>
      <c r="F1478" s="47"/>
    </row>
    <row r="1479" spans="1:6" s="81" customFormat="1">
      <c r="A1479" s="69"/>
      <c r="B1479" s="40"/>
      <c r="C1479" s="527"/>
      <c r="D1479" s="59"/>
      <c r="E1479" s="64"/>
      <c r="F1479" s="47"/>
    </row>
    <row r="1480" spans="1:6" s="81" customFormat="1">
      <c r="A1480" s="69"/>
      <c r="B1480" s="40"/>
      <c r="C1480" s="527"/>
      <c r="D1480" s="59"/>
      <c r="E1480" s="64"/>
      <c r="F1480" s="47"/>
    </row>
    <row r="1481" spans="1:6" s="81" customFormat="1">
      <c r="A1481" s="69"/>
      <c r="B1481" s="40"/>
      <c r="C1481" s="527"/>
      <c r="D1481" s="59"/>
      <c r="E1481" s="64"/>
      <c r="F1481" s="47"/>
    </row>
    <row r="1482" spans="1:6" s="81" customFormat="1">
      <c r="A1482" s="69"/>
      <c r="B1482" s="40"/>
      <c r="C1482" s="527"/>
      <c r="D1482" s="59"/>
      <c r="E1482" s="64"/>
      <c r="F1482" s="47"/>
    </row>
    <row r="1483" spans="1:6" s="81" customFormat="1">
      <c r="A1483" s="69"/>
      <c r="B1483" s="40"/>
      <c r="C1483" s="527"/>
      <c r="D1483" s="59"/>
      <c r="E1483" s="64"/>
      <c r="F1483" s="47"/>
    </row>
    <row r="1484" spans="1:6" s="81" customFormat="1">
      <c r="A1484" s="69"/>
      <c r="B1484" s="40"/>
      <c r="C1484" s="527"/>
      <c r="D1484" s="59"/>
      <c r="E1484" s="64"/>
      <c r="F1484" s="47"/>
    </row>
    <row r="1485" spans="1:6" s="81" customFormat="1">
      <c r="A1485" s="69"/>
      <c r="B1485" s="40"/>
      <c r="C1485" s="527"/>
      <c r="D1485" s="59"/>
      <c r="E1485" s="64"/>
      <c r="F1485" s="47"/>
    </row>
    <row r="1486" spans="1:6" s="81" customFormat="1">
      <c r="A1486" s="69"/>
      <c r="B1486" s="40"/>
      <c r="C1486" s="527"/>
      <c r="D1486" s="59"/>
      <c r="E1486" s="64"/>
      <c r="F1486" s="47"/>
    </row>
    <row r="1487" spans="1:6" s="81" customFormat="1">
      <c r="A1487" s="69"/>
      <c r="B1487" s="40"/>
      <c r="C1487" s="527"/>
      <c r="D1487" s="59"/>
      <c r="E1487" s="64"/>
      <c r="F1487" s="47"/>
    </row>
    <row r="1488" spans="1:6" s="81" customFormat="1">
      <c r="A1488" s="69"/>
      <c r="B1488" s="40"/>
      <c r="C1488" s="527"/>
      <c r="D1488" s="59"/>
      <c r="E1488" s="64"/>
      <c r="F1488" s="47"/>
    </row>
    <row r="1489" spans="1:6" s="81" customFormat="1">
      <c r="A1489" s="69"/>
      <c r="B1489" s="40"/>
      <c r="C1489" s="527"/>
      <c r="D1489" s="59"/>
      <c r="E1489" s="64"/>
      <c r="F1489" s="47"/>
    </row>
    <row r="1490" spans="1:6" s="81" customFormat="1">
      <c r="A1490" s="69"/>
      <c r="B1490" s="40"/>
      <c r="C1490" s="527"/>
      <c r="D1490" s="59"/>
      <c r="E1490" s="64"/>
      <c r="F1490" s="47"/>
    </row>
    <row r="1491" spans="1:6" s="81" customFormat="1">
      <c r="A1491" s="69"/>
      <c r="B1491" s="40"/>
      <c r="C1491" s="527"/>
      <c r="D1491" s="59"/>
      <c r="E1491" s="64"/>
      <c r="F1491" s="47"/>
    </row>
    <row r="1492" spans="1:6" s="81" customFormat="1">
      <c r="A1492" s="69"/>
      <c r="B1492" s="40"/>
      <c r="C1492" s="527"/>
      <c r="D1492" s="59"/>
      <c r="E1492" s="64"/>
      <c r="F1492" s="47"/>
    </row>
    <row r="1493" spans="1:6" s="81" customFormat="1">
      <c r="A1493" s="69"/>
      <c r="B1493" s="40"/>
      <c r="C1493" s="527"/>
      <c r="D1493" s="59"/>
      <c r="E1493" s="64"/>
      <c r="F1493" s="47"/>
    </row>
    <row r="1494" spans="1:6" s="81" customFormat="1">
      <c r="A1494" s="69"/>
      <c r="B1494" s="40"/>
      <c r="C1494" s="527"/>
      <c r="D1494" s="59"/>
      <c r="E1494" s="64"/>
      <c r="F1494" s="47"/>
    </row>
    <row r="1495" spans="1:6" s="81" customFormat="1">
      <c r="A1495" s="69"/>
      <c r="B1495" s="40"/>
      <c r="C1495" s="527"/>
      <c r="D1495" s="59"/>
      <c r="E1495" s="64"/>
      <c r="F1495" s="47"/>
    </row>
    <row r="1496" spans="1:6" s="81" customFormat="1">
      <c r="A1496" s="69"/>
      <c r="B1496" s="40"/>
      <c r="C1496" s="527"/>
      <c r="D1496" s="59"/>
      <c r="E1496" s="64"/>
      <c r="F1496" s="47"/>
    </row>
    <row r="1497" spans="1:6" s="81" customFormat="1">
      <c r="A1497" s="69"/>
      <c r="B1497" s="40"/>
      <c r="C1497" s="527"/>
      <c r="D1497" s="59"/>
      <c r="E1497" s="64"/>
      <c r="F1497" s="47"/>
    </row>
    <row r="1498" spans="1:6" s="81" customFormat="1">
      <c r="A1498" s="69"/>
      <c r="B1498" s="40"/>
      <c r="C1498" s="527"/>
      <c r="D1498" s="59"/>
      <c r="E1498" s="64"/>
      <c r="F1498" s="47"/>
    </row>
    <row r="1499" spans="1:6" s="81" customFormat="1">
      <c r="A1499" s="69"/>
      <c r="B1499" s="40"/>
      <c r="C1499" s="527"/>
      <c r="D1499" s="59"/>
      <c r="E1499" s="64"/>
      <c r="F1499" s="47"/>
    </row>
    <row r="1500" spans="1:6" s="81" customFormat="1">
      <c r="A1500" s="69"/>
      <c r="B1500" s="40"/>
      <c r="C1500" s="527"/>
      <c r="D1500" s="59"/>
      <c r="E1500" s="64"/>
      <c r="F1500" s="47"/>
    </row>
    <row r="1501" spans="1:6" s="81" customFormat="1">
      <c r="A1501" s="69"/>
      <c r="B1501" s="40"/>
      <c r="C1501" s="527"/>
      <c r="D1501" s="59"/>
      <c r="E1501" s="64"/>
      <c r="F1501" s="47"/>
    </row>
    <row r="1502" spans="1:6" s="81" customFormat="1">
      <c r="A1502" s="69"/>
      <c r="B1502" s="40"/>
      <c r="C1502" s="527"/>
      <c r="D1502" s="59"/>
      <c r="E1502" s="64"/>
      <c r="F1502" s="47"/>
    </row>
    <row r="1503" spans="1:6" s="81" customFormat="1">
      <c r="A1503" s="69"/>
      <c r="B1503" s="40"/>
      <c r="C1503" s="527"/>
      <c r="D1503" s="59"/>
      <c r="E1503" s="64"/>
      <c r="F1503" s="47"/>
    </row>
    <row r="1504" spans="1:6" s="81" customFormat="1">
      <c r="A1504" s="69"/>
      <c r="B1504" s="40"/>
      <c r="C1504" s="527"/>
      <c r="D1504" s="59"/>
      <c r="E1504" s="64"/>
      <c r="F1504" s="47"/>
    </row>
    <row r="1505" spans="1:6" s="81" customFormat="1">
      <c r="A1505" s="69"/>
      <c r="B1505" s="40"/>
      <c r="C1505" s="527"/>
      <c r="D1505" s="59"/>
      <c r="E1505" s="64"/>
      <c r="F1505" s="47"/>
    </row>
    <row r="1506" spans="1:6" s="81" customFormat="1">
      <c r="A1506" s="69"/>
      <c r="B1506" s="40"/>
      <c r="C1506" s="527"/>
      <c r="D1506" s="59"/>
      <c r="E1506" s="64"/>
      <c r="F1506" s="47"/>
    </row>
    <row r="1507" spans="1:6" s="81" customFormat="1">
      <c r="A1507" s="69"/>
      <c r="B1507" s="40"/>
      <c r="C1507" s="527"/>
      <c r="D1507" s="59"/>
      <c r="E1507" s="64"/>
      <c r="F1507" s="47"/>
    </row>
    <row r="1508" spans="1:6" s="81" customFormat="1">
      <c r="A1508" s="69"/>
      <c r="B1508" s="40"/>
      <c r="C1508" s="527"/>
      <c r="D1508" s="59"/>
      <c r="E1508" s="64"/>
      <c r="F1508" s="47"/>
    </row>
    <row r="1509" spans="1:6" s="81" customFormat="1">
      <c r="A1509" s="69"/>
      <c r="B1509" s="40"/>
      <c r="C1509" s="527"/>
      <c r="D1509" s="59"/>
      <c r="E1509" s="64"/>
      <c r="F1509" s="47"/>
    </row>
    <row r="1510" spans="1:6" s="81" customFormat="1">
      <c r="A1510" s="69"/>
      <c r="B1510" s="40"/>
      <c r="C1510" s="527"/>
      <c r="D1510" s="59"/>
      <c r="E1510" s="64"/>
      <c r="F1510" s="47"/>
    </row>
    <row r="1511" spans="1:6" s="81" customFormat="1">
      <c r="A1511" s="69"/>
      <c r="B1511" s="40"/>
      <c r="C1511" s="527"/>
      <c r="D1511" s="59"/>
      <c r="E1511" s="64"/>
      <c r="F1511" s="47"/>
    </row>
    <row r="1512" spans="1:6" s="81" customFormat="1">
      <c r="A1512" s="69"/>
      <c r="B1512" s="40"/>
      <c r="C1512" s="527"/>
      <c r="D1512" s="59"/>
      <c r="E1512" s="64"/>
      <c r="F1512" s="47"/>
    </row>
    <row r="1513" spans="1:6" s="81" customFormat="1">
      <c r="A1513" s="69"/>
      <c r="B1513" s="40"/>
      <c r="C1513" s="527"/>
      <c r="D1513" s="59"/>
      <c r="E1513" s="64"/>
      <c r="F1513" s="47"/>
    </row>
    <row r="1514" spans="1:6" s="81" customFormat="1">
      <c r="A1514" s="69"/>
      <c r="B1514" s="40"/>
      <c r="C1514" s="527"/>
      <c r="D1514" s="59"/>
      <c r="E1514" s="64"/>
      <c r="F1514" s="47"/>
    </row>
    <row r="1515" spans="1:6" s="81" customFormat="1">
      <c r="A1515" s="69"/>
      <c r="B1515" s="40"/>
      <c r="C1515" s="527"/>
      <c r="D1515" s="59"/>
      <c r="E1515" s="64"/>
      <c r="F1515" s="47"/>
    </row>
    <row r="1516" spans="1:6" s="81" customFormat="1">
      <c r="A1516" s="69"/>
      <c r="B1516" s="40"/>
      <c r="C1516" s="527"/>
      <c r="D1516" s="59"/>
      <c r="E1516" s="64"/>
      <c r="F1516" s="47"/>
    </row>
    <row r="1517" spans="1:6" s="81" customFormat="1">
      <c r="A1517" s="69"/>
      <c r="B1517" s="40"/>
      <c r="C1517" s="527"/>
      <c r="D1517" s="59"/>
      <c r="E1517" s="64"/>
      <c r="F1517" s="47"/>
    </row>
    <row r="1518" spans="1:6" s="81" customFormat="1">
      <c r="A1518" s="69"/>
      <c r="B1518" s="40"/>
      <c r="C1518" s="527"/>
      <c r="D1518" s="59"/>
      <c r="E1518" s="64"/>
      <c r="F1518" s="47"/>
    </row>
    <row r="1519" spans="1:6" s="81" customFormat="1">
      <c r="A1519" s="69"/>
      <c r="B1519" s="40"/>
      <c r="C1519" s="527"/>
      <c r="D1519" s="59"/>
      <c r="E1519" s="64"/>
      <c r="F1519" s="47"/>
    </row>
    <row r="1520" spans="1:6" s="81" customFormat="1">
      <c r="A1520" s="69"/>
      <c r="B1520" s="40"/>
      <c r="C1520" s="527"/>
      <c r="D1520" s="59"/>
      <c r="E1520" s="64"/>
      <c r="F1520" s="47"/>
    </row>
    <row r="1521" spans="1:6" s="81" customFormat="1">
      <c r="A1521" s="69"/>
      <c r="B1521" s="40"/>
      <c r="C1521" s="527"/>
      <c r="D1521" s="59"/>
      <c r="E1521" s="64"/>
      <c r="F1521" s="47"/>
    </row>
    <row r="1522" spans="1:6" s="81" customFormat="1">
      <c r="A1522" s="69"/>
      <c r="B1522" s="40"/>
      <c r="C1522" s="527"/>
      <c r="D1522" s="59"/>
      <c r="E1522" s="64"/>
      <c r="F1522" s="47"/>
    </row>
    <row r="1523" spans="1:6" s="81" customFormat="1">
      <c r="A1523" s="69"/>
      <c r="B1523" s="40"/>
      <c r="C1523" s="527"/>
      <c r="D1523" s="59"/>
      <c r="E1523" s="64"/>
      <c r="F1523" s="47"/>
    </row>
    <row r="1524" spans="1:6" s="81" customFormat="1">
      <c r="A1524" s="69"/>
      <c r="B1524" s="40"/>
      <c r="C1524" s="527"/>
      <c r="D1524" s="59"/>
      <c r="E1524" s="64"/>
      <c r="F1524" s="47"/>
    </row>
    <row r="1525" spans="1:6" s="81" customFormat="1">
      <c r="A1525" s="69"/>
      <c r="B1525" s="40"/>
      <c r="C1525" s="527"/>
      <c r="D1525" s="59"/>
      <c r="E1525" s="64"/>
      <c r="F1525" s="47"/>
    </row>
    <row r="1526" spans="1:6" s="81" customFormat="1">
      <c r="A1526" s="69"/>
      <c r="B1526" s="40"/>
      <c r="C1526" s="527"/>
      <c r="D1526" s="59"/>
      <c r="E1526" s="64"/>
      <c r="F1526" s="47"/>
    </row>
    <row r="1527" spans="1:6" s="81" customFormat="1">
      <c r="A1527" s="69"/>
      <c r="B1527" s="40"/>
      <c r="C1527" s="527"/>
      <c r="D1527" s="59"/>
      <c r="E1527" s="64"/>
      <c r="F1527" s="47"/>
    </row>
    <row r="1528" spans="1:6" s="81" customFormat="1">
      <c r="A1528" s="69"/>
      <c r="B1528" s="40"/>
      <c r="C1528" s="527"/>
      <c r="D1528" s="59"/>
      <c r="E1528" s="64"/>
      <c r="F1528" s="47"/>
    </row>
    <row r="1529" spans="1:6" s="81" customFormat="1">
      <c r="A1529" s="69"/>
      <c r="B1529" s="40"/>
      <c r="C1529" s="527"/>
      <c r="D1529" s="59"/>
      <c r="E1529" s="64"/>
      <c r="F1529" s="47"/>
    </row>
    <row r="1530" spans="1:6" s="81" customFormat="1">
      <c r="A1530" s="69"/>
      <c r="B1530" s="40"/>
      <c r="C1530" s="527"/>
      <c r="D1530" s="59"/>
      <c r="E1530" s="64"/>
      <c r="F1530" s="47"/>
    </row>
    <row r="1531" spans="1:6" s="81" customFormat="1">
      <c r="A1531" s="69"/>
      <c r="B1531" s="40"/>
      <c r="C1531" s="527"/>
      <c r="D1531" s="59"/>
      <c r="E1531" s="64"/>
      <c r="F1531" s="47"/>
    </row>
    <row r="1532" spans="1:6" s="81" customFormat="1">
      <c r="A1532" s="69"/>
      <c r="B1532" s="40"/>
      <c r="C1532" s="527"/>
      <c r="D1532" s="59"/>
      <c r="E1532" s="64"/>
      <c r="F1532" s="47"/>
    </row>
    <row r="1533" spans="1:6" s="81" customFormat="1">
      <c r="A1533" s="69"/>
      <c r="B1533" s="40"/>
      <c r="C1533" s="527"/>
      <c r="D1533" s="59"/>
      <c r="E1533" s="64"/>
      <c r="F1533" s="47"/>
    </row>
    <row r="1534" spans="1:6" s="81" customFormat="1">
      <c r="A1534" s="69"/>
      <c r="B1534" s="40"/>
      <c r="C1534" s="527"/>
      <c r="D1534" s="59"/>
      <c r="E1534" s="64"/>
      <c r="F1534" s="47"/>
    </row>
    <row r="1535" spans="1:6" s="81" customFormat="1">
      <c r="A1535" s="69"/>
      <c r="B1535" s="40"/>
      <c r="C1535" s="527"/>
      <c r="D1535" s="59"/>
      <c r="E1535" s="64"/>
      <c r="F1535" s="47"/>
    </row>
    <row r="1536" spans="1:6" s="81" customFormat="1">
      <c r="A1536" s="69"/>
      <c r="B1536" s="40"/>
      <c r="C1536" s="527"/>
      <c r="D1536" s="59"/>
      <c r="E1536" s="64"/>
      <c r="F1536" s="47"/>
    </row>
    <row r="1537" spans="1:6" s="81" customFormat="1">
      <c r="A1537" s="69"/>
      <c r="B1537" s="40"/>
      <c r="C1537" s="527"/>
      <c r="D1537" s="59"/>
      <c r="E1537" s="64"/>
      <c r="F1537" s="47"/>
    </row>
    <row r="1538" spans="1:6" s="81" customFormat="1">
      <c r="A1538" s="69"/>
      <c r="B1538" s="40"/>
      <c r="C1538" s="527"/>
      <c r="D1538" s="59"/>
      <c r="E1538" s="64"/>
      <c r="F1538" s="47"/>
    </row>
    <row r="1539" spans="1:6" s="81" customFormat="1">
      <c r="A1539" s="69"/>
      <c r="B1539" s="40"/>
      <c r="C1539" s="527"/>
      <c r="D1539" s="59"/>
      <c r="E1539" s="64"/>
      <c r="F1539" s="47"/>
    </row>
    <row r="1540" spans="1:6" s="81" customFormat="1">
      <c r="A1540" s="69"/>
      <c r="B1540" s="40"/>
      <c r="C1540" s="527"/>
      <c r="D1540" s="59"/>
      <c r="E1540" s="64"/>
      <c r="F1540" s="47"/>
    </row>
    <row r="1541" spans="1:6" s="81" customFormat="1">
      <c r="A1541" s="69"/>
      <c r="B1541" s="40"/>
      <c r="C1541" s="527"/>
      <c r="D1541" s="59"/>
      <c r="E1541" s="64"/>
      <c r="F1541" s="47"/>
    </row>
    <row r="1542" spans="1:6" s="81" customFormat="1">
      <c r="A1542" s="69"/>
      <c r="B1542" s="40"/>
      <c r="C1542" s="527"/>
      <c r="D1542" s="59"/>
      <c r="E1542" s="64"/>
      <c r="F1542" s="47"/>
    </row>
    <row r="1543" spans="1:6" s="81" customFormat="1">
      <c r="A1543" s="69"/>
      <c r="B1543" s="40"/>
      <c r="C1543" s="527"/>
      <c r="D1543" s="59"/>
      <c r="E1543" s="64"/>
      <c r="F1543" s="47"/>
    </row>
    <row r="1544" spans="1:6" s="81" customFormat="1">
      <c r="A1544" s="69"/>
      <c r="B1544" s="40"/>
      <c r="C1544" s="527"/>
      <c r="D1544" s="59"/>
      <c r="E1544" s="64"/>
      <c r="F1544" s="47"/>
    </row>
    <row r="1545" spans="1:6" s="81" customFormat="1">
      <c r="A1545" s="69"/>
      <c r="B1545" s="40"/>
      <c r="C1545" s="527"/>
      <c r="D1545" s="59"/>
      <c r="E1545" s="64"/>
      <c r="F1545" s="47"/>
    </row>
    <row r="1546" spans="1:6" s="81" customFormat="1">
      <c r="A1546" s="69"/>
      <c r="B1546" s="40"/>
      <c r="C1546" s="527"/>
      <c r="D1546" s="59"/>
      <c r="E1546" s="64"/>
      <c r="F1546" s="47"/>
    </row>
    <row r="1547" spans="1:6" s="81" customFormat="1">
      <c r="A1547" s="69"/>
      <c r="B1547" s="40"/>
      <c r="C1547" s="527"/>
      <c r="D1547" s="59"/>
      <c r="E1547" s="64"/>
      <c r="F1547" s="47"/>
    </row>
    <row r="1548" spans="1:6" s="81" customFormat="1">
      <c r="A1548" s="69"/>
      <c r="B1548" s="40"/>
      <c r="C1548" s="527"/>
      <c r="D1548" s="59"/>
      <c r="E1548" s="64"/>
      <c r="F1548" s="47"/>
    </row>
    <row r="1549" spans="1:6" s="81" customFormat="1">
      <c r="A1549" s="69"/>
      <c r="B1549" s="40"/>
      <c r="C1549" s="527"/>
      <c r="D1549" s="59"/>
      <c r="E1549" s="64"/>
      <c r="F1549" s="47"/>
    </row>
    <row r="1550" spans="1:6" s="81" customFormat="1">
      <c r="A1550" s="69"/>
      <c r="B1550" s="40"/>
      <c r="C1550" s="527"/>
      <c r="D1550" s="59"/>
      <c r="E1550" s="64"/>
      <c r="F1550" s="47"/>
    </row>
    <row r="1551" spans="1:6" s="81" customFormat="1">
      <c r="A1551" s="69"/>
      <c r="B1551" s="40"/>
      <c r="C1551" s="527"/>
      <c r="D1551" s="59"/>
      <c r="E1551" s="64"/>
      <c r="F1551" s="47"/>
    </row>
    <row r="1552" spans="1:6" s="81" customFormat="1">
      <c r="A1552" s="69"/>
      <c r="B1552" s="40"/>
      <c r="C1552" s="527"/>
      <c r="D1552" s="59"/>
      <c r="E1552" s="64"/>
      <c r="F1552" s="47"/>
    </row>
    <row r="1553" spans="1:6" s="81" customFormat="1">
      <c r="A1553" s="69"/>
      <c r="B1553" s="40"/>
      <c r="C1553" s="527"/>
      <c r="D1553" s="59"/>
      <c r="E1553" s="64"/>
      <c r="F1553" s="47"/>
    </row>
    <row r="1554" spans="1:6" s="81" customFormat="1">
      <c r="A1554" s="69"/>
      <c r="B1554" s="40"/>
      <c r="C1554" s="527"/>
      <c r="D1554" s="59"/>
      <c r="E1554" s="64"/>
      <c r="F1554" s="47"/>
    </row>
    <row r="1555" spans="1:6" s="81" customFormat="1">
      <c r="A1555" s="69"/>
      <c r="B1555" s="40"/>
      <c r="C1555" s="527"/>
      <c r="D1555" s="59"/>
      <c r="E1555" s="64"/>
      <c r="F1555" s="47"/>
    </row>
    <row r="1556" spans="1:6" s="81" customFormat="1">
      <c r="A1556" s="69"/>
      <c r="B1556" s="40"/>
      <c r="C1556" s="527"/>
      <c r="D1556" s="59"/>
      <c r="E1556" s="64"/>
      <c r="F1556" s="47"/>
    </row>
    <row r="1557" spans="1:6" s="81" customFormat="1">
      <c r="A1557" s="69"/>
      <c r="B1557" s="40"/>
      <c r="C1557" s="527"/>
      <c r="D1557" s="59"/>
      <c r="E1557" s="64"/>
      <c r="F1557" s="47"/>
    </row>
    <row r="1558" spans="1:6" s="81" customFormat="1">
      <c r="A1558" s="69"/>
      <c r="B1558" s="40"/>
      <c r="C1558" s="527"/>
      <c r="D1558" s="59"/>
      <c r="E1558" s="64"/>
      <c r="F1558" s="47"/>
    </row>
    <row r="1559" spans="1:6" s="81" customFormat="1">
      <c r="A1559" s="69"/>
      <c r="B1559" s="40"/>
      <c r="C1559" s="527"/>
      <c r="D1559" s="59"/>
      <c r="E1559" s="64"/>
      <c r="F1559" s="47"/>
    </row>
    <row r="1560" spans="1:6" s="81" customFormat="1">
      <c r="A1560" s="69"/>
      <c r="B1560" s="40"/>
      <c r="C1560" s="527"/>
      <c r="D1560" s="59"/>
      <c r="E1560" s="64"/>
      <c r="F1560" s="47"/>
    </row>
    <row r="1561" spans="1:6" s="81" customFormat="1">
      <c r="A1561" s="69"/>
      <c r="B1561" s="40"/>
      <c r="C1561" s="527"/>
      <c r="D1561" s="59"/>
      <c r="E1561" s="64"/>
      <c r="F1561" s="47"/>
    </row>
    <row r="1562" spans="1:6" s="81" customFormat="1">
      <c r="A1562" s="69"/>
      <c r="B1562" s="40"/>
      <c r="C1562" s="527"/>
      <c r="D1562" s="59"/>
      <c r="E1562" s="64"/>
      <c r="F1562" s="47"/>
    </row>
    <row r="1563" spans="1:6" s="81" customFormat="1">
      <c r="A1563" s="69"/>
      <c r="B1563" s="40"/>
      <c r="C1563" s="527"/>
      <c r="D1563" s="59"/>
      <c r="E1563" s="64"/>
      <c r="F1563" s="47"/>
    </row>
    <row r="1564" spans="1:6" s="81" customFormat="1">
      <c r="A1564" s="69"/>
      <c r="B1564" s="40"/>
      <c r="C1564" s="527"/>
      <c r="D1564" s="59"/>
      <c r="E1564" s="64"/>
      <c r="F1564" s="47"/>
    </row>
    <row r="1565" spans="1:6" s="81" customFormat="1">
      <c r="A1565" s="69"/>
      <c r="B1565" s="40"/>
      <c r="C1565" s="527"/>
      <c r="D1565" s="59"/>
      <c r="E1565" s="64"/>
      <c r="F1565" s="47"/>
    </row>
    <row r="1566" spans="1:6" s="81" customFormat="1">
      <c r="A1566" s="69"/>
      <c r="B1566" s="40"/>
      <c r="C1566" s="527"/>
      <c r="D1566" s="59"/>
      <c r="E1566" s="64"/>
      <c r="F1566" s="47"/>
    </row>
    <row r="1567" spans="1:6" s="81" customFormat="1">
      <c r="A1567" s="69"/>
      <c r="B1567" s="40"/>
      <c r="C1567" s="527"/>
      <c r="D1567" s="59"/>
      <c r="E1567" s="64"/>
      <c r="F1567" s="47"/>
    </row>
    <row r="1568" spans="1:6" s="81" customFormat="1">
      <c r="A1568" s="69"/>
      <c r="B1568" s="40"/>
      <c r="C1568" s="527"/>
      <c r="D1568" s="59"/>
      <c r="E1568" s="64"/>
      <c r="F1568" s="47"/>
    </row>
    <row r="1569" spans="1:6" s="81" customFormat="1">
      <c r="A1569" s="69"/>
      <c r="B1569" s="40"/>
      <c r="C1569" s="527"/>
      <c r="D1569" s="59"/>
      <c r="E1569" s="64"/>
      <c r="F1569" s="47"/>
    </row>
    <row r="1570" spans="1:6" s="81" customFormat="1">
      <c r="A1570" s="69"/>
      <c r="B1570" s="40"/>
      <c r="C1570" s="527"/>
      <c r="D1570" s="59"/>
      <c r="E1570" s="64"/>
      <c r="F1570" s="47"/>
    </row>
    <row r="1571" spans="1:6" s="81" customFormat="1">
      <c r="A1571" s="69"/>
      <c r="B1571" s="40"/>
      <c r="C1571" s="527"/>
      <c r="D1571" s="59"/>
      <c r="E1571" s="64"/>
      <c r="F1571" s="47"/>
    </row>
    <row r="1572" spans="1:6" s="81" customFormat="1">
      <c r="A1572" s="69"/>
      <c r="B1572" s="40"/>
      <c r="C1572" s="527"/>
      <c r="D1572" s="59"/>
      <c r="E1572" s="64"/>
      <c r="F1572" s="47"/>
    </row>
    <row r="1573" spans="1:6" s="81" customFormat="1">
      <c r="A1573" s="69"/>
      <c r="B1573" s="40"/>
      <c r="C1573" s="527"/>
      <c r="D1573" s="59"/>
      <c r="E1573" s="64"/>
      <c r="F1573" s="47"/>
    </row>
    <row r="1574" spans="1:6" s="81" customFormat="1">
      <c r="A1574" s="69"/>
      <c r="B1574" s="40"/>
      <c r="C1574" s="527"/>
      <c r="D1574" s="59"/>
      <c r="E1574" s="64"/>
      <c r="F1574" s="47"/>
    </row>
    <row r="1575" spans="1:6" s="81" customFormat="1">
      <c r="A1575" s="69"/>
      <c r="B1575" s="40"/>
      <c r="C1575" s="527"/>
      <c r="D1575" s="59"/>
      <c r="E1575" s="64"/>
      <c r="F1575" s="47"/>
    </row>
    <row r="1576" spans="1:6" s="81" customFormat="1">
      <c r="A1576" s="69"/>
      <c r="B1576" s="40"/>
      <c r="C1576" s="527"/>
      <c r="D1576" s="59"/>
      <c r="E1576" s="64"/>
      <c r="F1576" s="47"/>
    </row>
    <row r="1577" spans="1:6" s="81" customFormat="1">
      <c r="A1577" s="69"/>
      <c r="B1577" s="40"/>
      <c r="C1577" s="527"/>
      <c r="D1577" s="59"/>
      <c r="E1577" s="64"/>
      <c r="F1577" s="47"/>
    </row>
    <row r="1578" spans="1:6" s="81" customFormat="1">
      <c r="A1578" s="69"/>
      <c r="B1578" s="40"/>
      <c r="C1578" s="527"/>
      <c r="D1578" s="59"/>
      <c r="E1578" s="64"/>
      <c r="F1578" s="47"/>
    </row>
    <row r="1579" spans="1:6" s="81" customFormat="1">
      <c r="A1579" s="69"/>
      <c r="B1579" s="40"/>
      <c r="C1579" s="527"/>
      <c r="D1579" s="59"/>
      <c r="E1579" s="64"/>
      <c r="F1579" s="47"/>
    </row>
    <row r="1580" spans="1:6" s="81" customFormat="1">
      <c r="A1580" s="69"/>
      <c r="B1580" s="40"/>
      <c r="C1580" s="527"/>
      <c r="D1580" s="59"/>
      <c r="E1580" s="64"/>
      <c r="F1580" s="47"/>
    </row>
    <row r="1581" spans="1:6" s="81" customFormat="1">
      <c r="A1581" s="69"/>
      <c r="B1581" s="40"/>
      <c r="C1581" s="527"/>
      <c r="D1581" s="59"/>
      <c r="E1581" s="64"/>
      <c r="F1581" s="47"/>
    </row>
    <row r="1582" spans="1:6" s="81" customFormat="1">
      <c r="A1582" s="69"/>
      <c r="B1582" s="40"/>
      <c r="C1582" s="527"/>
      <c r="D1582" s="59"/>
      <c r="E1582" s="64"/>
      <c r="F1582" s="47"/>
    </row>
    <row r="1583" spans="1:6" s="81" customFormat="1">
      <c r="A1583" s="69"/>
      <c r="B1583" s="40"/>
      <c r="C1583" s="527"/>
      <c r="D1583" s="59"/>
      <c r="E1583" s="64"/>
      <c r="F1583" s="47"/>
    </row>
    <row r="1584" spans="1:6" s="81" customFormat="1">
      <c r="A1584" s="69"/>
      <c r="B1584" s="40"/>
      <c r="C1584" s="527"/>
      <c r="D1584" s="59"/>
      <c r="E1584" s="64"/>
      <c r="F1584" s="47"/>
    </row>
    <row r="1585" spans="1:6" s="81" customFormat="1">
      <c r="A1585" s="69"/>
      <c r="B1585" s="40"/>
      <c r="C1585" s="527"/>
      <c r="D1585" s="59"/>
      <c r="E1585" s="64"/>
      <c r="F1585" s="47"/>
    </row>
    <row r="1586" spans="1:6" s="81" customFormat="1">
      <c r="A1586" s="69"/>
      <c r="B1586" s="40"/>
      <c r="C1586" s="527"/>
      <c r="D1586" s="59"/>
      <c r="E1586" s="64"/>
      <c r="F1586" s="47"/>
    </row>
    <row r="1587" spans="1:6" s="81" customFormat="1">
      <c r="A1587" s="69"/>
      <c r="B1587" s="40"/>
      <c r="C1587" s="527"/>
      <c r="D1587" s="59"/>
      <c r="E1587" s="64"/>
      <c r="F1587" s="47"/>
    </row>
    <row r="1588" spans="1:6" s="81" customFormat="1">
      <c r="A1588" s="69"/>
      <c r="B1588" s="40"/>
      <c r="C1588" s="527"/>
      <c r="D1588" s="59"/>
      <c r="E1588" s="64"/>
      <c r="F1588" s="47"/>
    </row>
    <row r="1589" spans="1:6" s="81" customFormat="1">
      <c r="A1589" s="69"/>
      <c r="B1589" s="40"/>
      <c r="C1589" s="527"/>
      <c r="D1589" s="59"/>
      <c r="E1589" s="64"/>
      <c r="F1589" s="47"/>
    </row>
    <row r="1590" spans="1:6" s="81" customFormat="1">
      <c r="A1590" s="69"/>
      <c r="B1590" s="40"/>
      <c r="C1590" s="527"/>
      <c r="D1590" s="59"/>
      <c r="E1590" s="64"/>
      <c r="F1590" s="47"/>
    </row>
    <row r="1591" spans="1:6" s="81" customFormat="1">
      <c r="A1591" s="69"/>
      <c r="B1591" s="40"/>
      <c r="C1591" s="527"/>
      <c r="D1591" s="59"/>
      <c r="E1591" s="64"/>
      <c r="F1591" s="47"/>
    </row>
    <row r="1592" spans="1:6" s="81" customFormat="1">
      <c r="A1592" s="69"/>
      <c r="B1592" s="40"/>
      <c r="C1592" s="527"/>
      <c r="D1592" s="59"/>
      <c r="E1592" s="64"/>
      <c r="F1592" s="47"/>
    </row>
    <row r="1593" spans="1:6" s="81" customFormat="1">
      <c r="A1593" s="69"/>
      <c r="B1593" s="40"/>
      <c r="C1593" s="527"/>
      <c r="D1593" s="59"/>
      <c r="E1593" s="64"/>
      <c r="F1593" s="47"/>
    </row>
    <row r="1594" spans="1:6" s="81" customFormat="1">
      <c r="A1594" s="69"/>
      <c r="B1594" s="40"/>
      <c r="C1594" s="527"/>
      <c r="D1594" s="59"/>
      <c r="E1594" s="64"/>
      <c r="F1594" s="47"/>
    </row>
    <row r="1595" spans="1:6" s="81" customFormat="1">
      <c r="A1595" s="69"/>
      <c r="B1595" s="40"/>
      <c r="C1595" s="527"/>
      <c r="D1595" s="59"/>
      <c r="E1595" s="64"/>
      <c r="F1595" s="47"/>
    </row>
    <row r="1596" spans="1:6" s="81" customFormat="1">
      <c r="A1596" s="69"/>
      <c r="B1596" s="40"/>
      <c r="C1596" s="527"/>
      <c r="D1596" s="59"/>
      <c r="E1596" s="64"/>
      <c r="F1596" s="47"/>
    </row>
    <row r="1597" spans="1:6" s="81" customFormat="1">
      <c r="A1597" s="69"/>
      <c r="B1597" s="40"/>
      <c r="C1597" s="527"/>
      <c r="D1597" s="59"/>
      <c r="E1597" s="64"/>
      <c r="F1597" s="47"/>
    </row>
    <row r="1598" spans="1:6" s="81" customFormat="1">
      <c r="A1598" s="69"/>
      <c r="B1598" s="40"/>
      <c r="C1598" s="527"/>
      <c r="D1598" s="59"/>
      <c r="E1598" s="64"/>
      <c r="F1598" s="47"/>
    </row>
    <row r="1599" spans="1:6" s="81" customFormat="1">
      <c r="A1599" s="69"/>
      <c r="B1599" s="40"/>
      <c r="C1599" s="527"/>
      <c r="D1599" s="59"/>
      <c r="E1599" s="64"/>
      <c r="F1599" s="47"/>
    </row>
    <row r="1600" spans="1:6" s="81" customFormat="1">
      <c r="A1600" s="69"/>
      <c r="B1600" s="40"/>
      <c r="C1600" s="527"/>
      <c r="D1600" s="59"/>
      <c r="E1600" s="64"/>
      <c r="F1600" s="47"/>
    </row>
    <row r="1601" spans="1:6" s="81" customFormat="1">
      <c r="A1601" s="69"/>
      <c r="B1601" s="40"/>
      <c r="C1601" s="527"/>
      <c r="D1601" s="59"/>
      <c r="E1601" s="64"/>
      <c r="F1601" s="47"/>
    </row>
    <row r="1602" spans="1:6" s="81" customFormat="1">
      <c r="A1602" s="69"/>
      <c r="B1602" s="40"/>
      <c r="C1602" s="527"/>
      <c r="D1602" s="59"/>
      <c r="E1602" s="64"/>
      <c r="F1602" s="47"/>
    </row>
    <row r="1603" spans="1:6" s="81" customFormat="1">
      <c r="A1603" s="69"/>
      <c r="B1603" s="40"/>
      <c r="C1603" s="527"/>
      <c r="D1603" s="59"/>
      <c r="E1603" s="64"/>
      <c r="F1603" s="47"/>
    </row>
    <row r="1604" spans="1:6" s="81" customFormat="1">
      <c r="A1604" s="69"/>
      <c r="B1604" s="40"/>
      <c r="C1604" s="527"/>
      <c r="D1604" s="59"/>
      <c r="E1604" s="64"/>
      <c r="F1604" s="47"/>
    </row>
    <row r="1605" spans="1:6" s="81" customFormat="1">
      <c r="A1605" s="69"/>
      <c r="B1605" s="40"/>
      <c r="C1605" s="527"/>
      <c r="D1605" s="59"/>
      <c r="E1605" s="64"/>
      <c r="F1605" s="47"/>
    </row>
    <row r="1606" spans="1:6" s="81" customFormat="1">
      <c r="A1606" s="69"/>
      <c r="B1606" s="40"/>
      <c r="C1606" s="527"/>
      <c r="D1606" s="59"/>
      <c r="E1606" s="64"/>
      <c r="F1606" s="47"/>
    </row>
    <row r="1607" spans="1:6" s="81" customFormat="1">
      <c r="A1607" s="69"/>
      <c r="B1607" s="40"/>
      <c r="C1607" s="527"/>
      <c r="D1607" s="59"/>
      <c r="E1607" s="64"/>
      <c r="F1607" s="47"/>
    </row>
    <row r="1608" spans="1:6" s="81" customFormat="1">
      <c r="A1608" s="69"/>
      <c r="B1608" s="40"/>
      <c r="C1608" s="527"/>
      <c r="D1608" s="59"/>
      <c r="E1608" s="64"/>
      <c r="F1608" s="47"/>
    </row>
    <row r="1609" spans="1:6" s="81" customFormat="1">
      <c r="A1609" s="69"/>
      <c r="B1609" s="40"/>
      <c r="C1609" s="527"/>
      <c r="D1609" s="59"/>
      <c r="E1609" s="64"/>
      <c r="F1609" s="47"/>
    </row>
    <row r="1610" spans="1:6" s="81" customFormat="1">
      <c r="A1610" s="69"/>
      <c r="B1610" s="40"/>
      <c r="C1610" s="527"/>
      <c r="D1610" s="59"/>
      <c r="E1610" s="64"/>
      <c r="F1610" s="47"/>
    </row>
    <row r="1611" spans="1:6" s="81" customFormat="1">
      <c r="A1611" s="69"/>
      <c r="B1611" s="40"/>
      <c r="C1611" s="527"/>
      <c r="D1611" s="59"/>
      <c r="E1611" s="64"/>
      <c r="F1611" s="47"/>
    </row>
    <row r="1612" spans="1:6" s="81" customFormat="1">
      <c r="A1612" s="69"/>
      <c r="B1612" s="40"/>
      <c r="C1612" s="527"/>
      <c r="D1612" s="59"/>
      <c r="E1612" s="64"/>
      <c r="F1612" s="47"/>
    </row>
    <row r="1613" spans="1:6" s="81" customFormat="1">
      <c r="A1613" s="69"/>
      <c r="B1613" s="40"/>
      <c r="C1613" s="527"/>
      <c r="D1613" s="59"/>
      <c r="E1613" s="64"/>
      <c r="F1613" s="47"/>
    </row>
    <row r="1614" spans="1:6" s="81" customFormat="1">
      <c r="A1614" s="69"/>
      <c r="B1614" s="40"/>
      <c r="C1614" s="527"/>
      <c r="D1614" s="59"/>
      <c r="E1614" s="64"/>
      <c r="F1614" s="47"/>
    </row>
    <row r="1615" spans="1:6" s="81" customFormat="1">
      <c r="A1615" s="69"/>
      <c r="B1615" s="40"/>
      <c r="C1615" s="527"/>
      <c r="D1615" s="59"/>
      <c r="E1615" s="64"/>
      <c r="F1615" s="47"/>
    </row>
    <row r="1616" spans="1:6" s="81" customFormat="1">
      <c r="A1616" s="69"/>
      <c r="B1616" s="40"/>
      <c r="C1616" s="527"/>
      <c r="D1616" s="59"/>
      <c r="E1616" s="64"/>
      <c r="F1616" s="47"/>
    </row>
    <row r="1617" spans="1:6" s="81" customFormat="1">
      <c r="A1617" s="69"/>
      <c r="B1617" s="40"/>
      <c r="C1617" s="527"/>
      <c r="D1617" s="59"/>
      <c r="E1617" s="64"/>
      <c r="F1617" s="47"/>
    </row>
    <row r="1618" spans="1:6" s="81" customFormat="1">
      <c r="A1618" s="69"/>
      <c r="B1618" s="40"/>
      <c r="C1618" s="527"/>
      <c r="D1618" s="59"/>
      <c r="E1618" s="64"/>
      <c r="F1618" s="47"/>
    </row>
    <row r="1619" spans="1:6" s="81" customFormat="1">
      <c r="A1619" s="69"/>
      <c r="B1619" s="40"/>
      <c r="C1619" s="527"/>
      <c r="D1619" s="59"/>
      <c r="E1619" s="64"/>
      <c r="F1619" s="47"/>
    </row>
    <row r="1620" spans="1:6" s="81" customFormat="1">
      <c r="A1620" s="69"/>
      <c r="B1620" s="40"/>
      <c r="C1620" s="527"/>
      <c r="D1620" s="59"/>
      <c r="E1620" s="64"/>
      <c r="F1620" s="47"/>
    </row>
    <row r="1621" spans="1:6" s="81" customFormat="1">
      <c r="A1621" s="69"/>
      <c r="B1621" s="40"/>
      <c r="C1621" s="527"/>
      <c r="D1621" s="59"/>
      <c r="E1621" s="64"/>
      <c r="F1621" s="47"/>
    </row>
    <row r="1622" spans="1:6" s="81" customFormat="1">
      <c r="A1622" s="69"/>
      <c r="B1622" s="40"/>
      <c r="C1622" s="527"/>
      <c r="D1622" s="59"/>
      <c r="E1622" s="64"/>
      <c r="F1622" s="47"/>
    </row>
    <row r="1623" spans="1:6" s="81" customFormat="1">
      <c r="A1623" s="69"/>
      <c r="B1623" s="40"/>
      <c r="C1623" s="527"/>
      <c r="D1623" s="59"/>
      <c r="E1623" s="64"/>
      <c r="F1623" s="47"/>
    </row>
    <row r="1624" spans="1:6" s="81" customFormat="1">
      <c r="A1624" s="69"/>
      <c r="B1624" s="40"/>
      <c r="C1624" s="527"/>
      <c r="D1624" s="59"/>
      <c r="E1624" s="64"/>
      <c r="F1624" s="47"/>
    </row>
    <row r="1625" spans="1:6" s="81" customFormat="1">
      <c r="A1625" s="69"/>
      <c r="B1625" s="40"/>
      <c r="C1625" s="527"/>
      <c r="D1625" s="59"/>
      <c r="E1625" s="64"/>
      <c r="F1625" s="47"/>
    </row>
    <row r="1626" spans="1:6" s="81" customFormat="1">
      <c r="A1626" s="69"/>
      <c r="B1626" s="40"/>
      <c r="C1626" s="527"/>
      <c r="D1626" s="59"/>
      <c r="E1626" s="64"/>
      <c r="F1626" s="47"/>
    </row>
    <row r="1627" spans="1:6" s="81" customFormat="1">
      <c r="A1627" s="69"/>
      <c r="B1627" s="40"/>
      <c r="C1627" s="527"/>
      <c r="D1627" s="59"/>
      <c r="E1627" s="64"/>
      <c r="F1627" s="47"/>
    </row>
    <row r="1628" spans="1:6" s="81" customFormat="1">
      <c r="A1628" s="69"/>
      <c r="B1628" s="40"/>
      <c r="C1628" s="527"/>
      <c r="D1628" s="59"/>
      <c r="E1628" s="64"/>
      <c r="F1628" s="47"/>
    </row>
    <row r="1629" spans="1:6" s="81" customFormat="1">
      <c r="A1629" s="69"/>
      <c r="B1629" s="40"/>
      <c r="C1629" s="527"/>
      <c r="D1629" s="59"/>
      <c r="E1629" s="64"/>
      <c r="F1629" s="47"/>
    </row>
    <row r="1630" spans="1:6" s="81" customFormat="1">
      <c r="A1630" s="69"/>
      <c r="B1630" s="40"/>
      <c r="C1630" s="527"/>
      <c r="D1630" s="59"/>
      <c r="E1630" s="64"/>
      <c r="F1630" s="47"/>
    </row>
    <row r="1631" spans="1:6" s="81" customFormat="1">
      <c r="A1631" s="69"/>
      <c r="B1631" s="40"/>
      <c r="C1631" s="527"/>
      <c r="D1631" s="59"/>
      <c r="E1631" s="64"/>
      <c r="F1631" s="47"/>
    </row>
    <row r="1632" spans="1:6" s="81" customFormat="1">
      <c r="A1632" s="69"/>
      <c r="B1632" s="40"/>
      <c r="C1632" s="527"/>
      <c r="D1632" s="59"/>
      <c r="E1632" s="64"/>
      <c r="F1632" s="47"/>
    </row>
    <row r="1633" spans="1:6" s="81" customFormat="1">
      <c r="A1633" s="69"/>
      <c r="B1633" s="40"/>
      <c r="C1633" s="527"/>
      <c r="D1633" s="59"/>
      <c r="E1633" s="64"/>
      <c r="F1633" s="47"/>
    </row>
    <row r="1634" spans="1:6" s="81" customFormat="1">
      <c r="A1634" s="69"/>
      <c r="B1634" s="40"/>
      <c r="C1634" s="527"/>
      <c r="D1634" s="59"/>
      <c r="E1634" s="64"/>
      <c r="F1634" s="47"/>
    </row>
    <row r="1635" spans="1:6" s="81" customFormat="1">
      <c r="A1635" s="69"/>
      <c r="B1635" s="40"/>
      <c r="C1635" s="527"/>
      <c r="D1635" s="59"/>
      <c r="E1635" s="64"/>
      <c r="F1635" s="47"/>
    </row>
    <row r="1636" spans="1:6" s="81" customFormat="1">
      <c r="A1636" s="69"/>
      <c r="B1636" s="40"/>
      <c r="C1636" s="527"/>
      <c r="D1636" s="59"/>
      <c r="E1636" s="64"/>
      <c r="F1636" s="47"/>
    </row>
    <row r="1637" spans="1:6" s="81" customFormat="1">
      <c r="A1637" s="69"/>
      <c r="B1637" s="40"/>
      <c r="C1637" s="527"/>
      <c r="D1637" s="59"/>
      <c r="E1637" s="64"/>
      <c r="F1637" s="47"/>
    </row>
    <row r="1638" spans="1:6" s="81" customFormat="1">
      <c r="A1638" s="69"/>
      <c r="B1638" s="40"/>
      <c r="C1638" s="527"/>
      <c r="D1638" s="59"/>
      <c r="E1638" s="64"/>
      <c r="F1638" s="47"/>
    </row>
    <row r="1639" spans="1:6" s="81" customFormat="1">
      <c r="A1639" s="69"/>
      <c r="B1639" s="40"/>
      <c r="C1639" s="527"/>
      <c r="D1639" s="59"/>
      <c r="E1639" s="64"/>
      <c r="F1639" s="47"/>
    </row>
    <row r="1640" spans="1:6" s="81" customFormat="1">
      <c r="A1640" s="69"/>
      <c r="B1640" s="40"/>
      <c r="C1640" s="527"/>
      <c r="D1640" s="59"/>
      <c r="E1640" s="64"/>
      <c r="F1640" s="47"/>
    </row>
    <row r="1641" spans="1:6" s="81" customFormat="1">
      <c r="A1641" s="69"/>
      <c r="B1641" s="40"/>
      <c r="C1641" s="527"/>
      <c r="D1641" s="59"/>
      <c r="E1641" s="64"/>
      <c r="F1641" s="47"/>
    </row>
    <row r="1642" spans="1:6" s="81" customFormat="1">
      <c r="A1642" s="69"/>
      <c r="B1642" s="40"/>
      <c r="C1642" s="527"/>
      <c r="D1642" s="59"/>
      <c r="E1642" s="64"/>
      <c r="F1642" s="47"/>
    </row>
    <row r="1643" spans="1:6" s="81" customFormat="1">
      <c r="A1643" s="69"/>
      <c r="B1643" s="40"/>
      <c r="C1643" s="527"/>
      <c r="D1643" s="59"/>
      <c r="E1643" s="64"/>
      <c r="F1643" s="47"/>
    </row>
    <row r="1644" spans="1:6" s="81" customFormat="1">
      <c r="A1644" s="69"/>
      <c r="B1644" s="40"/>
      <c r="C1644" s="527"/>
      <c r="D1644" s="59"/>
      <c r="E1644" s="64"/>
      <c r="F1644" s="47"/>
    </row>
    <row r="1645" spans="1:6" s="81" customFormat="1">
      <c r="A1645" s="69"/>
      <c r="B1645" s="40"/>
      <c r="C1645" s="527"/>
      <c r="D1645" s="59"/>
      <c r="E1645" s="64"/>
      <c r="F1645" s="47"/>
    </row>
    <row r="1646" spans="1:6" s="81" customFormat="1">
      <c r="A1646" s="69"/>
      <c r="B1646" s="40"/>
      <c r="C1646" s="527"/>
      <c r="D1646" s="59"/>
      <c r="E1646" s="64"/>
      <c r="F1646" s="47"/>
    </row>
    <row r="1647" spans="1:6" s="81" customFormat="1">
      <c r="A1647" s="69"/>
      <c r="B1647" s="40"/>
      <c r="C1647" s="527"/>
      <c r="D1647" s="59"/>
      <c r="E1647" s="64"/>
      <c r="F1647" s="47"/>
    </row>
    <row r="1648" spans="1:6" s="81" customFormat="1">
      <c r="A1648" s="69"/>
      <c r="B1648" s="40"/>
      <c r="C1648" s="527"/>
      <c r="D1648" s="59"/>
      <c r="E1648" s="64"/>
      <c r="F1648" s="47"/>
    </row>
    <row r="1649" spans="1:6" s="81" customFormat="1">
      <c r="A1649" s="69"/>
      <c r="B1649" s="40"/>
      <c r="C1649" s="527"/>
      <c r="D1649" s="59"/>
      <c r="E1649" s="64"/>
      <c r="F1649" s="47"/>
    </row>
    <row r="1650" spans="1:6" s="81" customFormat="1">
      <c r="A1650" s="69"/>
      <c r="B1650" s="40"/>
      <c r="C1650" s="527"/>
      <c r="D1650" s="59"/>
      <c r="E1650" s="64"/>
      <c r="F1650" s="47"/>
    </row>
    <row r="1651" spans="1:6" s="81" customFormat="1">
      <c r="A1651" s="69"/>
      <c r="B1651" s="40"/>
      <c r="C1651" s="527"/>
      <c r="D1651" s="59"/>
      <c r="E1651" s="64"/>
      <c r="F1651" s="47"/>
    </row>
    <row r="1652" spans="1:6" s="81" customFormat="1">
      <c r="A1652" s="69"/>
      <c r="B1652" s="40"/>
      <c r="C1652" s="527"/>
      <c r="D1652" s="59"/>
      <c r="E1652" s="64"/>
      <c r="F1652" s="47"/>
    </row>
    <row r="1653" spans="1:6" s="81" customFormat="1">
      <c r="A1653" s="69"/>
      <c r="B1653" s="40"/>
      <c r="C1653" s="527"/>
      <c r="D1653" s="59"/>
      <c r="E1653" s="64"/>
      <c r="F1653" s="47"/>
    </row>
    <row r="1654" spans="1:6" s="81" customFormat="1">
      <c r="A1654" s="69"/>
      <c r="B1654" s="40"/>
      <c r="C1654" s="527"/>
      <c r="D1654" s="59"/>
      <c r="E1654" s="64"/>
      <c r="F1654" s="47"/>
    </row>
    <row r="1655" spans="1:6" s="81" customFormat="1">
      <c r="A1655" s="69"/>
      <c r="B1655" s="40"/>
      <c r="C1655" s="527"/>
      <c r="D1655" s="59"/>
      <c r="E1655" s="64"/>
      <c r="F1655" s="47"/>
    </row>
    <row r="1656" spans="1:6" s="81" customFormat="1">
      <c r="A1656" s="69"/>
      <c r="B1656" s="40"/>
      <c r="C1656" s="527"/>
      <c r="D1656" s="59"/>
      <c r="E1656" s="64"/>
      <c r="F1656" s="47"/>
    </row>
    <row r="1657" spans="1:6" s="81" customFormat="1">
      <c r="A1657" s="69"/>
      <c r="B1657" s="40"/>
      <c r="C1657" s="527"/>
      <c r="D1657" s="59"/>
      <c r="E1657" s="64"/>
      <c r="F1657" s="47"/>
    </row>
    <row r="1658" spans="1:6" s="81" customFormat="1">
      <c r="A1658" s="69"/>
      <c r="B1658" s="40"/>
      <c r="C1658" s="527"/>
      <c r="D1658" s="59"/>
      <c r="E1658" s="64"/>
      <c r="F1658" s="47"/>
    </row>
    <row r="1659" spans="1:6" s="81" customFormat="1">
      <c r="A1659" s="69"/>
      <c r="B1659" s="40"/>
      <c r="C1659" s="527"/>
      <c r="D1659" s="59"/>
      <c r="E1659" s="64"/>
      <c r="F1659" s="47"/>
    </row>
    <row r="1660" spans="1:6" s="81" customFormat="1">
      <c r="A1660" s="69"/>
      <c r="B1660" s="40"/>
      <c r="C1660" s="527"/>
      <c r="D1660" s="59"/>
      <c r="E1660" s="64"/>
      <c r="F1660" s="47"/>
    </row>
    <row r="1661" spans="1:6" s="81" customFormat="1">
      <c r="A1661" s="69"/>
      <c r="B1661" s="40"/>
      <c r="C1661" s="527"/>
      <c r="D1661" s="59"/>
      <c r="E1661" s="64"/>
      <c r="F1661" s="47"/>
    </row>
    <row r="1662" spans="1:6" s="81" customFormat="1">
      <c r="A1662" s="69"/>
      <c r="B1662" s="40"/>
      <c r="C1662" s="527"/>
      <c r="D1662" s="59"/>
      <c r="E1662" s="64"/>
      <c r="F1662" s="47"/>
    </row>
    <row r="1663" spans="1:6" s="81" customFormat="1">
      <c r="A1663" s="69"/>
      <c r="B1663" s="40"/>
      <c r="C1663" s="527"/>
      <c r="D1663" s="59"/>
      <c r="E1663" s="64"/>
      <c r="F1663" s="47"/>
    </row>
    <row r="1664" spans="1:6" s="81" customFormat="1">
      <c r="A1664" s="69"/>
      <c r="B1664" s="40"/>
      <c r="C1664" s="527"/>
      <c r="D1664" s="59"/>
      <c r="E1664" s="64"/>
      <c r="F1664" s="47"/>
    </row>
    <row r="1665" spans="1:6" s="81" customFormat="1">
      <c r="A1665" s="69"/>
      <c r="B1665" s="40"/>
      <c r="C1665" s="527"/>
      <c r="D1665" s="59"/>
      <c r="E1665" s="64"/>
      <c r="F1665" s="47"/>
    </row>
    <row r="1666" spans="1:6" s="81" customFormat="1">
      <c r="A1666" s="69"/>
      <c r="B1666" s="40"/>
      <c r="C1666" s="527"/>
      <c r="D1666" s="59"/>
      <c r="E1666" s="64"/>
      <c r="F1666" s="47"/>
    </row>
    <row r="1667" spans="1:6" s="81" customFormat="1">
      <c r="A1667" s="69"/>
      <c r="B1667" s="40"/>
      <c r="C1667" s="527"/>
      <c r="D1667" s="59"/>
      <c r="E1667" s="64"/>
      <c r="F1667" s="47"/>
    </row>
    <row r="1668" spans="1:6" s="81" customFormat="1">
      <c r="A1668" s="69"/>
      <c r="B1668" s="40"/>
      <c r="C1668" s="527"/>
      <c r="D1668" s="59"/>
      <c r="E1668" s="64"/>
      <c r="F1668" s="47"/>
    </row>
    <row r="1669" spans="1:6" s="81" customFormat="1">
      <c r="A1669" s="69"/>
      <c r="B1669" s="40"/>
      <c r="C1669" s="527"/>
      <c r="D1669" s="59"/>
      <c r="E1669" s="64"/>
      <c r="F1669" s="47"/>
    </row>
    <row r="1670" spans="1:6" s="81" customFormat="1">
      <c r="A1670" s="69"/>
      <c r="B1670" s="40"/>
      <c r="C1670" s="527"/>
      <c r="D1670" s="59"/>
      <c r="E1670" s="64"/>
      <c r="F1670" s="47"/>
    </row>
    <row r="1671" spans="1:6" s="81" customFormat="1">
      <c r="A1671" s="69"/>
      <c r="B1671" s="40"/>
      <c r="C1671" s="527"/>
      <c r="D1671" s="59"/>
      <c r="E1671" s="64"/>
      <c r="F1671" s="47"/>
    </row>
    <row r="1672" spans="1:6" s="81" customFormat="1">
      <c r="A1672" s="69"/>
      <c r="B1672" s="40"/>
      <c r="C1672" s="527"/>
      <c r="D1672" s="59"/>
      <c r="E1672" s="64"/>
      <c r="F1672" s="47"/>
    </row>
    <row r="1673" spans="1:6" s="81" customFormat="1">
      <c r="A1673" s="69"/>
      <c r="B1673" s="40"/>
      <c r="C1673" s="527"/>
      <c r="D1673" s="59"/>
      <c r="E1673" s="64"/>
      <c r="F1673" s="47"/>
    </row>
    <row r="1674" spans="1:6" s="81" customFormat="1">
      <c r="A1674" s="69"/>
      <c r="B1674" s="40"/>
      <c r="C1674" s="527"/>
      <c r="D1674" s="59"/>
      <c r="E1674" s="64"/>
      <c r="F1674" s="47"/>
    </row>
    <row r="1675" spans="1:6" s="81" customFormat="1">
      <c r="A1675" s="69"/>
      <c r="B1675" s="40"/>
      <c r="C1675" s="527"/>
      <c r="D1675" s="59"/>
      <c r="E1675" s="64"/>
      <c r="F1675" s="47"/>
    </row>
    <row r="1676" spans="1:6" s="81" customFormat="1">
      <c r="A1676" s="69"/>
      <c r="B1676" s="40"/>
      <c r="C1676" s="527"/>
      <c r="D1676" s="59"/>
      <c r="E1676" s="64"/>
      <c r="F1676" s="47"/>
    </row>
    <row r="1677" spans="1:6" s="81" customFormat="1">
      <c r="A1677" s="69"/>
      <c r="B1677" s="40"/>
      <c r="C1677" s="527"/>
      <c r="D1677" s="59"/>
      <c r="E1677" s="64"/>
      <c r="F1677" s="47"/>
    </row>
    <row r="1678" spans="1:6" s="81" customFormat="1">
      <c r="A1678" s="69"/>
      <c r="B1678" s="40"/>
      <c r="C1678" s="527"/>
      <c r="D1678" s="59"/>
      <c r="E1678" s="64"/>
      <c r="F1678" s="47"/>
    </row>
    <row r="1679" spans="1:6" s="81" customFormat="1">
      <c r="A1679" s="69"/>
      <c r="B1679" s="40"/>
      <c r="C1679" s="527"/>
      <c r="D1679" s="59"/>
      <c r="E1679" s="64"/>
      <c r="F1679" s="47"/>
    </row>
    <row r="1680" spans="1:6" s="81" customFormat="1">
      <c r="A1680" s="69"/>
      <c r="B1680" s="40"/>
      <c r="C1680" s="527"/>
      <c r="D1680" s="59"/>
      <c r="E1680" s="64"/>
      <c r="F1680" s="47"/>
    </row>
    <row r="1681" spans="1:6" s="81" customFormat="1">
      <c r="A1681" s="69"/>
      <c r="B1681" s="40"/>
      <c r="C1681" s="527"/>
      <c r="D1681" s="59"/>
      <c r="E1681" s="64"/>
      <c r="F1681" s="47"/>
    </row>
    <row r="1682" spans="1:6" s="81" customFormat="1">
      <c r="A1682" s="69"/>
      <c r="B1682" s="40"/>
      <c r="C1682" s="527"/>
      <c r="D1682" s="59"/>
      <c r="E1682" s="64"/>
      <c r="F1682" s="47"/>
    </row>
    <row r="1683" spans="1:6" s="81" customFormat="1">
      <c r="A1683" s="69"/>
      <c r="B1683" s="40"/>
      <c r="C1683" s="527"/>
      <c r="D1683" s="59"/>
      <c r="E1683" s="64"/>
      <c r="F1683" s="47"/>
    </row>
    <row r="1684" spans="1:6" s="81" customFormat="1">
      <c r="A1684" s="69"/>
      <c r="B1684" s="40"/>
      <c r="C1684" s="527"/>
      <c r="D1684" s="59"/>
      <c r="E1684" s="64"/>
      <c r="F1684" s="47"/>
    </row>
    <row r="1685" spans="1:6" s="81" customFormat="1">
      <c r="A1685" s="69"/>
      <c r="B1685" s="40"/>
      <c r="C1685" s="527"/>
      <c r="D1685" s="59"/>
      <c r="E1685" s="64"/>
      <c r="F1685" s="47"/>
    </row>
    <row r="1686" spans="1:6" s="81" customFormat="1">
      <c r="A1686" s="69"/>
      <c r="B1686" s="40"/>
      <c r="C1686" s="527"/>
      <c r="D1686" s="59"/>
      <c r="E1686" s="64"/>
      <c r="F1686" s="47"/>
    </row>
    <row r="1687" spans="1:6" s="81" customFormat="1">
      <c r="A1687" s="69"/>
      <c r="B1687" s="40"/>
      <c r="C1687" s="527"/>
      <c r="D1687" s="59"/>
      <c r="E1687" s="64"/>
      <c r="F1687" s="47"/>
    </row>
    <row r="1688" spans="1:6" s="81" customFormat="1">
      <c r="A1688" s="69"/>
      <c r="B1688" s="40"/>
      <c r="C1688" s="527"/>
      <c r="D1688" s="59"/>
      <c r="E1688" s="64"/>
      <c r="F1688" s="47"/>
    </row>
    <row r="1689" spans="1:6" s="81" customFormat="1">
      <c r="A1689" s="69"/>
      <c r="B1689" s="40"/>
      <c r="C1689" s="527"/>
      <c r="D1689" s="59"/>
      <c r="E1689" s="64"/>
      <c r="F1689" s="47"/>
    </row>
    <row r="1690" spans="1:6" s="81" customFormat="1">
      <c r="A1690" s="69"/>
      <c r="B1690" s="40"/>
      <c r="C1690" s="527"/>
      <c r="D1690" s="59"/>
      <c r="E1690" s="64"/>
      <c r="F1690" s="47"/>
    </row>
    <row r="1691" spans="1:6" s="81" customFormat="1">
      <c r="A1691" s="69"/>
      <c r="B1691" s="40"/>
      <c r="C1691" s="527"/>
      <c r="D1691" s="59"/>
      <c r="E1691" s="64"/>
      <c r="F1691" s="47"/>
    </row>
    <row r="1692" spans="1:6" s="81" customFormat="1">
      <c r="A1692" s="69"/>
      <c r="B1692" s="40"/>
      <c r="C1692" s="527"/>
      <c r="D1692" s="59"/>
      <c r="E1692" s="64"/>
      <c r="F1692" s="47"/>
    </row>
    <row r="1693" spans="1:6" s="81" customFormat="1">
      <c r="A1693" s="69"/>
      <c r="B1693" s="40"/>
      <c r="C1693" s="527"/>
      <c r="D1693" s="59"/>
      <c r="E1693" s="64"/>
      <c r="F1693" s="47"/>
    </row>
    <row r="1694" spans="1:6" s="81" customFormat="1">
      <c r="A1694" s="69"/>
      <c r="B1694" s="40"/>
      <c r="C1694" s="527"/>
      <c r="D1694" s="59"/>
      <c r="E1694" s="64"/>
      <c r="F1694" s="47"/>
    </row>
    <row r="1695" spans="1:6" s="27" customFormat="1">
      <c r="A1695" s="69"/>
      <c r="B1695" s="40"/>
      <c r="C1695" s="527"/>
      <c r="D1695" s="59"/>
      <c r="E1695" s="64"/>
      <c r="F1695" s="47"/>
    </row>
    <row r="1696" spans="1:6" s="27" customFormat="1">
      <c r="A1696" s="69"/>
      <c r="B1696" s="40"/>
      <c r="C1696" s="527"/>
      <c r="D1696" s="59"/>
      <c r="E1696" s="64"/>
      <c r="F1696" s="47"/>
    </row>
    <row r="1699" spans="1:6" s="81" customFormat="1">
      <c r="A1699" s="69"/>
      <c r="B1699" s="40"/>
      <c r="C1699" s="527"/>
      <c r="D1699" s="59"/>
      <c r="E1699" s="64"/>
      <c r="F1699" s="47"/>
    </row>
    <row r="1700" spans="1:6" s="81" customFormat="1">
      <c r="A1700" s="69"/>
      <c r="B1700" s="40"/>
      <c r="C1700" s="527"/>
      <c r="D1700" s="59"/>
      <c r="E1700" s="64"/>
      <c r="F1700" s="47"/>
    </row>
    <row r="1701" spans="1:6" s="81" customFormat="1">
      <c r="A1701" s="69"/>
      <c r="B1701" s="40"/>
      <c r="C1701" s="527"/>
      <c r="D1701" s="59"/>
      <c r="E1701" s="64"/>
      <c r="F1701" s="47"/>
    </row>
    <row r="1702" spans="1:6" s="81" customFormat="1">
      <c r="A1702" s="69"/>
      <c r="B1702" s="40"/>
      <c r="C1702" s="527"/>
      <c r="D1702" s="59"/>
      <c r="E1702" s="64"/>
      <c r="F1702" s="47"/>
    </row>
    <row r="1703" spans="1:6" s="81" customFormat="1">
      <c r="A1703" s="69"/>
      <c r="B1703" s="40"/>
      <c r="C1703" s="527"/>
      <c r="D1703" s="59"/>
      <c r="E1703" s="64"/>
      <c r="F1703" s="47"/>
    </row>
    <row r="1704" spans="1:6" s="81" customFormat="1">
      <c r="A1704" s="69"/>
      <c r="B1704" s="40"/>
      <c r="C1704" s="527"/>
      <c r="D1704" s="59"/>
      <c r="E1704" s="64"/>
      <c r="F1704" s="47"/>
    </row>
    <row r="1705" spans="1:6" s="81" customFormat="1">
      <c r="A1705" s="69"/>
      <c r="B1705" s="40"/>
      <c r="C1705" s="527"/>
      <c r="D1705" s="59"/>
      <c r="E1705" s="64"/>
      <c r="F1705" s="47"/>
    </row>
    <row r="1706" spans="1:6" s="81" customFormat="1">
      <c r="A1706" s="69"/>
      <c r="B1706" s="40"/>
      <c r="C1706" s="527"/>
      <c r="D1706" s="59"/>
      <c r="E1706" s="64"/>
      <c r="F1706" s="47"/>
    </row>
    <row r="1707" spans="1:6" s="81" customFormat="1">
      <c r="A1707" s="69"/>
      <c r="B1707" s="40"/>
      <c r="C1707" s="527"/>
      <c r="D1707" s="59"/>
      <c r="E1707" s="64"/>
      <c r="F1707" s="47"/>
    </row>
    <row r="1708" spans="1:6" s="81" customFormat="1">
      <c r="A1708" s="69"/>
      <c r="B1708" s="40"/>
      <c r="C1708" s="527"/>
      <c r="D1708" s="59"/>
      <c r="E1708" s="64"/>
      <c r="F1708" s="47"/>
    </row>
    <row r="1709" spans="1:6" s="81" customFormat="1">
      <c r="A1709" s="69"/>
      <c r="B1709" s="40"/>
      <c r="C1709" s="527"/>
      <c r="D1709" s="59"/>
      <c r="E1709" s="64"/>
      <c r="F1709" s="47"/>
    </row>
    <row r="1710" spans="1:6" s="81" customFormat="1">
      <c r="A1710" s="69"/>
      <c r="B1710" s="40"/>
      <c r="C1710" s="527"/>
      <c r="D1710" s="59"/>
      <c r="E1710" s="64"/>
      <c r="F1710" s="47"/>
    </row>
    <row r="1711" spans="1:6" s="81" customFormat="1">
      <c r="A1711" s="69"/>
      <c r="B1711" s="40"/>
      <c r="C1711" s="527"/>
      <c r="D1711" s="59"/>
      <c r="E1711" s="64"/>
      <c r="F1711" s="47"/>
    </row>
    <row r="1712" spans="1:6" s="81" customFormat="1">
      <c r="A1712" s="69"/>
      <c r="B1712" s="40"/>
      <c r="C1712" s="527"/>
      <c r="D1712" s="59"/>
      <c r="E1712" s="64"/>
      <c r="F1712" s="47"/>
    </row>
    <row r="1713" spans="1:6" s="81" customFormat="1">
      <c r="A1713" s="69"/>
      <c r="B1713" s="40"/>
      <c r="C1713" s="527"/>
      <c r="D1713" s="59"/>
      <c r="E1713" s="64"/>
      <c r="F1713" s="47"/>
    </row>
    <row r="1714" spans="1:6" s="81" customFormat="1">
      <c r="A1714" s="69"/>
      <c r="B1714" s="40"/>
      <c r="C1714" s="527"/>
      <c r="D1714" s="59"/>
      <c r="E1714" s="64"/>
      <c r="F1714" s="47"/>
    </row>
    <row r="1715" spans="1:6" s="81" customFormat="1">
      <c r="A1715" s="69"/>
      <c r="B1715" s="40"/>
      <c r="C1715" s="527"/>
      <c r="D1715" s="59"/>
      <c r="E1715" s="64"/>
      <c r="F1715" s="47"/>
    </row>
    <row r="1716" spans="1:6" s="81" customFormat="1">
      <c r="A1716" s="69"/>
      <c r="B1716" s="40"/>
      <c r="C1716" s="527"/>
      <c r="D1716" s="59"/>
      <c r="E1716" s="64"/>
      <c r="F1716" s="47"/>
    </row>
    <row r="1717" spans="1:6" s="81" customFormat="1">
      <c r="A1717" s="69"/>
      <c r="B1717" s="40"/>
      <c r="C1717" s="527"/>
      <c r="D1717" s="59"/>
      <c r="E1717" s="64"/>
      <c r="F1717" s="47"/>
    </row>
    <row r="1718" spans="1:6" s="81" customFormat="1">
      <c r="A1718" s="69"/>
      <c r="B1718" s="40"/>
      <c r="C1718" s="527"/>
      <c r="D1718" s="59"/>
      <c r="E1718" s="64"/>
      <c r="F1718" s="47"/>
    </row>
    <row r="1719" spans="1:6" s="81" customFormat="1">
      <c r="A1719" s="69"/>
      <c r="B1719" s="40"/>
      <c r="C1719" s="527"/>
      <c r="D1719" s="59"/>
      <c r="E1719" s="64"/>
      <c r="F1719" s="47"/>
    </row>
    <row r="1720" spans="1:6" s="81" customFormat="1">
      <c r="A1720" s="69"/>
      <c r="B1720" s="40"/>
      <c r="C1720" s="527"/>
      <c r="D1720" s="59"/>
      <c r="E1720" s="64"/>
      <c r="F1720" s="47"/>
    </row>
    <row r="1721" spans="1:6" s="81" customFormat="1">
      <c r="A1721" s="69"/>
      <c r="B1721" s="40"/>
      <c r="C1721" s="527"/>
      <c r="D1721" s="59"/>
      <c r="E1721" s="64"/>
      <c r="F1721" s="47"/>
    </row>
    <row r="1722" spans="1:6" s="81" customFormat="1">
      <c r="A1722" s="69"/>
      <c r="B1722" s="40"/>
      <c r="C1722" s="527"/>
      <c r="D1722" s="59"/>
      <c r="E1722" s="64"/>
      <c r="F1722" s="47"/>
    </row>
    <row r="1723" spans="1:6" s="81" customFormat="1">
      <c r="A1723" s="69"/>
      <c r="B1723" s="40"/>
      <c r="C1723" s="527"/>
      <c r="D1723" s="59"/>
      <c r="E1723" s="64"/>
      <c r="F1723" s="47"/>
    </row>
    <row r="1724" spans="1:6" s="81" customFormat="1">
      <c r="A1724" s="69"/>
      <c r="B1724" s="40"/>
      <c r="C1724" s="527"/>
      <c r="D1724" s="59"/>
      <c r="E1724" s="64"/>
      <c r="F1724" s="47"/>
    </row>
    <row r="1725" spans="1:6" s="81" customFormat="1">
      <c r="A1725" s="69"/>
      <c r="B1725" s="40"/>
      <c r="C1725" s="527"/>
      <c r="D1725" s="59"/>
      <c r="E1725" s="64"/>
      <c r="F1725" s="47"/>
    </row>
    <row r="1726" spans="1:6" s="81" customFormat="1">
      <c r="A1726" s="69"/>
      <c r="B1726" s="40"/>
      <c r="C1726" s="527"/>
      <c r="D1726" s="59"/>
      <c r="E1726" s="64"/>
      <c r="F1726" s="47"/>
    </row>
    <row r="1727" spans="1:6" s="81" customFormat="1">
      <c r="A1727" s="69"/>
      <c r="B1727" s="40"/>
      <c r="C1727" s="527"/>
      <c r="D1727" s="59"/>
      <c r="E1727" s="64"/>
      <c r="F1727" s="47"/>
    </row>
    <row r="1728" spans="1:6" s="81" customFormat="1">
      <c r="A1728" s="69"/>
      <c r="B1728" s="40"/>
      <c r="C1728" s="527"/>
      <c r="D1728" s="59"/>
      <c r="E1728" s="64"/>
      <c r="F1728" s="47"/>
    </row>
    <row r="1729" spans="1:6" s="81" customFormat="1">
      <c r="A1729" s="69"/>
      <c r="B1729" s="40"/>
      <c r="C1729" s="527"/>
      <c r="D1729" s="59"/>
      <c r="E1729" s="64"/>
      <c r="F1729" s="47"/>
    </row>
    <row r="1730" spans="1:6" s="81" customFormat="1">
      <c r="A1730" s="69"/>
      <c r="B1730" s="40"/>
      <c r="C1730" s="527"/>
      <c r="D1730" s="59"/>
      <c r="E1730" s="64"/>
      <c r="F1730" s="47"/>
    </row>
    <row r="1731" spans="1:6" s="81" customFormat="1">
      <c r="A1731" s="69"/>
      <c r="B1731" s="40"/>
      <c r="C1731" s="527"/>
      <c r="D1731" s="59"/>
      <c r="E1731" s="64"/>
      <c r="F1731" s="47"/>
    </row>
    <row r="1732" spans="1:6" s="81" customFormat="1">
      <c r="A1732" s="69"/>
      <c r="B1732" s="40"/>
      <c r="C1732" s="527"/>
      <c r="D1732" s="59"/>
      <c r="E1732" s="64"/>
      <c r="F1732" s="47"/>
    </row>
    <row r="1733" spans="1:6" s="81" customFormat="1">
      <c r="A1733" s="69"/>
      <c r="B1733" s="40"/>
      <c r="C1733" s="527"/>
      <c r="D1733" s="59"/>
      <c r="E1733" s="64"/>
      <c r="F1733" s="47"/>
    </row>
    <row r="1734" spans="1:6" s="81" customFormat="1">
      <c r="A1734" s="69"/>
      <c r="B1734" s="40"/>
      <c r="C1734" s="527"/>
      <c r="D1734" s="59"/>
      <c r="E1734" s="64"/>
      <c r="F1734" s="47"/>
    </row>
    <row r="1735" spans="1:6" s="81" customFormat="1">
      <c r="A1735" s="69"/>
      <c r="B1735" s="40"/>
      <c r="C1735" s="527"/>
      <c r="D1735" s="59"/>
      <c r="E1735" s="64"/>
      <c r="F1735" s="47"/>
    </row>
    <row r="1736" spans="1:6" s="81" customFormat="1">
      <c r="A1736" s="69"/>
      <c r="B1736" s="40"/>
      <c r="C1736" s="527"/>
      <c r="D1736" s="59"/>
      <c r="E1736" s="64"/>
      <c r="F1736" s="47"/>
    </row>
    <row r="1737" spans="1:6" s="81" customFormat="1">
      <c r="A1737" s="69"/>
      <c r="B1737" s="40"/>
      <c r="C1737" s="527"/>
      <c r="D1737" s="59"/>
      <c r="E1737" s="64"/>
      <c r="F1737" s="47"/>
    </row>
    <row r="1738" spans="1:6" s="81" customFormat="1">
      <c r="A1738" s="69"/>
      <c r="B1738" s="40"/>
      <c r="C1738" s="527"/>
      <c r="D1738" s="59"/>
      <c r="E1738" s="64"/>
      <c r="F1738" s="47"/>
    </row>
    <row r="1739" spans="1:6" s="81" customFormat="1">
      <c r="A1739" s="69"/>
      <c r="B1739" s="40"/>
      <c r="C1739" s="527"/>
      <c r="D1739" s="59"/>
      <c r="E1739" s="64"/>
      <c r="F1739" s="47"/>
    </row>
    <row r="1740" spans="1:6" s="81" customFormat="1">
      <c r="A1740" s="69"/>
      <c r="B1740" s="40"/>
      <c r="C1740" s="527"/>
      <c r="D1740" s="59"/>
      <c r="E1740" s="64"/>
      <c r="F1740" s="47"/>
    </row>
    <row r="1741" spans="1:6" s="81" customFormat="1">
      <c r="A1741" s="69"/>
      <c r="B1741" s="40"/>
      <c r="C1741" s="527"/>
      <c r="D1741" s="59"/>
      <c r="E1741" s="64"/>
      <c r="F1741" s="47"/>
    </row>
    <row r="1742" spans="1:6" s="81" customFormat="1">
      <c r="A1742" s="69"/>
      <c r="B1742" s="40"/>
      <c r="C1742" s="527"/>
      <c r="D1742" s="59"/>
      <c r="E1742" s="64"/>
      <c r="F1742" s="47"/>
    </row>
    <row r="1743" spans="1:6" s="81" customFormat="1">
      <c r="A1743" s="69"/>
      <c r="B1743" s="40"/>
      <c r="C1743" s="527"/>
      <c r="D1743" s="59"/>
      <c r="E1743" s="64"/>
      <c r="F1743" s="47"/>
    </row>
    <row r="1744" spans="1:6" s="81" customFormat="1">
      <c r="A1744" s="69"/>
      <c r="B1744" s="40"/>
      <c r="C1744" s="527"/>
      <c r="D1744" s="59"/>
      <c r="E1744" s="64"/>
      <c r="F1744" s="47"/>
    </row>
    <row r="1745" spans="1:6" s="81" customFormat="1">
      <c r="A1745" s="69"/>
      <c r="B1745" s="40"/>
      <c r="C1745" s="527"/>
      <c r="D1745" s="59"/>
      <c r="E1745" s="64"/>
      <c r="F1745" s="47"/>
    </row>
    <row r="1746" spans="1:6" s="81" customFormat="1">
      <c r="A1746" s="69"/>
      <c r="B1746" s="40"/>
      <c r="C1746" s="527"/>
      <c r="D1746" s="59"/>
      <c r="E1746" s="64"/>
      <c r="F1746" s="47"/>
    </row>
    <row r="1747" spans="1:6" s="81" customFormat="1">
      <c r="A1747" s="69"/>
      <c r="B1747" s="40"/>
      <c r="C1747" s="527"/>
      <c r="D1747" s="59"/>
      <c r="E1747" s="64"/>
      <c r="F1747" s="47"/>
    </row>
    <row r="1748" spans="1:6" s="81" customFormat="1">
      <c r="A1748" s="69"/>
      <c r="B1748" s="40"/>
      <c r="C1748" s="527"/>
      <c r="D1748" s="59"/>
      <c r="E1748" s="64"/>
      <c r="F1748" s="47"/>
    </row>
    <row r="1749" spans="1:6" s="81" customFormat="1">
      <c r="A1749" s="69"/>
      <c r="B1749" s="40"/>
      <c r="C1749" s="527"/>
      <c r="D1749" s="59"/>
      <c r="E1749" s="64"/>
      <c r="F1749" s="47"/>
    </row>
    <row r="1750" spans="1:6" s="81" customFormat="1">
      <c r="A1750" s="69"/>
      <c r="B1750" s="40"/>
      <c r="C1750" s="527"/>
      <c r="D1750" s="59"/>
      <c r="E1750" s="64"/>
      <c r="F1750" s="47"/>
    </row>
    <row r="1751" spans="1:6" s="81" customFormat="1">
      <c r="A1751" s="69"/>
      <c r="B1751" s="40"/>
      <c r="C1751" s="527"/>
      <c r="D1751" s="59"/>
      <c r="E1751" s="64"/>
      <c r="F1751" s="47"/>
    </row>
    <row r="1752" spans="1:6" s="81" customFormat="1">
      <c r="A1752" s="69"/>
      <c r="B1752" s="40"/>
      <c r="C1752" s="527"/>
      <c r="D1752" s="59"/>
      <c r="E1752" s="64"/>
      <c r="F1752" s="47"/>
    </row>
    <row r="1753" spans="1:6" s="81" customFormat="1">
      <c r="A1753" s="69"/>
      <c r="B1753" s="40"/>
      <c r="C1753" s="527"/>
      <c r="D1753" s="59"/>
      <c r="E1753" s="64"/>
      <c r="F1753" s="47"/>
    </row>
    <row r="1754" spans="1:6" s="81" customFormat="1">
      <c r="A1754" s="69"/>
      <c r="B1754" s="40"/>
      <c r="C1754" s="527"/>
      <c r="D1754" s="59"/>
      <c r="E1754" s="64"/>
      <c r="F1754" s="47"/>
    </row>
    <row r="1755" spans="1:6" s="81" customFormat="1">
      <c r="A1755" s="69"/>
      <c r="B1755" s="40"/>
      <c r="C1755" s="527"/>
      <c r="D1755" s="59"/>
      <c r="E1755" s="64"/>
      <c r="F1755" s="47"/>
    </row>
    <row r="1756" spans="1:6" s="81" customFormat="1">
      <c r="A1756" s="69"/>
      <c r="B1756" s="40"/>
      <c r="C1756" s="527"/>
      <c r="D1756" s="59"/>
      <c r="E1756" s="64"/>
      <c r="F1756" s="47"/>
    </row>
    <row r="1757" spans="1:6" s="81" customFormat="1">
      <c r="A1757" s="69"/>
      <c r="B1757" s="40"/>
      <c r="C1757" s="527"/>
      <c r="D1757" s="59"/>
      <c r="E1757" s="64"/>
      <c r="F1757" s="47"/>
    </row>
    <row r="1758" spans="1:6" s="81" customFormat="1">
      <c r="A1758" s="69"/>
      <c r="B1758" s="40"/>
      <c r="C1758" s="527"/>
      <c r="D1758" s="59"/>
      <c r="E1758" s="64"/>
      <c r="F1758" s="47"/>
    </row>
    <row r="1759" spans="1:6" s="81" customFormat="1">
      <c r="A1759" s="69"/>
      <c r="B1759" s="40"/>
      <c r="C1759" s="527"/>
      <c r="D1759" s="59"/>
      <c r="E1759" s="64"/>
      <c r="F1759" s="47"/>
    </row>
    <row r="1760" spans="1:6" s="81" customFormat="1">
      <c r="A1760" s="69"/>
      <c r="B1760" s="40"/>
      <c r="C1760" s="527"/>
      <c r="D1760" s="59"/>
      <c r="E1760" s="64"/>
      <c r="F1760" s="47"/>
    </row>
    <row r="1761" spans="1:6" s="81" customFormat="1">
      <c r="A1761" s="69"/>
      <c r="B1761" s="40"/>
      <c r="C1761" s="527"/>
      <c r="D1761" s="59"/>
      <c r="E1761" s="64"/>
      <c r="F1761" s="47"/>
    </row>
    <row r="1762" spans="1:6" s="81" customFormat="1">
      <c r="A1762" s="69"/>
      <c r="B1762" s="40"/>
      <c r="C1762" s="527"/>
      <c r="D1762" s="59"/>
      <c r="E1762" s="64"/>
      <c r="F1762" s="47"/>
    </row>
    <row r="1763" spans="1:6" s="81" customFormat="1">
      <c r="A1763" s="69"/>
      <c r="B1763" s="40"/>
      <c r="C1763" s="527"/>
      <c r="D1763" s="59"/>
      <c r="E1763" s="64"/>
      <c r="F1763" s="47"/>
    </row>
    <row r="1764" spans="1:6" s="81" customFormat="1">
      <c r="A1764" s="69"/>
      <c r="B1764" s="40"/>
      <c r="C1764" s="527"/>
      <c r="D1764" s="59"/>
      <c r="E1764" s="64"/>
      <c r="F1764" s="47"/>
    </row>
    <row r="1765" spans="1:6" s="81" customFormat="1">
      <c r="A1765" s="69"/>
      <c r="B1765" s="40"/>
      <c r="C1765" s="527"/>
      <c r="D1765" s="59"/>
      <c r="E1765" s="64"/>
      <c r="F1765" s="47"/>
    </row>
    <row r="1766" spans="1:6" s="81" customFormat="1">
      <c r="A1766" s="69"/>
      <c r="B1766" s="40"/>
      <c r="C1766" s="527"/>
      <c r="D1766" s="59"/>
      <c r="E1766" s="64"/>
      <c r="F1766" s="47"/>
    </row>
    <row r="1767" spans="1:6" s="81" customFormat="1">
      <c r="A1767" s="69"/>
      <c r="B1767" s="40"/>
      <c r="C1767" s="527"/>
      <c r="D1767" s="59"/>
      <c r="E1767" s="64"/>
      <c r="F1767" s="47"/>
    </row>
    <row r="1768" spans="1:6" s="81" customFormat="1">
      <c r="A1768" s="69"/>
      <c r="B1768" s="40"/>
      <c r="C1768" s="527"/>
      <c r="D1768" s="59"/>
      <c r="E1768" s="64"/>
      <c r="F1768" s="47"/>
    </row>
    <row r="1769" spans="1:6" s="81" customFormat="1">
      <c r="A1769" s="69"/>
      <c r="B1769" s="40"/>
      <c r="C1769" s="527"/>
      <c r="D1769" s="59"/>
      <c r="E1769" s="64"/>
      <c r="F1769" s="47"/>
    </row>
    <row r="1770" spans="1:6" s="81" customFormat="1">
      <c r="A1770" s="69"/>
      <c r="B1770" s="40"/>
      <c r="C1770" s="527"/>
      <c r="D1770" s="59"/>
      <c r="E1770" s="64"/>
      <c r="F1770" s="47"/>
    </row>
    <row r="1771" spans="1:6" s="81" customFormat="1">
      <c r="A1771" s="69"/>
      <c r="B1771" s="40"/>
      <c r="C1771" s="527"/>
      <c r="D1771" s="59"/>
      <c r="E1771" s="64"/>
      <c r="F1771" s="47"/>
    </row>
    <row r="1772" spans="1:6" s="81" customFormat="1">
      <c r="A1772" s="69"/>
      <c r="B1772" s="40"/>
      <c r="C1772" s="527"/>
      <c r="D1772" s="59"/>
      <c r="E1772" s="64"/>
      <c r="F1772" s="47"/>
    </row>
    <row r="1773" spans="1:6" s="81" customFormat="1">
      <c r="A1773" s="69"/>
      <c r="B1773" s="40"/>
      <c r="C1773" s="527"/>
      <c r="D1773" s="59"/>
      <c r="E1773" s="64"/>
      <c r="F1773" s="47"/>
    </row>
    <row r="1774" spans="1:6" s="81" customFormat="1">
      <c r="A1774" s="69"/>
      <c r="B1774" s="40"/>
      <c r="C1774" s="527"/>
      <c r="D1774" s="59"/>
      <c r="E1774" s="64"/>
      <c r="F1774" s="47"/>
    </row>
    <row r="1775" spans="1:6" s="81" customFormat="1">
      <c r="A1775" s="69"/>
      <c r="B1775" s="40"/>
      <c r="C1775" s="527"/>
      <c r="D1775" s="59"/>
      <c r="E1775" s="64"/>
      <c r="F1775" s="47"/>
    </row>
    <row r="1776" spans="1:6" s="81" customFormat="1">
      <c r="A1776" s="69"/>
      <c r="B1776" s="40"/>
      <c r="C1776" s="527"/>
      <c r="D1776" s="59"/>
      <c r="E1776" s="64"/>
      <c r="F1776" s="47"/>
    </row>
    <row r="1777" spans="1:6" s="81" customFormat="1">
      <c r="A1777" s="69"/>
      <c r="B1777" s="40"/>
      <c r="C1777" s="527"/>
      <c r="D1777" s="59"/>
      <c r="E1777" s="64"/>
      <c r="F1777" s="47"/>
    </row>
    <row r="1778" spans="1:6" s="81" customFormat="1">
      <c r="A1778" s="69"/>
      <c r="B1778" s="40"/>
      <c r="C1778" s="527"/>
      <c r="D1778" s="59"/>
      <c r="E1778" s="64"/>
      <c r="F1778" s="47"/>
    </row>
    <row r="1779" spans="1:6" s="81" customFormat="1">
      <c r="A1779" s="69"/>
      <c r="B1779" s="40"/>
      <c r="C1779" s="527"/>
      <c r="D1779" s="59"/>
      <c r="E1779" s="64"/>
      <c r="F1779" s="47"/>
    </row>
    <row r="1780" spans="1:6" s="81" customFormat="1">
      <c r="A1780" s="69"/>
      <c r="B1780" s="40"/>
      <c r="C1780" s="527"/>
      <c r="D1780" s="59"/>
      <c r="E1780" s="64"/>
      <c r="F1780" s="47"/>
    </row>
    <row r="1781" spans="1:6" s="81" customFormat="1">
      <c r="A1781" s="69"/>
      <c r="B1781" s="40"/>
      <c r="C1781" s="527"/>
      <c r="D1781" s="59"/>
      <c r="E1781" s="64"/>
      <c r="F1781" s="47"/>
    </row>
    <row r="1782" spans="1:6" s="81" customFormat="1">
      <c r="A1782" s="69"/>
      <c r="B1782" s="40"/>
      <c r="C1782" s="527"/>
      <c r="D1782" s="59"/>
      <c r="E1782" s="64"/>
      <c r="F1782" s="47"/>
    </row>
    <row r="1783" spans="1:6" s="81" customFormat="1">
      <c r="A1783" s="69"/>
      <c r="B1783" s="40"/>
      <c r="C1783" s="527"/>
      <c r="D1783" s="59"/>
      <c r="E1783" s="64"/>
      <c r="F1783" s="47"/>
    </row>
    <row r="1784" spans="1:6" s="81" customFormat="1">
      <c r="A1784" s="69"/>
      <c r="B1784" s="40"/>
      <c r="C1784" s="527"/>
      <c r="D1784" s="59"/>
      <c r="E1784" s="64"/>
      <c r="F1784" s="47"/>
    </row>
    <row r="1785" spans="1:6" s="81" customFormat="1">
      <c r="A1785" s="69"/>
      <c r="B1785" s="40"/>
      <c r="C1785" s="527"/>
      <c r="D1785" s="59"/>
      <c r="E1785" s="64"/>
      <c r="F1785" s="47"/>
    </row>
    <row r="1786" spans="1:6" s="81" customFormat="1">
      <c r="A1786" s="69"/>
      <c r="B1786" s="40"/>
      <c r="C1786" s="527"/>
      <c r="D1786" s="59"/>
      <c r="E1786" s="64"/>
      <c r="F1786" s="47"/>
    </row>
    <row r="1787" spans="1:6" s="81" customFormat="1">
      <c r="A1787" s="69"/>
      <c r="B1787" s="40"/>
      <c r="C1787" s="527"/>
      <c r="D1787" s="59"/>
      <c r="E1787" s="64"/>
      <c r="F1787" s="47"/>
    </row>
    <row r="1788" spans="1:6" s="81" customFormat="1">
      <c r="A1788" s="69"/>
      <c r="B1788" s="40"/>
      <c r="C1788" s="527"/>
      <c r="D1788" s="59"/>
      <c r="E1788" s="64"/>
      <c r="F1788" s="47"/>
    </row>
    <row r="1789" spans="1:6" s="81" customFormat="1">
      <c r="A1789" s="69"/>
      <c r="B1789" s="40"/>
      <c r="C1789" s="527"/>
      <c r="D1789" s="59"/>
      <c r="E1789" s="64"/>
      <c r="F1789" s="47"/>
    </row>
    <row r="1790" spans="1:6" s="81" customFormat="1">
      <c r="A1790" s="69"/>
      <c r="B1790" s="40"/>
      <c r="C1790" s="527"/>
      <c r="D1790" s="59"/>
      <c r="E1790" s="64"/>
      <c r="F1790" s="47"/>
    </row>
    <row r="1791" spans="1:6" s="81" customFormat="1">
      <c r="A1791" s="69"/>
      <c r="B1791" s="40"/>
      <c r="C1791" s="527"/>
      <c r="D1791" s="59"/>
      <c r="E1791" s="64"/>
      <c r="F1791" s="47"/>
    </row>
    <row r="1792" spans="1:6" s="81" customFormat="1">
      <c r="A1792" s="69"/>
      <c r="B1792" s="40"/>
      <c r="C1792" s="527"/>
      <c r="D1792" s="59"/>
      <c r="E1792" s="64"/>
      <c r="F1792" s="47"/>
    </row>
    <row r="1793" spans="1:6" s="81" customFormat="1">
      <c r="A1793" s="69"/>
      <c r="B1793" s="40"/>
      <c r="C1793" s="527"/>
      <c r="D1793" s="59"/>
      <c r="E1793" s="64"/>
      <c r="F1793" s="47"/>
    </row>
    <row r="1794" spans="1:6" s="81" customFormat="1">
      <c r="A1794" s="69"/>
      <c r="B1794" s="40"/>
      <c r="C1794" s="527"/>
      <c r="D1794" s="59"/>
      <c r="E1794" s="64"/>
      <c r="F1794" s="47"/>
    </row>
    <row r="1795" spans="1:6" s="81" customFormat="1">
      <c r="A1795" s="69"/>
      <c r="B1795" s="40"/>
      <c r="C1795" s="527"/>
      <c r="D1795" s="59"/>
      <c r="E1795" s="64"/>
      <c r="F1795" s="47"/>
    </row>
    <row r="1796" spans="1:6" s="81" customFormat="1">
      <c r="A1796" s="69"/>
      <c r="B1796" s="40"/>
      <c r="C1796" s="527"/>
      <c r="D1796" s="59"/>
      <c r="E1796" s="64"/>
      <c r="F1796" s="47"/>
    </row>
    <row r="1797" spans="1:6" s="81" customFormat="1">
      <c r="A1797" s="69"/>
      <c r="B1797" s="40"/>
      <c r="C1797" s="527"/>
      <c r="D1797" s="59"/>
      <c r="E1797" s="64"/>
      <c r="F1797" s="47"/>
    </row>
    <row r="1798" spans="1:6" s="81" customFormat="1">
      <c r="A1798" s="69"/>
      <c r="B1798" s="40"/>
      <c r="C1798" s="527"/>
      <c r="D1798" s="59"/>
      <c r="E1798" s="64"/>
      <c r="F1798" s="47"/>
    </row>
    <row r="1799" spans="1:6" s="81" customFormat="1">
      <c r="A1799" s="69"/>
      <c r="B1799" s="40"/>
      <c r="C1799" s="527"/>
      <c r="D1799" s="59"/>
      <c r="E1799" s="64"/>
      <c r="F1799" s="47"/>
    </row>
    <row r="1800" spans="1:6" s="81" customFormat="1">
      <c r="A1800" s="69"/>
      <c r="B1800" s="40"/>
      <c r="C1800" s="527"/>
      <c r="D1800" s="59"/>
      <c r="E1800" s="64"/>
      <c r="F1800" s="47"/>
    </row>
    <row r="1801" spans="1:6" s="81" customFormat="1">
      <c r="A1801" s="69"/>
      <c r="B1801" s="40"/>
      <c r="C1801" s="527"/>
      <c r="D1801" s="59"/>
      <c r="E1801" s="64"/>
      <c r="F1801" s="47"/>
    </row>
    <row r="1802" spans="1:6" s="81" customFormat="1">
      <c r="A1802" s="69"/>
      <c r="B1802" s="40"/>
      <c r="C1802" s="527"/>
      <c r="D1802" s="59"/>
      <c r="E1802" s="64"/>
      <c r="F1802" s="47"/>
    </row>
    <row r="1803" spans="1:6" s="81" customFormat="1">
      <c r="A1803" s="69"/>
      <c r="B1803" s="40"/>
      <c r="C1803" s="527"/>
      <c r="D1803" s="59"/>
      <c r="E1803" s="64"/>
      <c r="F1803" s="47"/>
    </row>
    <row r="1804" spans="1:6" s="81" customFormat="1">
      <c r="A1804" s="69"/>
      <c r="B1804" s="40"/>
      <c r="C1804" s="527"/>
      <c r="D1804" s="59"/>
      <c r="E1804" s="64"/>
      <c r="F1804" s="47"/>
    </row>
    <row r="1805" spans="1:6" s="81" customFormat="1">
      <c r="A1805" s="69"/>
      <c r="B1805" s="40"/>
      <c r="C1805" s="527"/>
      <c r="D1805" s="59"/>
      <c r="E1805" s="64"/>
      <c r="F1805" s="47"/>
    </row>
    <row r="1806" spans="1:6" s="81" customFormat="1">
      <c r="A1806" s="69"/>
      <c r="B1806" s="40"/>
      <c r="C1806" s="527"/>
      <c r="D1806" s="59"/>
      <c r="E1806" s="64"/>
      <c r="F1806" s="47"/>
    </row>
    <row r="1807" spans="1:6" s="81" customFormat="1">
      <c r="A1807" s="69"/>
      <c r="B1807" s="40"/>
      <c r="C1807" s="527"/>
      <c r="D1807" s="59"/>
      <c r="E1807" s="64"/>
      <c r="F1807" s="47"/>
    </row>
    <row r="1808" spans="1:6" s="81" customFormat="1">
      <c r="A1808" s="69"/>
      <c r="B1808" s="40"/>
      <c r="C1808" s="527"/>
      <c r="D1808" s="59"/>
      <c r="E1808" s="64"/>
      <c r="F1808" s="47"/>
    </row>
    <row r="1809" spans="1:6" s="81" customFormat="1">
      <c r="A1809" s="69"/>
      <c r="B1809" s="40"/>
      <c r="C1809" s="527"/>
      <c r="D1809" s="59"/>
      <c r="E1809" s="64"/>
      <c r="F1809" s="47"/>
    </row>
    <row r="1810" spans="1:6" s="81" customFormat="1">
      <c r="A1810" s="69"/>
      <c r="B1810" s="40"/>
      <c r="C1810" s="527"/>
      <c r="D1810" s="59"/>
      <c r="E1810" s="64"/>
      <c r="F1810" s="47"/>
    </row>
    <row r="1811" spans="1:6" s="81" customFormat="1">
      <c r="A1811" s="69"/>
      <c r="B1811" s="40"/>
      <c r="C1811" s="527"/>
      <c r="D1811" s="59"/>
      <c r="E1811" s="64"/>
      <c r="F1811" s="47"/>
    </row>
    <row r="1812" spans="1:6" s="81" customFormat="1">
      <c r="A1812" s="69"/>
      <c r="B1812" s="40"/>
      <c r="C1812" s="527"/>
      <c r="D1812" s="59"/>
      <c r="E1812" s="64"/>
      <c r="F1812" s="47"/>
    </row>
    <row r="1813" spans="1:6" s="81" customFormat="1">
      <c r="A1813" s="69"/>
      <c r="B1813" s="40"/>
      <c r="C1813" s="527"/>
      <c r="D1813" s="59"/>
      <c r="E1813" s="64"/>
      <c r="F1813" s="47"/>
    </row>
    <row r="1814" spans="1:6" s="81" customFormat="1">
      <c r="A1814" s="69"/>
      <c r="B1814" s="40"/>
      <c r="C1814" s="527"/>
      <c r="D1814" s="59"/>
      <c r="E1814" s="64"/>
      <c r="F1814" s="47"/>
    </row>
    <row r="1815" spans="1:6" s="81" customFormat="1">
      <c r="A1815" s="69"/>
      <c r="B1815" s="40"/>
      <c r="C1815" s="527"/>
      <c r="D1815" s="59"/>
      <c r="E1815" s="64"/>
      <c r="F1815" s="47"/>
    </row>
    <row r="1816" spans="1:6" s="81" customFormat="1">
      <c r="A1816" s="69"/>
      <c r="B1816" s="40"/>
      <c r="C1816" s="527"/>
      <c r="D1816" s="59"/>
      <c r="E1816" s="64"/>
      <c r="F1816" s="47"/>
    </row>
    <row r="1817" spans="1:6" s="81" customFormat="1">
      <c r="A1817" s="69"/>
      <c r="B1817" s="40"/>
      <c r="C1817" s="527"/>
      <c r="D1817" s="59"/>
      <c r="E1817" s="64"/>
      <c r="F1817" s="47"/>
    </row>
    <row r="1818" spans="1:6" s="81" customFormat="1">
      <c r="A1818" s="69"/>
      <c r="B1818" s="40"/>
      <c r="C1818" s="527"/>
      <c r="D1818" s="59"/>
      <c r="E1818" s="64"/>
      <c r="F1818" s="47"/>
    </row>
    <row r="1819" spans="1:6" s="81" customFormat="1">
      <c r="A1819" s="69"/>
      <c r="B1819" s="40"/>
      <c r="C1819" s="527"/>
      <c r="D1819" s="59"/>
      <c r="E1819" s="64"/>
      <c r="F1819" s="47"/>
    </row>
    <row r="1820" spans="1:6" s="81" customFormat="1">
      <c r="A1820" s="69"/>
      <c r="B1820" s="40"/>
      <c r="C1820" s="527"/>
      <c r="D1820" s="59"/>
      <c r="E1820" s="64"/>
      <c r="F1820" s="47"/>
    </row>
    <row r="1821" spans="1:6" s="81" customFormat="1">
      <c r="A1821" s="69"/>
      <c r="B1821" s="40"/>
      <c r="C1821" s="527"/>
      <c r="D1821" s="59"/>
      <c r="E1821" s="64"/>
      <c r="F1821" s="47"/>
    </row>
    <row r="1822" spans="1:6" s="81" customFormat="1">
      <c r="A1822" s="69"/>
      <c r="B1822" s="40"/>
      <c r="C1822" s="527"/>
      <c r="D1822" s="59"/>
      <c r="E1822" s="64"/>
      <c r="F1822" s="47"/>
    </row>
    <row r="1823" spans="1:6" s="81" customFormat="1">
      <c r="A1823" s="69"/>
      <c r="B1823" s="40"/>
      <c r="C1823" s="527"/>
      <c r="D1823" s="59"/>
      <c r="E1823" s="64"/>
      <c r="F1823" s="47"/>
    </row>
    <row r="1824" spans="1:6" s="81" customFormat="1">
      <c r="A1824" s="69"/>
      <c r="B1824" s="40"/>
      <c r="C1824" s="527"/>
      <c r="D1824" s="59"/>
      <c r="E1824" s="64"/>
      <c r="F1824" s="47"/>
    </row>
    <row r="1825" spans="1:6" s="81" customFormat="1">
      <c r="A1825" s="69"/>
      <c r="B1825" s="40"/>
      <c r="C1825" s="527"/>
      <c r="D1825" s="59"/>
      <c r="E1825" s="64"/>
      <c r="F1825" s="47"/>
    </row>
    <row r="1826" spans="1:6" s="81" customFormat="1">
      <c r="A1826" s="69"/>
      <c r="B1826" s="40"/>
      <c r="C1826" s="527"/>
      <c r="D1826" s="59"/>
      <c r="E1826" s="64"/>
      <c r="F1826" s="47"/>
    </row>
    <row r="1827" spans="1:6" s="81" customFormat="1">
      <c r="A1827" s="69"/>
      <c r="B1827" s="40"/>
      <c r="C1827" s="527"/>
      <c r="D1827" s="59"/>
      <c r="E1827" s="64"/>
      <c r="F1827" s="47"/>
    </row>
    <row r="1828" spans="1:6" s="81" customFormat="1">
      <c r="A1828" s="69"/>
      <c r="B1828" s="40"/>
      <c r="C1828" s="527"/>
      <c r="D1828" s="59"/>
      <c r="E1828" s="64"/>
      <c r="F1828" s="47"/>
    </row>
    <row r="1829" spans="1:6" s="81" customFormat="1">
      <c r="A1829" s="69"/>
      <c r="B1829" s="40"/>
      <c r="C1829" s="527"/>
      <c r="D1829" s="59"/>
      <c r="E1829" s="64"/>
      <c r="F1829" s="47"/>
    </row>
    <row r="1830" spans="1:6" s="81" customFormat="1">
      <c r="A1830" s="69"/>
      <c r="B1830" s="40"/>
      <c r="C1830" s="527"/>
      <c r="D1830" s="59"/>
      <c r="E1830" s="64"/>
      <c r="F1830" s="47"/>
    </row>
    <row r="1831" spans="1:6" s="81" customFormat="1">
      <c r="A1831" s="69"/>
      <c r="B1831" s="40"/>
      <c r="C1831" s="527"/>
      <c r="D1831" s="59"/>
      <c r="E1831" s="64"/>
      <c r="F1831" s="47"/>
    </row>
    <row r="1832" spans="1:6" s="81" customFormat="1">
      <c r="A1832" s="69"/>
      <c r="B1832" s="40"/>
      <c r="C1832" s="527"/>
      <c r="D1832" s="59"/>
      <c r="E1832" s="64"/>
      <c r="F1832" s="47"/>
    </row>
    <row r="1833" spans="1:6" s="81" customFormat="1">
      <c r="A1833" s="69"/>
      <c r="B1833" s="40"/>
      <c r="C1833" s="527"/>
      <c r="D1833" s="59"/>
      <c r="E1833" s="64"/>
      <c r="F1833" s="47"/>
    </row>
    <row r="1834" spans="1:6" s="81" customFormat="1">
      <c r="A1834" s="69"/>
      <c r="B1834" s="40"/>
      <c r="C1834" s="527"/>
      <c r="D1834" s="59"/>
      <c r="E1834" s="64"/>
      <c r="F1834" s="47"/>
    </row>
    <row r="1835" spans="1:6" s="81" customFormat="1">
      <c r="A1835" s="69"/>
      <c r="B1835" s="40"/>
      <c r="C1835" s="527"/>
      <c r="D1835" s="59"/>
      <c r="E1835" s="64"/>
      <c r="F1835" s="47"/>
    </row>
    <row r="1836" spans="1:6" s="81" customFormat="1">
      <c r="A1836" s="69"/>
      <c r="B1836" s="40"/>
      <c r="C1836" s="527"/>
      <c r="D1836" s="59"/>
      <c r="E1836" s="64"/>
      <c r="F1836" s="47"/>
    </row>
    <row r="1837" spans="1:6" s="81" customFormat="1">
      <c r="A1837" s="69"/>
      <c r="B1837" s="40"/>
      <c r="C1837" s="527"/>
      <c r="D1837" s="59"/>
      <c r="E1837" s="64"/>
      <c r="F1837" s="47"/>
    </row>
    <row r="1838" spans="1:6" s="81" customFormat="1">
      <c r="A1838" s="69"/>
      <c r="B1838" s="40"/>
      <c r="C1838" s="527"/>
      <c r="D1838" s="59"/>
      <c r="E1838" s="64"/>
      <c r="F1838" s="47"/>
    </row>
    <row r="1839" spans="1:6" s="81" customFormat="1">
      <c r="A1839" s="69"/>
      <c r="B1839" s="40"/>
      <c r="C1839" s="527"/>
      <c r="D1839" s="59"/>
      <c r="E1839" s="64"/>
      <c r="F1839" s="47"/>
    </row>
    <row r="1840" spans="1:6" s="81" customFormat="1">
      <c r="A1840" s="69"/>
      <c r="B1840" s="40"/>
      <c r="C1840" s="527"/>
      <c r="D1840" s="59"/>
      <c r="E1840" s="64"/>
      <c r="F1840" s="47"/>
    </row>
    <row r="1841" spans="1:6" s="81" customFormat="1">
      <c r="A1841" s="69"/>
      <c r="B1841" s="40"/>
      <c r="C1841" s="527"/>
      <c r="D1841" s="59"/>
      <c r="E1841" s="64"/>
      <c r="F1841" s="47"/>
    </row>
    <row r="1842" spans="1:6" s="81" customFormat="1">
      <c r="A1842" s="69"/>
      <c r="B1842" s="40"/>
      <c r="C1842" s="527"/>
      <c r="D1842" s="59"/>
      <c r="E1842" s="64"/>
      <c r="F1842" s="47"/>
    </row>
    <row r="1843" spans="1:6" s="81" customFormat="1">
      <c r="A1843" s="69"/>
      <c r="B1843" s="40"/>
      <c r="C1843" s="527"/>
      <c r="D1843" s="59"/>
      <c r="E1843" s="64"/>
      <c r="F1843" s="47"/>
    </row>
    <row r="1844" spans="1:6" s="81" customFormat="1">
      <c r="A1844" s="69"/>
      <c r="B1844" s="40"/>
      <c r="C1844" s="527"/>
      <c r="D1844" s="59"/>
      <c r="E1844" s="64"/>
      <c r="F1844" s="47"/>
    </row>
    <row r="1845" spans="1:6" s="81" customFormat="1">
      <c r="A1845" s="69"/>
      <c r="B1845" s="40"/>
      <c r="C1845" s="527"/>
      <c r="D1845" s="59"/>
      <c r="E1845" s="64"/>
      <c r="F1845" s="47"/>
    </row>
    <row r="1846" spans="1:6" s="81" customFormat="1">
      <c r="A1846" s="69"/>
      <c r="B1846" s="40"/>
      <c r="C1846" s="527"/>
      <c r="D1846" s="59"/>
      <c r="E1846" s="64"/>
      <c r="F1846" s="47"/>
    </row>
    <row r="1847" spans="1:6" s="81" customFormat="1">
      <c r="A1847" s="69"/>
      <c r="B1847" s="40"/>
      <c r="C1847" s="527"/>
      <c r="D1847" s="59"/>
      <c r="E1847" s="64"/>
      <c r="F1847" s="47"/>
    </row>
    <row r="1848" spans="1:6" s="81" customFormat="1">
      <c r="A1848" s="69"/>
      <c r="B1848" s="40"/>
      <c r="C1848" s="527"/>
      <c r="D1848" s="59"/>
      <c r="E1848" s="64"/>
      <c r="F1848" s="47"/>
    </row>
    <row r="1849" spans="1:6" s="81" customFormat="1">
      <c r="A1849" s="69"/>
      <c r="B1849" s="40"/>
      <c r="C1849" s="527"/>
      <c r="D1849" s="59"/>
      <c r="E1849" s="64"/>
      <c r="F1849" s="47"/>
    </row>
    <row r="1850" spans="1:6" s="81" customFormat="1">
      <c r="A1850" s="69"/>
      <c r="B1850" s="40"/>
      <c r="C1850" s="527"/>
      <c r="D1850" s="59"/>
      <c r="E1850" s="64"/>
      <c r="F1850" s="47"/>
    </row>
    <row r="1851" spans="1:6" s="81" customFormat="1">
      <c r="A1851" s="69"/>
      <c r="B1851" s="40"/>
      <c r="C1851" s="527"/>
      <c r="D1851" s="59"/>
      <c r="E1851" s="64"/>
      <c r="F1851" s="47"/>
    </row>
    <row r="1852" spans="1:6" s="81" customFormat="1">
      <c r="A1852" s="69"/>
      <c r="B1852" s="40"/>
      <c r="C1852" s="527"/>
      <c r="D1852" s="59"/>
      <c r="E1852" s="64"/>
      <c r="F1852" s="47"/>
    </row>
    <row r="1853" spans="1:6" s="81" customFormat="1">
      <c r="A1853" s="69"/>
      <c r="B1853" s="40"/>
      <c r="C1853" s="527"/>
      <c r="D1853" s="59"/>
      <c r="E1853" s="64"/>
      <c r="F1853" s="47"/>
    </row>
    <row r="1854" spans="1:6" s="81" customFormat="1">
      <c r="A1854" s="69"/>
      <c r="B1854" s="40"/>
      <c r="C1854" s="527"/>
      <c r="D1854" s="59"/>
      <c r="E1854" s="64"/>
      <c r="F1854" s="47"/>
    </row>
    <row r="1855" spans="1:6" s="81" customFormat="1">
      <c r="A1855" s="69"/>
      <c r="B1855" s="40"/>
      <c r="C1855" s="527"/>
      <c r="D1855" s="59"/>
      <c r="E1855" s="64"/>
      <c r="F1855" s="47"/>
    </row>
    <row r="1856" spans="1:6" s="81" customFormat="1">
      <c r="A1856" s="69"/>
      <c r="B1856" s="40"/>
      <c r="C1856" s="527"/>
      <c r="D1856" s="59"/>
      <c r="E1856" s="64"/>
      <c r="F1856" s="47"/>
    </row>
    <row r="1857" spans="1:6" s="81" customFormat="1">
      <c r="A1857" s="69"/>
      <c r="B1857" s="40"/>
      <c r="C1857" s="527"/>
      <c r="D1857" s="59"/>
      <c r="E1857" s="64"/>
      <c r="F1857" s="47"/>
    </row>
    <row r="1858" spans="1:6" s="81" customFormat="1">
      <c r="A1858" s="69"/>
      <c r="B1858" s="40"/>
      <c r="C1858" s="527"/>
      <c r="D1858" s="59"/>
      <c r="E1858" s="64"/>
      <c r="F1858" s="47"/>
    </row>
    <row r="1859" spans="1:6" s="81" customFormat="1">
      <c r="A1859" s="69"/>
      <c r="B1859" s="40"/>
      <c r="C1859" s="527"/>
      <c r="D1859" s="59"/>
      <c r="E1859" s="64"/>
      <c r="F1859" s="47"/>
    </row>
    <row r="1860" spans="1:6" s="81" customFormat="1">
      <c r="A1860" s="69"/>
      <c r="B1860" s="40"/>
      <c r="C1860" s="527"/>
      <c r="D1860" s="59"/>
      <c r="E1860" s="64"/>
      <c r="F1860" s="47"/>
    </row>
    <row r="1861" spans="1:6" s="81" customFormat="1">
      <c r="A1861" s="69"/>
      <c r="B1861" s="40"/>
      <c r="C1861" s="527"/>
      <c r="D1861" s="59"/>
      <c r="E1861" s="64"/>
      <c r="F1861" s="47"/>
    </row>
    <row r="1862" spans="1:6" s="81" customFormat="1">
      <c r="A1862" s="69"/>
      <c r="B1862" s="40"/>
      <c r="C1862" s="527"/>
      <c r="D1862" s="59"/>
      <c r="E1862" s="64"/>
      <c r="F1862" s="47"/>
    </row>
    <row r="1863" spans="1:6" s="81" customFormat="1">
      <c r="A1863" s="69"/>
      <c r="B1863" s="40"/>
      <c r="C1863" s="527"/>
      <c r="D1863" s="59"/>
      <c r="E1863" s="64"/>
      <c r="F1863" s="47"/>
    </row>
    <row r="1864" spans="1:6" s="81" customFormat="1">
      <c r="A1864" s="69"/>
      <c r="B1864" s="40"/>
      <c r="C1864" s="527"/>
      <c r="D1864" s="59"/>
      <c r="E1864" s="64"/>
      <c r="F1864" s="47"/>
    </row>
    <row r="1865" spans="1:6" s="81" customFormat="1">
      <c r="A1865" s="69"/>
      <c r="B1865" s="40"/>
      <c r="C1865" s="527"/>
      <c r="D1865" s="59"/>
      <c r="E1865" s="64"/>
      <c r="F1865" s="47"/>
    </row>
    <row r="1866" spans="1:6" s="81" customFormat="1">
      <c r="A1866" s="69"/>
      <c r="B1866" s="40"/>
      <c r="C1866" s="527"/>
      <c r="D1866" s="59"/>
      <c r="E1866" s="64"/>
      <c r="F1866" s="47"/>
    </row>
    <row r="1867" spans="1:6" s="81" customFormat="1">
      <c r="A1867" s="69"/>
      <c r="B1867" s="40"/>
      <c r="C1867" s="527"/>
      <c r="D1867" s="59"/>
      <c r="E1867" s="64"/>
      <c r="F1867" s="47"/>
    </row>
    <row r="1868" spans="1:6" s="81" customFormat="1">
      <c r="A1868" s="69"/>
      <c r="B1868" s="40"/>
      <c r="C1868" s="527"/>
      <c r="D1868" s="59"/>
      <c r="E1868" s="64"/>
      <c r="F1868" s="47"/>
    </row>
    <row r="1869" spans="1:6" s="81" customFormat="1">
      <c r="A1869" s="69"/>
      <c r="B1869" s="40"/>
      <c r="C1869" s="527"/>
      <c r="D1869" s="59"/>
      <c r="E1869" s="64"/>
      <c r="F1869" s="47"/>
    </row>
    <row r="1870" spans="1:6" s="81" customFormat="1">
      <c r="A1870" s="69"/>
      <c r="B1870" s="40"/>
      <c r="C1870" s="527"/>
      <c r="D1870" s="59"/>
      <c r="E1870" s="64"/>
      <c r="F1870" s="47"/>
    </row>
    <row r="1871" spans="1:6" s="81" customFormat="1">
      <c r="A1871" s="69"/>
      <c r="B1871" s="40"/>
      <c r="C1871" s="527"/>
      <c r="D1871" s="59"/>
      <c r="E1871" s="64"/>
      <c r="F1871" s="47"/>
    </row>
    <row r="1872" spans="1:6" s="81" customFormat="1">
      <c r="A1872" s="69"/>
      <c r="B1872" s="40"/>
      <c r="C1872" s="527"/>
      <c r="D1872" s="59"/>
      <c r="E1872" s="64"/>
      <c r="F1872" s="47"/>
    </row>
    <row r="1873" spans="1:6" s="81" customFormat="1">
      <c r="A1873" s="69"/>
      <c r="B1873" s="40"/>
      <c r="C1873" s="527"/>
      <c r="D1873" s="59"/>
      <c r="E1873" s="64"/>
      <c r="F1873" s="47"/>
    </row>
    <row r="1874" spans="1:6" s="81" customFormat="1">
      <c r="A1874" s="69"/>
      <c r="B1874" s="40"/>
      <c r="C1874" s="527"/>
      <c r="D1874" s="59"/>
      <c r="E1874" s="64"/>
      <c r="F1874" s="47"/>
    </row>
    <row r="1875" spans="1:6" s="81" customFormat="1">
      <c r="A1875" s="69"/>
      <c r="B1875" s="40"/>
      <c r="C1875" s="527"/>
      <c r="D1875" s="59"/>
      <c r="E1875" s="64"/>
      <c r="F1875" s="47"/>
    </row>
    <row r="1876" spans="1:6" s="81" customFormat="1">
      <c r="A1876" s="69"/>
      <c r="B1876" s="40"/>
      <c r="C1876" s="527"/>
      <c r="D1876" s="59"/>
      <c r="E1876" s="64"/>
      <c r="F1876" s="47"/>
    </row>
    <row r="1877" spans="1:6" s="81" customFormat="1">
      <c r="A1877" s="69"/>
      <c r="B1877" s="40"/>
      <c r="C1877" s="527"/>
      <c r="D1877" s="59"/>
      <c r="E1877" s="64"/>
      <c r="F1877" s="47"/>
    </row>
    <row r="1878" spans="1:6" s="81" customFormat="1">
      <c r="A1878" s="69"/>
      <c r="B1878" s="40"/>
      <c r="C1878" s="527"/>
      <c r="D1878" s="59"/>
      <c r="E1878" s="64"/>
      <c r="F1878" s="47"/>
    </row>
    <row r="1879" spans="1:6" s="81" customFormat="1">
      <c r="A1879" s="69"/>
      <c r="B1879" s="40"/>
      <c r="C1879" s="527"/>
      <c r="D1879" s="59"/>
      <c r="E1879" s="64"/>
      <c r="F1879" s="47"/>
    </row>
    <row r="1880" spans="1:6" s="81" customFormat="1">
      <c r="A1880" s="69"/>
      <c r="B1880" s="40"/>
      <c r="C1880" s="527"/>
      <c r="D1880" s="59"/>
      <c r="E1880" s="64"/>
      <c r="F1880" s="47"/>
    </row>
    <row r="1881" spans="1:6" s="81" customFormat="1">
      <c r="A1881" s="69"/>
      <c r="B1881" s="40"/>
      <c r="C1881" s="527"/>
      <c r="D1881" s="59"/>
      <c r="E1881" s="64"/>
      <c r="F1881" s="47"/>
    </row>
    <row r="1882" spans="1:6" s="81" customFormat="1">
      <c r="A1882" s="69"/>
      <c r="B1882" s="40"/>
      <c r="C1882" s="527"/>
      <c r="D1882" s="59"/>
      <c r="E1882" s="64"/>
      <c r="F1882" s="47"/>
    </row>
    <row r="1883" spans="1:6" s="81" customFormat="1">
      <c r="A1883" s="69"/>
      <c r="B1883" s="40"/>
      <c r="C1883" s="527"/>
      <c r="D1883" s="59"/>
      <c r="E1883" s="64"/>
      <c r="F1883" s="47"/>
    </row>
    <row r="1884" spans="1:6" s="81" customFormat="1">
      <c r="A1884" s="69"/>
      <c r="B1884" s="40"/>
      <c r="C1884" s="527"/>
      <c r="D1884" s="59"/>
      <c r="E1884" s="64"/>
      <c r="F1884" s="47"/>
    </row>
    <row r="1885" spans="1:6" s="81" customFormat="1">
      <c r="A1885" s="69"/>
      <c r="B1885" s="40"/>
      <c r="C1885" s="527"/>
      <c r="D1885" s="59"/>
      <c r="E1885" s="64"/>
      <c r="F1885" s="47"/>
    </row>
    <row r="1886" spans="1:6" s="81" customFormat="1">
      <c r="A1886" s="69"/>
      <c r="B1886" s="40"/>
      <c r="C1886" s="527"/>
      <c r="D1886" s="59"/>
      <c r="E1886" s="64"/>
      <c r="F1886" s="47"/>
    </row>
    <row r="1887" spans="1:6" s="81" customFormat="1">
      <c r="A1887" s="69"/>
      <c r="B1887" s="40"/>
      <c r="C1887" s="527"/>
      <c r="D1887" s="59"/>
      <c r="E1887" s="64"/>
      <c r="F1887" s="47"/>
    </row>
    <row r="1888" spans="1:6" s="81" customFormat="1">
      <c r="A1888" s="69"/>
      <c r="B1888" s="40"/>
      <c r="C1888" s="527"/>
      <c r="D1888" s="59"/>
      <c r="E1888" s="64"/>
      <c r="F1888" s="47"/>
    </row>
    <row r="1889" spans="1:6" s="81" customFormat="1">
      <c r="A1889" s="69"/>
      <c r="B1889" s="40"/>
      <c r="C1889" s="527"/>
      <c r="D1889" s="59"/>
      <c r="E1889" s="64"/>
      <c r="F1889" s="47"/>
    </row>
    <row r="1890" spans="1:6" s="81" customFormat="1">
      <c r="A1890" s="69"/>
      <c r="B1890" s="40"/>
      <c r="C1890" s="527"/>
      <c r="D1890" s="59"/>
      <c r="E1890" s="64"/>
      <c r="F1890" s="47"/>
    </row>
    <row r="1891" spans="1:6" s="81" customFormat="1">
      <c r="A1891" s="69"/>
      <c r="B1891" s="40"/>
      <c r="C1891" s="527"/>
      <c r="D1891" s="59"/>
      <c r="E1891" s="64"/>
      <c r="F1891" s="47"/>
    </row>
    <row r="1892" spans="1:6" s="81" customFormat="1">
      <c r="A1892" s="69"/>
      <c r="B1892" s="40"/>
      <c r="C1892" s="527"/>
      <c r="D1892" s="59"/>
      <c r="E1892" s="64"/>
      <c r="F1892" s="47"/>
    </row>
    <row r="1893" spans="1:6" s="81" customFormat="1">
      <c r="A1893" s="69"/>
      <c r="B1893" s="40"/>
      <c r="C1893" s="527"/>
      <c r="D1893" s="59"/>
      <c r="E1893" s="64"/>
      <c r="F1893" s="47"/>
    </row>
    <row r="1894" spans="1:6" s="81" customFormat="1">
      <c r="A1894" s="69"/>
      <c r="B1894" s="40"/>
      <c r="C1894" s="527"/>
      <c r="D1894" s="59"/>
      <c r="E1894" s="64"/>
      <c r="F1894" s="47"/>
    </row>
    <row r="1895" spans="1:6" s="81" customFormat="1">
      <c r="A1895" s="69"/>
      <c r="B1895" s="40"/>
      <c r="C1895" s="527"/>
      <c r="D1895" s="59"/>
      <c r="E1895" s="64"/>
      <c r="F1895" s="47"/>
    </row>
    <row r="1896" spans="1:6" s="81" customFormat="1">
      <c r="A1896" s="69"/>
      <c r="B1896" s="40"/>
      <c r="C1896" s="527"/>
      <c r="D1896" s="59"/>
      <c r="E1896" s="64"/>
      <c r="F1896" s="47"/>
    </row>
    <row r="1897" spans="1:6" s="81" customFormat="1">
      <c r="A1897" s="69"/>
      <c r="B1897" s="40"/>
      <c r="C1897" s="527"/>
      <c r="D1897" s="59"/>
      <c r="E1897" s="64"/>
      <c r="F1897" s="47"/>
    </row>
    <row r="1898" spans="1:6" s="81" customFormat="1">
      <c r="A1898" s="69"/>
      <c r="B1898" s="40"/>
      <c r="C1898" s="527"/>
      <c r="D1898" s="59"/>
      <c r="E1898" s="64"/>
      <c r="F1898" s="47"/>
    </row>
    <row r="1899" spans="1:6" s="81" customFormat="1">
      <c r="A1899" s="69"/>
      <c r="B1899" s="40"/>
      <c r="C1899" s="527"/>
      <c r="D1899" s="59"/>
      <c r="E1899" s="64"/>
      <c r="F1899" s="47"/>
    </row>
    <row r="1900" spans="1:6" s="81" customFormat="1">
      <c r="A1900" s="69"/>
      <c r="B1900" s="40"/>
      <c r="C1900" s="527"/>
      <c r="D1900" s="59"/>
      <c r="E1900" s="64"/>
      <c r="F1900" s="47"/>
    </row>
    <row r="1901" spans="1:6" s="81" customFormat="1">
      <c r="A1901" s="69"/>
      <c r="B1901" s="40"/>
      <c r="C1901" s="527"/>
      <c r="D1901" s="59"/>
      <c r="E1901" s="64"/>
      <c r="F1901" s="47"/>
    </row>
    <row r="1902" spans="1:6" s="81" customFormat="1">
      <c r="A1902" s="69"/>
      <c r="B1902" s="40"/>
      <c r="C1902" s="527"/>
      <c r="D1902" s="59"/>
      <c r="E1902" s="64"/>
      <c r="F1902" s="47"/>
    </row>
    <row r="1903" spans="1:6" s="81" customFormat="1">
      <c r="A1903" s="69"/>
      <c r="B1903" s="40"/>
      <c r="C1903" s="527"/>
      <c r="D1903" s="59"/>
      <c r="E1903" s="64"/>
      <c r="F1903" s="47"/>
    </row>
    <row r="1904" spans="1:6" s="81" customFormat="1">
      <c r="A1904" s="69"/>
      <c r="B1904" s="40"/>
      <c r="C1904" s="527"/>
      <c r="D1904" s="59"/>
      <c r="E1904" s="64"/>
      <c r="F1904" s="47"/>
    </row>
    <row r="1905" spans="1:6" s="81" customFormat="1">
      <c r="A1905" s="69"/>
      <c r="B1905" s="40"/>
      <c r="C1905" s="527"/>
      <c r="D1905" s="59"/>
      <c r="E1905" s="64"/>
      <c r="F1905" s="47"/>
    </row>
    <row r="1906" spans="1:6" s="81" customFormat="1">
      <c r="A1906" s="69"/>
      <c r="B1906" s="40"/>
      <c r="C1906" s="527"/>
      <c r="D1906" s="59"/>
      <c r="E1906" s="64"/>
      <c r="F1906" s="47"/>
    </row>
    <row r="1907" spans="1:6" s="81" customFormat="1">
      <c r="A1907" s="69"/>
      <c r="B1907" s="40"/>
      <c r="C1907" s="527"/>
      <c r="D1907" s="59"/>
      <c r="E1907" s="64"/>
      <c r="F1907" s="47"/>
    </row>
    <row r="1908" spans="1:6" s="81" customFormat="1">
      <c r="A1908" s="69"/>
      <c r="B1908" s="40"/>
      <c r="C1908" s="527"/>
      <c r="D1908" s="59"/>
      <c r="E1908" s="64"/>
      <c r="F1908" s="47"/>
    </row>
    <row r="1909" spans="1:6" s="81" customFormat="1">
      <c r="A1909" s="69"/>
      <c r="B1909" s="40"/>
      <c r="C1909" s="527"/>
      <c r="D1909" s="59"/>
      <c r="E1909" s="64"/>
      <c r="F1909" s="47"/>
    </row>
    <row r="1910" spans="1:6" s="81" customFormat="1">
      <c r="A1910" s="69"/>
      <c r="B1910" s="40"/>
      <c r="C1910" s="527"/>
      <c r="D1910" s="59"/>
      <c r="E1910" s="64"/>
      <c r="F1910" s="47"/>
    </row>
    <row r="1911" spans="1:6" s="81" customFormat="1">
      <c r="A1911" s="69"/>
      <c r="B1911" s="40"/>
      <c r="C1911" s="527"/>
      <c r="D1911" s="59"/>
      <c r="E1911" s="64"/>
      <c r="F1911" s="47"/>
    </row>
    <row r="1912" spans="1:6" s="81" customFormat="1">
      <c r="A1912" s="69"/>
      <c r="B1912" s="40"/>
      <c r="C1912" s="527"/>
      <c r="D1912" s="59"/>
      <c r="E1912" s="64"/>
      <c r="F1912" s="47"/>
    </row>
    <row r="1913" spans="1:6" s="81" customFormat="1">
      <c r="A1913" s="69"/>
      <c r="B1913" s="40"/>
      <c r="C1913" s="527"/>
      <c r="D1913" s="59"/>
      <c r="E1913" s="64"/>
      <c r="F1913" s="47"/>
    </row>
    <row r="1914" spans="1:6" s="81" customFormat="1">
      <c r="A1914" s="69"/>
      <c r="B1914" s="40"/>
      <c r="C1914" s="527"/>
      <c r="D1914" s="59"/>
      <c r="E1914" s="64"/>
      <c r="F1914" s="47"/>
    </row>
    <row r="1915" spans="1:6" s="81" customFormat="1">
      <c r="A1915" s="69"/>
      <c r="B1915" s="40"/>
      <c r="C1915" s="527"/>
      <c r="D1915" s="59"/>
      <c r="E1915" s="64"/>
      <c r="F1915" s="47"/>
    </row>
    <row r="1916" spans="1:6" s="81" customFormat="1">
      <c r="A1916" s="69"/>
      <c r="B1916" s="40"/>
      <c r="C1916" s="527"/>
      <c r="D1916" s="59"/>
      <c r="E1916" s="64"/>
      <c r="F1916" s="47"/>
    </row>
    <row r="1917" spans="1:6" s="81" customFormat="1">
      <c r="A1917" s="69"/>
      <c r="B1917" s="40"/>
      <c r="C1917" s="527"/>
      <c r="D1917" s="59"/>
      <c r="E1917" s="64"/>
      <c r="F1917" s="47"/>
    </row>
    <row r="1918" spans="1:6" s="81" customFormat="1">
      <c r="A1918" s="69"/>
      <c r="B1918" s="40"/>
      <c r="C1918" s="527"/>
      <c r="D1918" s="59"/>
      <c r="E1918" s="64"/>
      <c r="F1918" s="47"/>
    </row>
    <row r="1919" spans="1:6" s="81" customFormat="1">
      <c r="A1919" s="69"/>
      <c r="B1919" s="40"/>
      <c r="C1919" s="527"/>
      <c r="D1919" s="59"/>
      <c r="E1919" s="64"/>
      <c r="F1919" s="47"/>
    </row>
    <row r="1920" spans="1:6" s="81" customFormat="1">
      <c r="A1920" s="69"/>
      <c r="B1920" s="40"/>
      <c r="C1920" s="527"/>
      <c r="D1920" s="59"/>
      <c r="E1920" s="64"/>
      <c r="F1920" s="47"/>
    </row>
    <row r="1921" spans="1:6" s="81" customFormat="1">
      <c r="A1921" s="69"/>
      <c r="B1921" s="40"/>
      <c r="C1921" s="527"/>
      <c r="D1921" s="59"/>
      <c r="E1921" s="64"/>
      <c r="F1921" s="47"/>
    </row>
    <row r="1922" spans="1:6" s="81" customFormat="1">
      <c r="A1922" s="69"/>
      <c r="B1922" s="40"/>
      <c r="C1922" s="527"/>
      <c r="D1922" s="59"/>
      <c r="E1922" s="64"/>
      <c r="F1922" s="47"/>
    </row>
    <row r="1923" spans="1:6" s="81" customFormat="1">
      <c r="A1923" s="69"/>
      <c r="B1923" s="40"/>
      <c r="C1923" s="527"/>
      <c r="D1923" s="59"/>
      <c r="E1923" s="64"/>
      <c r="F1923" s="47"/>
    </row>
    <row r="1924" spans="1:6" s="81" customFormat="1">
      <c r="A1924" s="69"/>
      <c r="B1924" s="40"/>
      <c r="C1924" s="527"/>
      <c r="D1924" s="59"/>
      <c r="E1924" s="64"/>
      <c r="F1924" s="47"/>
    </row>
    <row r="1925" spans="1:6" s="81" customFormat="1">
      <c r="A1925" s="69"/>
      <c r="B1925" s="40"/>
      <c r="C1925" s="527"/>
      <c r="D1925" s="59"/>
      <c r="E1925" s="64"/>
      <c r="F1925" s="47"/>
    </row>
    <row r="1926" spans="1:6" s="81" customFormat="1">
      <c r="A1926" s="69"/>
      <c r="B1926" s="40"/>
      <c r="C1926" s="527"/>
      <c r="D1926" s="59"/>
      <c r="E1926" s="64"/>
      <c r="F1926" s="47"/>
    </row>
    <row r="1927" spans="1:6" s="81" customFormat="1">
      <c r="A1927" s="69"/>
      <c r="B1927" s="40"/>
      <c r="C1927" s="527"/>
      <c r="D1927" s="59"/>
      <c r="E1927" s="64"/>
      <c r="F1927" s="47"/>
    </row>
    <row r="1928" spans="1:6" s="81" customFormat="1">
      <c r="A1928" s="69"/>
      <c r="B1928" s="40"/>
      <c r="C1928" s="527"/>
      <c r="D1928" s="59"/>
      <c r="E1928" s="64"/>
      <c r="F1928" s="47"/>
    </row>
    <row r="1929" spans="1:6" s="81" customFormat="1">
      <c r="A1929" s="69"/>
      <c r="B1929" s="40"/>
      <c r="C1929" s="527"/>
      <c r="D1929" s="59"/>
      <c r="E1929" s="64"/>
      <c r="F1929" s="47"/>
    </row>
    <row r="1930" spans="1:6" s="81" customFormat="1">
      <c r="A1930" s="69"/>
      <c r="B1930" s="40"/>
      <c r="C1930" s="527"/>
      <c r="D1930" s="59"/>
      <c r="E1930" s="64"/>
      <c r="F1930" s="47"/>
    </row>
    <row r="1931" spans="1:6" s="81" customFormat="1">
      <c r="A1931" s="69"/>
      <c r="B1931" s="40"/>
      <c r="C1931" s="527"/>
      <c r="D1931" s="59"/>
      <c r="E1931" s="64"/>
      <c r="F1931" s="47"/>
    </row>
    <row r="1932" spans="1:6" s="81" customFormat="1">
      <c r="A1932" s="69"/>
      <c r="B1932" s="40"/>
      <c r="C1932" s="527"/>
      <c r="D1932" s="59"/>
      <c r="E1932" s="64"/>
      <c r="F1932" s="47"/>
    </row>
    <row r="1933" spans="1:6" s="81" customFormat="1">
      <c r="A1933" s="69"/>
      <c r="B1933" s="40"/>
      <c r="C1933" s="527"/>
      <c r="D1933" s="59"/>
      <c r="E1933" s="64"/>
      <c r="F1933" s="47"/>
    </row>
    <row r="1934" spans="1:6" s="81" customFormat="1">
      <c r="A1934" s="69"/>
      <c r="B1934" s="40"/>
      <c r="C1934" s="527"/>
      <c r="D1934" s="59"/>
      <c r="E1934" s="64"/>
      <c r="F1934" s="47"/>
    </row>
    <row r="1935" spans="1:6" s="81" customFormat="1">
      <c r="A1935" s="69"/>
      <c r="B1935" s="40"/>
      <c r="C1935" s="527"/>
      <c r="D1935" s="59"/>
      <c r="E1935" s="64"/>
      <c r="F1935" s="47"/>
    </row>
    <row r="1936" spans="1:6" s="81" customFormat="1">
      <c r="A1936" s="69"/>
      <c r="B1936" s="40"/>
      <c r="C1936" s="527"/>
      <c r="D1936" s="59"/>
      <c r="E1936" s="64"/>
      <c r="F1936" s="47"/>
    </row>
    <row r="1937" spans="1:6" s="81" customFormat="1">
      <c r="A1937" s="69"/>
      <c r="B1937" s="40"/>
      <c r="C1937" s="527"/>
      <c r="D1937" s="59"/>
      <c r="E1937" s="64"/>
      <c r="F1937" s="47"/>
    </row>
    <row r="1938" spans="1:6" s="81" customFormat="1">
      <c r="A1938" s="69"/>
      <c r="B1938" s="40"/>
      <c r="C1938" s="527"/>
      <c r="D1938" s="59"/>
      <c r="E1938" s="64"/>
      <c r="F1938" s="47"/>
    </row>
    <row r="1939" spans="1:6" s="81" customFormat="1">
      <c r="A1939" s="69"/>
      <c r="B1939" s="40"/>
      <c r="C1939" s="527"/>
      <c r="D1939" s="59"/>
      <c r="E1939" s="64"/>
      <c r="F1939" s="47"/>
    </row>
    <row r="1940" spans="1:6" s="81" customFormat="1">
      <c r="A1940" s="69"/>
      <c r="B1940" s="40"/>
      <c r="C1940" s="527"/>
      <c r="D1940" s="59"/>
      <c r="E1940" s="64"/>
      <c r="F1940" s="47"/>
    </row>
    <row r="1941" spans="1:6" s="81" customFormat="1">
      <c r="A1941" s="69"/>
      <c r="B1941" s="40"/>
      <c r="C1941" s="527"/>
      <c r="D1941" s="59"/>
      <c r="E1941" s="64"/>
      <c r="F1941" s="47"/>
    </row>
    <row r="1942" spans="1:6" s="81" customFormat="1">
      <c r="A1942" s="69"/>
      <c r="B1942" s="40"/>
      <c r="C1942" s="527"/>
      <c r="D1942" s="59"/>
      <c r="E1942" s="64"/>
      <c r="F1942" s="47"/>
    </row>
    <row r="1943" spans="1:6" s="81" customFormat="1">
      <c r="A1943" s="69"/>
      <c r="B1943" s="40"/>
      <c r="C1943" s="527"/>
      <c r="D1943" s="59"/>
      <c r="E1943" s="64"/>
      <c r="F1943" s="47"/>
    </row>
    <row r="1944" spans="1:6" s="81" customFormat="1">
      <c r="A1944" s="69"/>
      <c r="B1944" s="40"/>
      <c r="C1944" s="527"/>
      <c r="D1944" s="59"/>
      <c r="E1944" s="64"/>
      <c r="F1944" s="47"/>
    </row>
    <row r="1945" spans="1:6" s="81" customFormat="1">
      <c r="A1945" s="69"/>
      <c r="B1945" s="40"/>
      <c r="C1945" s="527"/>
      <c r="D1945" s="59"/>
      <c r="E1945" s="64"/>
      <c r="F1945" s="47"/>
    </row>
    <row r="1946" spans="1:6" s="81" customFormat="1">
      <c r="A1946" s="69"/>
      <c r="B1946" s="40"/>
      <c r="C1946" s="527"/>
      <c r="D1946" s="59"/>
      <c r="E1946" s="64"/>
      <c r="F1946" s="47"/>
    </row>
    <row r="1947" spans="1:6" s="81" customFormat="1">
      <c r="A1947" s="69"/>
      <c r="B1947" s="40"/>
      <c r="C1947" s="527"/>
      <c r="D1947" s="59"/>
      <c r="E1947" s="64"/>
      <c r="F1947" s="47"/>
    </row>
    <row r="1948" spans="1:6" s="81" customFormat="1">
      <c r="A1948" s="69"/>
      <c r="B1948" s="40"/>
      <c r="C1948" s="527"/>
      <c r="D1948" s="59"/>
      <c r="E1948" s="64"/>
      <c r="F1948" s="47"/>
    </row>
    <row r="1949" spans="1:6" s="81" customFormat="1">
      <c r="A1949" s="69"/>
      <c r="B1949" s="40"/>
      <c r="C1949" s="527"/>
      <c r="D1949" s="59"/>
      <c r="E1949" s="64"/>
      <c r="F1949" s="47"/>
    </row>
    <row r="1950" spans="1:6" s="81" customFormat="1">
      <c r="A1950" s="69"/>
      <c r="B1950" s="40"/>
      <c r="C1950" s="527"/>
      <c r="D1950" s="59"/>
      <c r="E1950" s="64"/>
      <c r="F1950" s="47"/>
    </row>
    <row r="1951" spans="1:6" s="81" customFormat="1">
      <c r="A1951" s="69"/>
      <c r="B1951" s="40"/>
      <c r="C1951" s="527"/>
      <c r="D1951" s="59"/>
      <c r="E1951" s="64"/>
      <c r="F1951" s="47"/>
    </row>
    <row r="1952" spans="1:6" s="81" customFormat="1">
      <c r="A1952" s="69"/>
      <c r="B1952" s="40"/>
      <c r="C1952" s="527"/>
      <c r="D1952" s="59"/>
      <c r="E1952" s="64"/>
      <c r="F1952" s="47"/>
    </row>
    <row r="1953" spans="1:6" s="81" customFormat="1">
      <c r="A1953" s="69"/>
      <c r="B1953" s="40"/>
      <c r="C1953" s="527"/>
      <c r="D1953" s="59"/>
      <c r="E1953" s="64"/>
      <c r="F1953" s="47"/>
    </row>
    <row r="1954" spans="1:6" s="81" customFormat="1">
      <c r="A1954" s="69"/>
      <c r="B1954" s="40"/>
      <c r="C1954" s="527"/>
      <c r="D1954" s="59"/>
      <c r="E1954" s="64"/>
      <c r="F1954" s="47"/>
    </row>
    <row r="1955" spans="1:6" s="81" customFormat="1">
      <c r="A1955" s="69"/>
      <c r="B1955" s="40"/>
      <c r="C1955" s="527"/>
      <c r="D1955" s="59"/>
      <c r="E1955" s="64"/>
      <c r="F1955" s="47"/>
    </row>
    <row r="1956" spans="1:6" s="81" customFormat="1">
      <c r="A1956" s="69"/>
      <c r="B1956" s="40"/>
      <c r="C1956" s="527"/>
      <c r="D1956" s="59"/>
      <c r="E1956" s="64"/>
      <c r="F1956" s="47"/>
    </row>
    <row r="1957" spans="1:6" s="81" customFormat="1">
      <c r="A1957" s="69"/>
      <c r="B1957" s="40"/>
      <c r="C1957" s="527"/>
      <c r="D1957" s="59"/>
      <c r="E1957" s="64"/>
      <c r="F1957" s="47"/>
    </row>
    <row r="1958" spans="1:6" s="81" customFormat="1">
      <c r="A1958" s="69"/>
      <c r="B1958" s="40"/>
      <c r="C1958" s="527"/>
      <c r="D1958" s="59"/>
      <c r="E1958" s="64"/>
      <c r="F1958" s="47"/>
    </row>
    <row r="1959" spans="1:6" s="81" customFormat="1">
      <c r="A1959" s="69"/>
      <c r="B1959" s="40"/>
      <c r="C1959" s="527"/>
      <c r="D1959" s="59"/>
      <c r="E1959" s="64"/>
      <c r="F1959" s="47"/>
    </row>
    <row r="1960" spans="1:6" s="81" customFormat="1">
      <c r="A1960" s="69"/>
      <c r="B1960" s="40"/>
      <c r="C1960" s="527"/>
      <c r="D1960" s="59"/>
      <c r="E1960" s="64"/>
      <c r="F1960" s="47"/>
    </row>
    <row r="1961" spans="1:6" s="81" customFormat="1">
      <c r="A1961" s="69"/>
      <c r="B1961" s="40"/>
      <c r="C1961" s="527"/>
      <c r="D1961" s="59"/>
      <c r="E1961" s="64"/>
      <c r="F1961" s="47"/>
    </row>
    <row r="1962" spans="1:6" s="81" customFormat="1">
      <c r="A1962" s="69"/>
      <c r="B1962" s="40"/>
      <c r="C1962" s="527"/>
      <c r="D1962" s="59"/>
      <c r="E1962" s="64"/>
      <c r="F1962" s="47"/>
    </row>
    <row r="1963" spans="1:6" s="81" customFormat="1">
      <c r="A1963" s="69"/>
      <c r="B1963" s="40"/>
      <c r="C1963" s="527"/>
      <c r="D1963" s="59"/>
      <c r="E1963" s="64"/>
      <c r="F1963" s="47"/>
    </row>
    <row r="1964" spans="1:6" s="81" customFormat="1">
      <c r="A1964" s="69"/>
      <c r="B1964" s="40"/>
      <c r="C1964" s="527"/>
      <c r="D1964" s="59"/>
      <c r="E1964" s="64"/>
      <c r="F1964" s="47"/>
    </row>
    <row r="1965" spans="1:6" s="81" customFormat="1">
      <c r="A1965" s="69"/>
      <c r="B1965" s="40"/>
      <c r="C1965" s="527"/>
      <c r="D1965" s="59"/>
      <c r="E1965" s="64"/>
      <c r="F1965" s="47"/>
    </row>
    <row r="1966" spans="1:6" s="81" customFormat="1">
      <c r="A1966" s="69"/>
      <c r="B1966" s="40"/>
      <c r="C1966" s="527"/>
      <c r="D1966" s="59"/>
      <c r="E1966" s="64"/>
      <c r="F1966" s="47"/>
    </row>
    <row r="1967" spans="1:6" s="81" customFormat="1">
      <c r="A1967" s="69"/>
      <c r="B1967" s="40"/>
      <c r="C1967" s="527"/>
      <c r="D1967" s="59"/>
      <c r="E1967" s="64"/>
      <c r="F1967" s="47"/>
    </row>
    <row r="1968" spans="1:6" s="81" customFormat="1">
      <c r="A1968" s="69"/>
      <c r="B1968" s="40"/>
      <c r="C1968" s="527"/>
      <c r="D1968" s="59"/>
      <c r="E1968" s="64"/>
      <c r="F1968" s="47"/>
    </row>
    <row r="1969" spans="1:6" s="81" customFormat="1">
      <c r="A1969" s="69"/>
      <c r="B1969" s="40"/>
      <c r="C1969" s="527"/>
      <c r="D1969" s="59"/>
      <c r="E1969" s="64"/>
      <c r="F1969" s="47"/>
    </row>
    <row r="1970" spans="1:6" s="81" customFormat="1">
      <c r="A1970" s="69"/>
      <c r="B1970" s="40"/>
      <c r="C1970" s="527"/>
      <c r="D1970" s="59"/>
      <c r="E1970" s="64"/>
      <c r="F1970" s="47"/>
    </row>
    <row r="1971" spans="1:6" s="81" customFormat="1">
      <c r="A1971" s="69"/>
      <c r="B1971" s="40"/>
      <c r="C1971" s="527"/>
      <c r="D1971" s="59"/>
      <c r="E1971" s="64"/>
      <c r="F1971" s="47"/>
    </row>
    <row r="1972" spans="1:6" s="81" customFormat="1">
      <c r="A1972" s="69"/>
      <c r="B1972" s="40"/>
      <c r="C1972" s="527"/>
      <c r="D1972" s="59"/>
      <c r="E1972" s="64"/>
      <c r="F1972" s="47"/>
    </row>
    <row r="1973" spans="1:6" s="81" customFormat="1">
      <c r="A1973" s="69"/>
      <c r="B1973" s="40"/>
      <c r="C1973" s="527"/>
      <c r="D1973" s="59"/>
      <c r="E1973" s="64"/>
      <c r="F1973" s="47"/>
    </row>
    <row r="1974" spans="1:6" s="81" customFormat="1">
      <c r="A1974" s="69"/>
      <c r="B1974" s="40"/>
      <c r="C1974" s="527"/>
      <c r="D1974" s="59"/>
      <c r="E1974" s="64"/>
      <c r="F1974" s="47"/>
    </row>
    <row r="1975" spans="1:6" s="81" customFormat="1">
      <c r="A1975" s="69"/>
      <c r="B1975" s="40"/>
      <c r="C1975" s="527"/>
      <c r="D1975" s="59"/>
      <c r="E1975" s="64"/>
      <c r="F1975" s="47"/>
    </row>
    <row r="1976" spans="1:6" s="81" customFormat="1">
      <c r="A1976" s="69"/>
      <c r="B1976" s="40"/>
      <c r="C1976" s="527"/>
      <c r="D1976" s="59"/>
      <c r="E1976" s="64"/>
      <c r="F1976" s="47"/>
    </row>
    <row r="1977" spans="1:6" s="81" customFormat="1">
      <c r="A1977" s="69"/>
      <c r="B1977" s="40"/>
      <c r="C1977" s="527"/>
      <c r="D1977" s="59"/>
      <c r="E1977" s="64"/>
      <c r="F1977" s="47"/>
    </row>
    <row r="1978" spans="1:6" s="81" customFormat="1">
      <c r="A1978" s="69"/>
      <c r="B1978" s="40"/>
      <c r="C1978" s="527"/>
      <c r="D1978" s="59"/>
      <c r="E1978" s="64"/>
      <c r="F1978" s="47"/>
    </row>
    <row r="1979" spans="1:6" s="81" customFormat="1">
      <c r="A1979" s="69"/>
      <c r="B1979" s="40"/>
      <c r="C1979" s="527"/>
      <c r="D1979" s="59"/>
      <c r="E1979" s="64"/>
      <c r="F1979" s="47"/>
    </row>
    <row r="1980" spans="1:6" s="81" customFormat="1">
      <c r="A1980" s="69"/>
      <c r="B1980" s="40"/>
      <c r="C1980" s="527"/>
      <c r="D1980" s="59"/>
      <c r="E1980" s="64"/>
      <c r="F1980" s="47"/>
    </row>
    <row r="1981" spans="1:6" s="81" customFormat="1">
      <c r="A1981" s="69"/>
      <c r="B1981" s="40"/>
      <c r="C1981" s="527"/>
      <c r="D1981" s="59"/>
      <c r="E1981" s="64"/>
      <c r="F1981" s="47"/>
    </row>
    <row r="1982" spans="1:6" s="81" customFormat="1">
      <c r="A1982" s="69"/>
      <c r="B1982" s="40"/>
      <c r="C1982" s="527"/>
      <c r="D1982" s="59"/>
      <c r="E1982" s="64"/>
      <c r="F1982" s="47"/>
    </row>
    <row r="1983" spans="1:6" s="81" customFormat="1">
      <c r="A1983" s="69"/>
      <c r="B1983" s="40"/>
      <c r="C1983" s="527"/>
      <c r="D1983" s="59"/>
      <c r="E1983" s="64"/>
      <c r="F1983" s="47"/>
    </row>
    <row r="1984" spans="1:6" s="81" customFormat="1">
      <c r="A1984" s="69"/>
      <c r="B1984" s="40"/>
      <c r="C1984" s="527"/>
      <c r="D1984" s="59"/>
      <c r="E1984" s="64"/>
      <c r="F1984" s="47"/>
    </row>
    <row r="1985" spans="1:6" s="81" customFormat="1">
      <c r="A1985" s="69"/>
      <c r="B1985" s="40"/>
      <c r="C1985" s="527"/>
      <c r="D1985" s="59"/>
      <c r="E1985" s="64"/>
      <c r="F1985" s="47"/>
    </row>
    <row r="1986" spans="1:6" s="81" customFormat="1">
      <c r="A1986" s="69"/>
      <c r="B1986" s="40"/>
      <c r="C1986" s="527"/>
      <c r="D1986" s="59"/>
      <c r="E1986" s="64"/>
      <c r="F1986" s="47"/>
    </row>
    <row r="1987" spans="1:6" s="81" customFormat="1">
      <c r="A1987" s="69"/>
      <c r="B1987" s="40"/>
      <c r="C1987" s="527"/>
      <c r="D1987" s="59"/>
      <c r="E1987" s="64"/>
      <c r="F1987" s="47"/>
    </row>
    <row r="1988" spans="1:6" s="81" customFormat="1">
      <c r="A1988" s="69"/>
      <c r="B1988" s="40"/>
      <c r="C1988" s="527"/>
      <c r="D1988" s="59"/>
      <c r="E1988" s="64"/>
      <c r="F1988" s="47"/>
    </row>
    <row r="1989" spans="1:6" s="81" customFormat="1">
      <c r="A1989" s="69"/>
      <c r="B1989" s="40"/>
      <c r="C1989" s="527"/>
      <c r="D1989" s="59"/>
      <c r="E1989" s="64"/>
      <c r="F1989" s="47"/>
    </row>
    <row r="1990" spans="1:6" s="81" customFormat="1">
      <c r="A1990" s="69"/>
      <c r="B1990" s="40"/>
      <c r="C1990" s="527"/>
      <c r="D1990" s="59"/>
      <c r="E1990" s="64"/>
      <c r="F1990" s="47"/>
    </row>
    <row r="1991" spans="1:6" s="81" customFormat="1">
      <c r="A1991" s="69"/>
      <c r="B1991" s="40"/>
      <c r="C1991" s="527"/>
      <c r="D1991" s="59"/>
      <c r="E1991" s="64"/>
      <c r="F1991" s="47"/>
    </row>
    <row r="1992" spans="1:6" s="81" customFormat="1">
      <c r="A1992" s="69"/>
      <c r="B1992" s="40"/>
      <c r="C1992" s="527"/>
      <c r="D1992" s="59"/>
      <c r="E1992" s="64"/>
      <c r="F1992" s="47"/>
    </row>
    <row r="1993" spans="1:6" s="81" customFormat="1">
      <c r="A1993" s="69"/>
      <c r="B1993" s="40"/>
      <c r="C1993" s="527"/>
      <c r="D1993" s="59"/>
      <c r="E1993" s="64"/>
      <c r="F1993" s="47"/>
    </row>
    <row r="1994" spans="1:6" s="81" customFormat="1">
      <c r="A1994" s="69"/>
      <c r="B1994" s="40"/>
      <c r="C1994" s="527"/>
      <c r="D1994" s="59"/>
      <c r="E1994" s="64"/>
      <c r="F1994" s="47"/>
    </row>
    <row r="1995" spans="1:6" s="81" customFormat="1">
      <c r="A1995" s="69"/>
      <c r="B1995" s="40"/>
      <c r="C1995" s="527"/>
      <c r="D1995" s="59"/>
      <c r="E1995" s="64"/>
      <c r="F1995" s="47"/>
    </row>
    <row r="1996" spans="1:6" s="81" customFormat="1">
      <c r="A1996" s="69"/>
      <c r="B1996" s="40"/>
      <c r="C1996" s="527"/>
      <c r="D1996" s="59"/>
      <c r="E1996" s="64"/>
      <c r="F1996" s="47"/>
    </row>
    <row r="1997" spans="1:6" s="81" customFormat="1">
      <c r="A1997" s="69"/>
      <c r="B1997" s="40"/>
      <c r="C1997" s="527"/>
      <c r="D1997" s="59"/>
      <c r="E1997" s="64"/>
      <c r="F1997" s="47"/>
    </row>
    <row r="1998" spans="1:6" s="81" customFormat="1">
      <c r="A1998" s="69"/>
      <c r="B1998" s="40"/>
      <c r="C1998" s="527"/>
      <c r="D1998" s="59"/>
      <c r="E1998" s="64"/>
      <c r="F1998" s="47"/>
    </row>
    <row r="1999" spans="1:6" s="81" customFormat="1">
      <c r="A1999" s="69"/>
      <c r="B1999" s="40"/>
      <c r="C1999" s="527"/>
      <c r="D1999" s="59"/>
      <c r="E1999" s="64"/>
      <c r="F1999" s="47"/>
    </row>
    <row r="2000" spans="1:6" s="81" customFormat="1">
      <c r="A2000" s="69"/>
      <c r="B2000" s="40"/>
      <c r="C2000" s="527"/>
      <c r="D2000" s="59"/>
      <c r="E2000" s="64"/>
      <c r="F2000" s="47"/>
    </row>
    <row r="2001" spans="1:6" s="81" customFormat="1">
      <c r="A2001" s="69"/>
      <c r="B2001" s="40"/>
      <c r="C2001" s="527"/>
      <c r="D2001" s="59"/>
      <c r="E2001" s="64"/>
      <c r="F2001" s="47"/>
    </row>
    <row r="2002" spans="1:6" s="81" customFormat="1">
      <c r="A2002" s="69"/>
      <c r="B2002" s="40"/>
      <c r="C2002" s="527"/>
      <c r="D2002" s="59"/>
      <c r="E2002" s="64"/>
      <c r="F2002" s="47"/>
    </row>
    <row r="2003" spans="1:6" s="81" customFormat="1">
      <c r="A2003" s="69"/>
      <c r="B2003" s="40"/>
      <c r="C2003" s="527"/>
      <c r="D2003" s="59"/>
      <c r="E2003" s="64"/>
      <c r="F2003" s="47"/>
    </row>
    <row r="2004" spans="1:6" s="81" customFormat="1">
      <c r="A2004" s="69"/>
      <c r="B2004" s="40"/>
      <c r="C2004" s="527"/>
      <c r="D2004" s="59"/>
      <c r="E2004" s="64"/>
      <c r="F2004" s="47"/>
    </row>
    <row r="2005" spans="1:6" s="81" customFormat="1">
      <c r="A2005" s="69"/>
      <c r="B2005" s="40"/>
      <c r="C2005" s="527"/>
      <c r="D2005" s="59"/>
      <c r="E2005" s="64"/>
      <c r="F2005" s="47"/>
    </row>
    <row r="2006" spans="1:6" s="81" customFormat="1">
      <c r="A2006" s="69"/>
      <c r="B2006" s="40"/>
      <c r="C2006" s="527"/>
      <c r="D2006" s="59"/>
      <c r="E2006" s="64"/>
      <c r="F2006" s="47"/>
    </row>
    <row r="2007" spans="1:6" s="81" customFormat="1">
      <c r="A2007" s="69"/>
      <c r="B2007" s="40"/>
      <c r="C2007" s="527"/>
      <c r="D2007" s="59"/>
      <c r="E2007" s="64"/>
      <c r="F2007" s="47"/>
    </row>
    <row r="2008" spans="1:6" s="81" customFormat="1">
      <c r="A2008" s="69"/>
      <c r="B2008" s="40"/>
      <c r="C2008" s="527"/>
      <c r="D2008" s="59"/>
      <c r="E2008" s="64"/>
      <c r="F2008" s="47"/>
    </row>
    <row r="2009" spans="1:6" s="81" customFormat="1">
      <c r="A2009" s="69"/>
      <c r="B2009" s="40"/>
      <c r="C2009" s="527"/>
      <c r="D2009" s="59"/>
      <c r="E2009" s="64"/>
      <c r="F2009" s="47"/>
    </row>
    <row r="2010" spans="1:6" s="81" customFormat="1">
      <c r="A2010" s="69"/>
      <c r="B2010" s="40"/>
      <c r="C2010" s="527"/>
      <c r="D2010" s="59"/>
      <c r="E2010" s="64"/>
      <c r="F2010" s="47"/>
    </row>
    <row r="2011" spans="1:6" s="81" customFormat="1">
      <c r="A2011" s="69"/>
      <c r="B2011" s="40"/>
      <c r="C2011" s="527"/>
      <c r="D2011" s="59"/>
      <c r="E2011" s="64"/>
      <c r="F2011" s="47"/>
    </row>
    <row r="2012" spans="1:6" s="81" customFormat="1">
      <c r="A2012" s="69"/>
      <c r="B2012" s="40"/>
      <c r="C2012" s="527"/>
      <c r="D2012" s="59"/>
      <c r="E2012" s="64"/>
      <c r="F2012" s="47"/>
    </row>
    <row r="2013" spans="1:6" s="81" customFormat="1">
      <c r="A2013" s="69"/>
      <c r="B2013" s="40"/>
      <c r="C2013" s="527"/>
      <c r="D2013" s="59"/>
      <c r="E2013" s="64"/>
      <c r="F2013" s="47"/>
    </row>
    <row r="2014" spans="1:6" s="81" customFormat="1">
      <c r="A2014" s="69"/>
      <c r="B2014" s="40"/>
      <c r="C2014" s="527"/>
      <c r="D2014" s="59"/>
      <c r="E2014" s="64"/>
      <c r="F2014" s="47"/>
    </row>
    <row r="2015" spans="1:6" s="81" customFormat="1">
      <c r="A2015" s="69"/>
      <c r="B2015" s="40"/>
      <c r="C2015" s="527"/>
      <c r="D2015" s="59"/>
      <c r="E2015" s="64"/>
      <c r="F2015" s="47"/>
    </row>
    <row r="2016" spans="1:6" s="81" customFormat="1">
      <c r="A2016" s="69"/>
      <c r="B2016" s="40"/>
      <c r="C2016" s="527"/>
      <c r="D2016" s="59"/>
      <c r="E2016" s="64"/>
      <c r="F2016" s="47"/>
    </row>
    <row r="2017" spans="1:6" s="81" customFormat="1">
      <c r="A2017" s="69"/>
      <c r="B2017" s="40"/>
      <c r="C2017" s="527"/>
      <c r="D2017" s="59"/>
      <c r="E2017" s="64"/>
      <c r="F2017" s="47"/>
    </row>
    <row r="2018" spans="1:6" s="81" customFormat="1">
      <c r="A2018" s="69"/>
      <c r="B2018" s="40"/>
      <c r="C2018" s="527"/>
      <c r="D2018" s="59"/>
      <c r="E2018" s="64"/>
      <c r="F2018" s="47"/>
    </row>
    <row r="2019" spans="1:6" s="81" customFormat="1">
      <c r="A2019" s="69"/>
      <c r="B2019" s="40"/>
      <c r="C2019" s="527"/>
      <c r="D2019" s="59"/>
      <c r="E2019" s="64"/>
      <c r="F2019" s="47"/>
    </row>
    <row r="2020" spans="1:6" s="81" customFormat="1">
      <c r="A2020" s="69"/>
      <c r="B2020" s="40"/>
      <c r="C2020" s="527"/>
      <c r="D2020" s="59"/>
      <c r="E2020" s="64"/>
      <c r="F2020" s="47"/>
    </row>
    <row r="2021" spans="1:6" s="81" customFormat="1">
      <c r="A2021" s="69"/>
      <c r="B2021" s="40"/>
      <c r="C2021" s="527"/>
      <c r="D2021" s="59"/>
      <c r="E2021" s="64"/>
      <c r="F2021" s="47"/>
    </row>
    <row r="2022" spans="1:6" s="81" customFormat="1">
      <c r="A2022" s="69"/>
      <c r="B2022" s="40"/>
      <c r="C2022" s="527"/>
      <c r="D2022" s="59"/>
      <c r="E2022" s="64"/>
      <c r="F2022" s="47"/>
    </row>
    <row r="2023" spans="1:6" s="81" customFormat="1">
      <c r="A2023" s="69"/>
      <c r="B2023" s="40"/>
      <c r="C2023" s="527"/>
      <c r="D2023" s="59"/>
      <c r="E2023" s="64"/>
      <c r="F2023" s="47"/>
    </row>
    <row r="2024" spans="1:6" s="81" customFormat="1">
      <c r="A2024" s="69"/>
      <c r="B2024" s="40"/>
      <c r="C2024" s="527"/>
      <c r="D2024" s="59"/>
      <c r="E2024" s="64"/>
      <c r="F2024" s="47"/>
    </row>
    <row r="2025" spans="1:6" s="81" customFormat="1">
      <c r="A2025" s="69"/>
      <c r="B2025" s="40"/>
      <c r="C2025" s="527"/>
      <c r="D2025" s="59"/>
      <c r="E2025" s="64"/>
      <c r="F2025" s="47"/>
    </row>
    <row r="2026" spans="1:6" s="81" customFormat="1">
      <c r="A2026" s="69"/>
      <c r="B2026" s="40"/>
      <c r="C2026" s="527"/>
      <c r="D2026" s="59"/>
      <c r="E2026" s="64"/>
      <c r="F2026" s="47"/>
    </row>
    <row r="2027" spans="1:6" s="81" customFormat="1">
      <c r="A2027" s="69"/>
      <c r="B2027" s="40"/>
      <c r="C2027" s="527"/>
      <c r="D2027" s="59"/>
      <c r="E2027" s="64"/>
      <c r="F2027" s="47"/>
    </row>
    <row r="2028" spans="1:6" s="81" customFormat="1">
      <c r="A2028" s="69"/>
      <c r="B2028" s="40"/>
      <c r="C2028" s="527"/>
      <c r="D2028" s="59"/>
      <c r="E2028" s="64"/>
      <c r="F2028" s="47"/>
    </row>
    <row r="2029" spans="1:6" s="81" customFormat="1">
      <c r="A2029" s="69"/>
      <c r="B2029" s="40"/>
      <c r="C2029" s="527"/>
      <c r="D2029" s="59"/>
      <c r="E2029" s="64"/>
      <c r="F2029" s="47"/>
    </row>
    <row r="2030" spans="1:6" s="81" customFormat="1">
      <c r="A2030" s="69"/>
      <c r="B2030" s="40"/>
      <c r="C2030" s="527"/>
      <c r="D2030" s="59"/>
      <c r="E2030" s="64"/>
      <c r="F2030" s="47"/>
    </row>
    <row r="2031" spans="1:6" s="81" customFormat="1">
      <c r="A2031" s="69"/>
      <c r="B2031" s="40"/>
      <c r="C2031" s="527"/>
      <c r="D2031" s="59"/>
      <c r="E2031" s="64"/>
      <c r="F2031" s="47"/>
    </row>
    <row r="2032" spans="1:6" s="81" customFormat="1">
      <c r="A2032" s="69"/>
      <c r="B2032" s="40"/>
      <c r="C2032" s="527"/>
      <c r="D2032" s="59"/>
      <c r="E2032" s="64"/>
      <c r="F2032" s="47"/>
    </row>
    <row r="2033" spans="1:6" s="81" customFormat="1">
      <c r="A2033" s="69"/>
      <c r="B2033" s="40"/>
      <c r="C2033" s="527"/>
      <c r="D2033" s="59"/>
      <c r="E2033" s="64"/>
      <c r="F2033" s="47"/>
    </row>
    <row r="2034" spans="1:6" s="81" customFormat="1">
      <c r="A2034" s="69"/>
      <c r="B2034" s="40"/>
      <c r="C2034" s="527"/>
      <c r="D2034" s="59"/>
      <c r="E2034" s="64"/>
      <c r="F2034" s="47"/>
    </row>
    <row r="2035" spans="1:6" s="81" customFormat="1">
      <c r="A2035" s="69"/>
      <c r="B2035" s="40"/>
      <c r="C2035" s="527"/>
      <c r="D2035" s="59"/>
      <c r="E2035" s="64"/>
      <c r="F2035" s="47"/>
    </row>
    <row r="2036" spans="1:6" s="81" customFormat="1">
      <c r="A2036" s="69"/>
      <c r="B2036" s="40"/>
      <c r="C2036" s="527"/>
      <c r="D2036" s="59"/>
      <c r="E2036" s="64"/>
      <c r="F2036" s="47"/>
    </row>
    <row r="2037" spans="1:6" s="81" customFormat="1">
      <c r="A2037" s="69"/>
      <c r="B2037" s="40"/>
      <c r="C2037" s="527"/>
      <c r="D2037" s="59"/>
      <c r="E2037" s="64"/>
      <c r="F2037" s="47"/>
    </row>
    <row r="2038" spans="1:6" s="81" customFormat="1">
      <c r="A2038" s="69"/>
      <c r="B2038" s="40"/>
      <c r="C2038" s="527"/>
      <c r="D2038" s="59"/>
      <c r="E2038" s="64"/>
      <c r="F2038" s="47"/>
    </row>
    <row r="2039" spans="1:6" s="81" customFormat="1">
      <c r="A2039" s="69"/>
      <c r="B2039" s="40"/>
      <c r="C2039" s="527"/>
      <c r="D2039" s="59"/>
      <c r="E2039" s="64"/>
      <c r="F2039" s="47"/>
    </row>
    <row r="2040" spans="1:6" s="81" customFormat="1">
      <c r="A2040" s="69"/>
      <c r="B2040" s="40"/>
      <c r="C2040" s="527"/>
      <c r="D2040" s="59"/>
      <c r="E2040" s="64"/>
      <c r="F2040" s="47"/>
    </row>
    <row r="2041" spans="1:6" s="81" customFormat="1">
      <c r="A2041" s="69"/>
      <c r="B2041" s="40"/>
      <c r="C2041" s="527"/>
      <c r="D2041" s="59"/>
      <c r="E2041" s="64"/>
      <c r="F2041" s="47"/>
    </row>
    <row r="2042" spans="1:6" s="81" customFormat="1">
      <c r="A2042" s="69"/>
      <c r="B2042" s="40"/>
      <c r="C2042" s="527"/>
      <c r="D2042" s="59"/>
      <c r="E2042" s="64"/>
      <c r="F2042" s="47"/>
    </row>
    <row r="2043" spans="1:6" s="81" customFormat="1">
      <c r="A2043" s="69"/>
      <c r="B2043" s="40"/>
      <c r="C2043" s="527"/>
      <c r="D2043" s="59"/>
      <c r="E2043" s="64"/>
      <c r="F2043" s="47"/>
    </row>
    <row r="2044" spans="1:6" s="81" customFormat="1">
      <c r="A2044" s="69"/>
      <c r="B2044" s="40"/>
      <c r="C2044" s="527"/>
      <c r="D2044" s="59"/>
      <c r="E2044" s="64"/>
      <c r="F2044" s="47"/>
    </row>
    <row r="2045" spans="1:6" s="81" customFormat="1">
      <c r="A2045" s="69"/>
      <c r="B2045" s="40"/>
      <c r="C2045" s="527"/>
      <c r="D2045" s="59"/>
      <c r="E2045" s="64"/>
      <c r="F2045" s="47"/>
    </row>
    <row r="2046" spans="1:6" s="81" customFormat="1">
      <c r="A2046" s="69"/>
      <c r="B2046" s="40"/>
      <c r="C2046" s="527"/>
      <c r="D2046" s="59"/>
      <c r="E2046" s="64"/>
      <c r="F2046" s="47"/>
    </row>
    <row r="2047" spans="1:6" s="81" customFormat="1">
      <c r="A2047" s="69"/>
      <c r="B2047" s="40"/>
      <c r="C2047" s="527"/>
      <c r="D2047" s="59"/>
      <c r="E2047" s="64"/>
      <c r="F2047" s="47"/>
    </row>
    <row r="2048" spans="1:6" s="81" customFormat="1">
      <c r="A2048" s="69"/>
      <c r="B2048" s="40"/>
      <c r="C2048" s="527"/>
      <c r="D2048" s="59"/>
      <c r="E2048" s="64"/>
      <c r="F2048" s="47"/>
    </row>
    <row r="2049" spans="1:6" s="81" customFormat="1">
      <c r="A2049" s="69"/>
      <c r="B2049" s="40"/>
      <c r="C2049" s="527"/>
      <c r="D2049" s="59"/>
      <c r="E2049" s="64"/>
      <c r="F2049" s="47"/>
    </row>
    <row r="2050" spans="1:6" s="81" customFormat="1">
      <c r="A2050" s="69"/>
      <c r="B2050" s="40"/>
      <c r="C2050" s="527"/>
      <c r="D2050" s="59"/>
      <c r="E2050" s="64"/>
      <c r="F2050" s="47"/>
    </row>
    <row r="2051" spans="1:6" s="81" customFormat="1">
      <c r="A2051" s="69"/>
      <c r="B2051" s="40"/>
      <c r="C2051" s="527"/>
      <c r="D2051" s="59"/>
      <c r="E2051" s="64"/>
      <c r="F2051" s="47"/>
    </row>
    <row r="2052" spans="1:6" s="81" customFormat="1">
      <c r="A2052" s="69"/>
      <c r="B2052" s="40"/>
      <c r="C2052" s="527"/>
      <c r="D2052" s="59"/>
      <c r="E2052" s="64"/>
      <c r="F2052" s="47"/>
    </row>
    <row r="2053" spans="1:6" s="81" customFormat="1">
      <c r="A2053" s="69"/>
      <c r="B2053" s="40"/>
      <c r="C2053" s="527"/>
      <c r="D2053" s="59"/>
      <c r="E2053" s="64"/>
      <c r="F2053" s="47"/>
    </row>
    <row r="2054" spans="1:6" s="81" customFormat="1">
      <c r="A2054" s="69"/>
      <c r="B2054" s="40"/>
      <c r="C2054" s="527"/>
      <c r="D2054" s="59"/>
      <c r="E2054" s="64"/>
      <c r="F2054" s="47"/>
    </row>
    <row r="2055" spans="1:6" s="81" customFormat="1">
      <c r="A2055" s="69"/>
      <c r="B2055" s="40"/>
      <c r="C2055" s="527"/>
      <c r="D2055" s="59"/>
      <c r="E2055" s="64"/>
      <c r="F2055" s="47"/>
    </row>
    <row r="2056" spans="1:6" s="81" customFormat="1">
      <c r="A2056" s="69"/>
      <c r="B2056" s="40"/>
      <c r="C2056" s="527"/>
      <c r="D2056" s="59"/>
      <c r="E2056" s="64"/>
      <c r="F2056" s="47"/>
    </row>
    <row r="2057" spans="1:6" s="81" customFormat="1">
      <c r="A2057" s="69"/>
      <c r="B2057" s="40"/>
      <c r="C2057" s="527"/>
      <c r="D2057" s="59"/>
      <c r="E2057" s="64"/>
      <c r="F2057" s="47"/>
    </row>
    <row r="2058" spans="1:6" s="81" customFormat="1">
      <c r="A2058" s="69"/>
      <c r="B2058" s="40"/>
      <c r="C2058" s="527"/>
      <c r="D2058" s="59"/>
      <c r="E2058" s="64"/>
      <c r="F2058" s="47"/>
    </row>
    <row r="2059" spans="1:6" s="81" customFormat="1">
      <c r="A2059" s="69"/>
      <c r="B2059" s="40"/>
      <c r="C2059" s="527"/>
      <c r="D2059" s="59"/>
      <c r="E2059" s="64"/>
      <c r="F2059" s="47"/>
    </row>
    <row r="2060" spans="1:6" s="81" customFormat="1">
      <c r="A2060" s="69"/>
      <c r="B2060" s="40"/>
      <c r="C2060" s="527"/>
      <c r="D2060" s="59"/>
      <c r="E2060" s="64"/>
      <c r="F2060" s="47"/>
    </row>
    <row r="2061" spans="1:6" s="81" customFormat="1">
      <c r="A2061" s="69"/>
      <c r="B2061" s="40"/>
      <c r="C2061" s="527"/>
      <c r="D2061" s="59"/>
      <c r="E2061" s="64"/>
      <c r="F2061" s="47"/>
    </row>
    <row r="2062" spans="1:6" s="81" customFormat="1">
      <c r="A2062" s="69"/>
      <c r="B2062" s="40"/>
      <c r="C2062" s="527"/>
      <c r="D2062" s="59"/>
      <c r="E2062" s="64"/>
      <c r="F2062" s="47"/>
    </row>
    <row r="2063" spans="1:6" s="81" customFormat="1">
      <c r="A2063" s="69"/>
      <c r="B2063" s="40"/>
      <c r="C2063" s="527"/>
      <c r="D2063" s="59"/>
      <c r="E2063" s="64"/>
      <c r="F2063" s="47"/>
    </row>
    <row r="2064" spans="1:6" s="81" customFormat="1">
      <c r="A2064" s="69"/>
      <c r="B2064" s="40"/>
      <c r="C2064" s="527"/>
      <c r="D2064" s="59"/>
      <c r="E2064" s="64"/>
      <c r="F2064" s="47"/>
    </row>
    <row r="2065" spans="1:6" s="81" customFormat="1">
      <c r="A2065" s="69"/>
      <c r="B2065" s="40"/>
      <c r="C2065" s="527"/>
      <c r="D2065" s="59"/>
      <c r="E2065" s="64"/>
      <c r="F2065" s="47"/>
    </row>
    <row r="2066" spans="1:6" s="81" customFormat="1">
      <c r="A2066" s="69"/>
      <c r="B2066" s="40"/>
      <c r="C2066" s="527"/>
      <c r="D2066" s="59"/>
      <c r="E2066" s="64"/>
      <c r="F2066" s="47"/>
    </row>
    <row r="2067" spans="1:6" s="81" customFormat="1">
      <c r="A2067" s="69"/>
      <c r="B2067" s="40"/>
      <c r="C2067" s="527"/>
      <c r="D2067" s="59"/>
      <c r="E2067" s="64"/>
      <c r="F2067" s="47"/>
    </row>
    <row r="2068" spans="1:6" s="81" customFormat="1">
      <c r="A2068" s="69"/>
      <c r="B2068" s="40"/>
      <c r="C2068" s="527"/>
      <c r="D2068" s="59"/>
      <c r="E2068" s="64"/>
      <c r="F2068" s="47"/>
    </row>
    <row r="2069" spans="1:6" s="81" customFormat="1">
      <c r="A2069" s="69"/>
      <c r="B2069" s="40"/>
      <c r="C2069" s="527"/>
      <c r="D2069" s="59"/>
      <c r="E2069" s="64"/>
      <c r="F2069" s="47"/>
    </row>
    <row r="2070" spans="1:6" s="81" customFormat="1">
      <c r="A2070" s="69"/>
      <c r="B2070" s="40"/>
      <c r="C2070" s="527"/>
      <c r="D2070" s="59"/>
      <c r="E2070" s="64"/>
      <c r="F2070" s="47"/>
    </row>
    <row r="2071" spans="1:6" s="81" customFormat="1">
      <c r="A2071" s="69"/>
      <c r="B2071" s="40"/>
      <c r="C2071" s="527"/>
      <c r="D2071" s="59"/>
      <c r="E2071" s="64"/>
      <c r="F2071" s="47"/>
    </row>
    <row r="2072" spans="1:6" s="81" customFormat="1">
      <c r="A2072" s="69"/>
      <c r="B2072" s="40"/>
      <c r="C2072" s="527"/>
      <c r="D2072" s="59"/>
      <c r="E2072" s="64"/>
      <c r="F2072" s="47"/>
    </row>
    <row r="2073" spans="1:6" s="81" customFormat="1">
      <c r="A2073" s="69"/>
      <c r="B2073" s="40"/>
      <c r="C2073" s="527"/>
      <c r="D2073" s="59"/>
      <c r="E2073" s="64"/>
      <c r="F2073" s="47"/>
    </row>
    <row r="2074" spans="1:6" s="81" customFormat="1">
      <c r="A2074" s="69"/>
      <c r="B2074" s="40"/>
      <c r="C2074" s="527"/>
      <c r="D2074" s="59"/>
      <c r="E2074" s="64"/>
      <c r="F2074" s="47"/>
    </row>
    <row r="2075" spans="1:6" s="81" customFormat="1">
      <c r="A2075" s="69"/>
      <c r="B2075" s="40"/>
      <c r="C2075" s="527"/>
      <c r="D2075" s="59"/>
      <c r="E2075" s="64"/>
      <c r="F2075" s="47"/>
    </row>
    <row r="2076" spans="1:6" s="81" customFormat="1">
      <c r="A2076" s="69"/>
      <c r="B2076" s="40"/>
      <c r="C2076" s="527"/>
      <c r="D2076" s="59"/>
      <c r="E2076" s="64"/>
      <c r="F2076" s="47"/>
    </row>
    <row r="2077" spans="1:6" s="81" customFormat="1">
      <c r="A2077" s="69"/>
      <c r="B2077" s="40"/>
      <c r="C2077" s="527"/>
      <c r="D2077" s="59"/>
      <c r="E2077" s="64"/>
      <c r="F2077" s="47"/>
    </row>
    <row r="2078" spans="1:6" s="81" customFormat="1">
      <c r="A2078" s="69"/>
      <c r="B2078" s="40"/>
      <c r="C2078" s="527"/>
      <c r="D2078" s="59"/>
      <c r="E2078" s="64"/>
      <c r="F2078" s="47"/>
    </row>
    <row r="2079" spans="1:6" s="81" customFormat="1">
      <c r="A2079" s="69"/>
      <c r="B2079" s="40"/>
      <c r="C2079" s="527"/>
      <c r="D2079" s="59"/>
      <c r="E2079" s="64"/>
      <c r="F2079" s="47"/>
    </row>
    <row r="2080" spans="1:6" s="81" customFormat="1">
      <c r="A2080" s="69"/>
      <c r="B2080" s="40"/>
      <c r="C2080" s="527"/>
      <c r="D2080" s="59"/>
      <c r="E2080" s="64"/>
      <c r="F2080" s="47"/>
    </row>
    <row r="2081" spans="1:6" s="81" customFormat="1">
      <c r="A2081" s="69"/>
      <c r="B2081" s="40"/>
      <c r="C2081" s="527"/>
      <c r="D2081" s="59"/>
      <c r="E2081" s="64"/>
      <c r="F2081" s="47"/>
    </row>
    <row r="2082" spans="1:6" s="81" customFormat="1">
      <c r="A2082" s="69"/>
      <c r="B2082" s="40"/>
      <c r="C2082" s="527"/>
      <c r="D2082" s="59"/>
      <c r="E2082" s="64"/>
      <c r="F2082" s="47"/>
    </row>
    <row r="2083" spans="1:6" s="81" customFormat="1">
      <c r="A2083" s="69"/>
      <c r="B2083" s="40"/>
      <c r="C2083" s="527"/>
      <c r="D2083" s="59"/>
      <c r="E2083" s="64"/>
      <c r="F2083" s="47"/>
    </row>
    <row r="2084" spans="1:6" s="81" customFormat="1">
      <c r="A2084" s="69"/>
      <c r="B2084" s="40"/>
      <c r="C2084" s="527"/>
      <c r="D2084" s="59"/>
      <c r="E2084" s="64"/>
      <c r="F2084" s="47"/>
    </row>
    <row r="2085" spans="1:6" s="81" customFormat="1">
      <c r="A2085" s="69"/>
      <c r="B2085" s="40"/>
      <c r="C2085" s="527"/>
      <c r="D2085" s="59"/>
      <c r="E2085" s="64"/>
      <c r="F2085" s="47"/>
    </row>
    <row r="2086" spans="1:6" s="81" customFormat="1">
      <c r="A2086" s="69"/>
      <c r="B2086" s="40"/>
      <c r="C2086" s="527"/>
      <c r="D2086" s="59"/>
      <c r="E2086" s="64"/>
      <c r="F2086" s="47"/>
    </row>
    <row r="2087" spans="1:6" s="81" customFormat="1">
      <c r="A2087" s="69"/>
      <c r="B2087" s="40"/>
      <c r="C2087" s="527"/>
      <c r="D2087" s="59"/>
      <c r="E2087" s="64"/>
      <c r="F2087" s="47"/>
    </row>
    <row r="2088" spans="1:6" s="81" customFormat="1">
      <c r="A2088" s="69"/>
      <c r="B2088" s="40"/>
      <c r="C2088" s="527"/>
      <c r="D2088" s="59"/>
      <c r="E2088" s="64"/>
      <c r="F2088" s="47"/>
    </row>
    <row r="2089" spans="1:6" s="81" customFormat="1">
      <c r="A2089" s="69"/>
      <c r="B2089" s="40"/>
      <c r="C2089" s="527"/>
      <c r="D2089" s="59"/>
      <c r="E2089" s="64"/>
      <c r="F2089" s="47"/>
    </row>
    <row r="2090" spans="1:6" s="81" customFormat="1">
      <c r="A2090" s="69"/>
      <c r="B2090" s="40"/>
      <c r="C2090" s="527"/>
      <c r="D2090" s="59"/>
      <c r="E2090" s="64"/>
      <c r="F2090" s="47"/>
    </row>
    <row r="2091" spans="1:6" s="81" customFormat="1">
      <c r="A2091" s="69"/>
      <c r="B2091" s="40"/>
      <c r="C2091" s="527"/>
      <c r="D2091" s="59"/>
      <c r="E2091" s="64"/>
      <c r="F2091" s="47"/>
    </row>
    <row r="2092" spans="1:6" s="81" customFormat="1">
      <c r="A2092" s="69"/>
      <c r="B2092" s="40"/>
      <c r="C2092" s="527"/>
      <c r="D2092" s="59"/>
      <c r="E2092" s="64"/>
      <c r="F2092" s="47"/>
    </row>
    <row r="2093" spans="1:6" s="81" customFormat="1">
      <c r="A2093" s="69"/>
      <c r="B2093" s="40"/>
      <c r="C2093" s="527"/>
      <c r="D2093" s="59"/>
      <c r="E2093" s="64"/>
      <c r="F2093" s="47"/>
    </row>
    <row r="2094" spans="1:6" s="81" customFormat="1">
      <c r="A2094" s="69"/>
      <c r="B2094" s="40"/>
      <c r="C2094" s="527"/>
      <c r="D2094" s="59"/>
      <c r="E2094" s="64"/>
      <c r="F2094" s="47"/>
    </row>
    <row r="2095" spans="1:6" s="81" customFormat="1">
      <c r="A2095" s="69"/>
      <c r="B2095" s="40"/>
      <c r="C2095" s="527"/>
      <c r="D2095" s="59"/>
      <c r="E2095" s="64"/>
      <c r="F2095" s="47"/>
    </row>
    <row r="2096" spans="1:6" s="81" customFormat="1">
      <c r="A2096" s="69"/>
      <c r="B2096" s="40"/>
      <c r="C2096" s="527"/>
      <c r="D2096" s="59"/>
      <c r="E2096" s="64"/>
      <c r="F2096" s="47"/>
    </row>
    <row r="2097" spans="1:6" s="81" customFormat="1">
      <c r="A2097" s="69"/>
      <c r="B2097" s="40"/>
      <c r="C2097" s="527"/>
      <c r="D2097" s="59"/>
      <c r="E2097" s="64"/>
      <c r="F2097" s="47"/>
    </row>
    <row r="2098" spans="1:6" s="81" customFormat="1">
      <c r="A2098" s="69"/>
      <c r="B2098" s="40"/>
      <c r="C2098" s="527"/>
      <c r="D2098" s="59"/>
      <c r="E2098" s="64"/>
      <c r="F2098" s="47"/>
    </row>
    <row r="2099" spans="1:6" s="81" customFormat="1">
      <c r="A2099" s="69"/>
      <c r="B2099" s="40"/>
      <c r="C2099" s="527"/>
      <c r="D2099" s="59"/>
      <c r="E2099" s="64"/>
      <c r="F2099" s="47"/>
    </row>
    <row r="2100" spans="1:6" s="81" customFormat="1">
      <c r="A2100" s="69"/>
      <c r="B2100" s="40"/>
      <c r="C2100" s="527"/>
      <c r="D2100" s="59"/>
      <c r="E2100" s="64"/>
      <c r="F2100" s="47"/>
    </row>
    <row r="2101" spans="1:6" s="81" customFormat="1">
      <c r="A2101" s="69"/>
      <c r="B2101" s="40"/>
      <c r="C2101" s="527"/>
      <c r="D2101" s="59"/>
      <c r="E2101" s="64"/>
      <c r="F2101" s="47"/>
    </row>
    <row r="2102" spans="1:6" s="81" customFormat="1">
      <c r="A2102" s="69"/>
      <c r="B2102" s="40"/>
      <c r="C2102" s="527"/>
      <c r="D2102" s="59"/>
      <c r="E2102" s="64"/>
      <c r="F2102" s="47"/>
    </row>
    <row r="2103" spans="1:6" s="81" customFormat="1">
      <c r="A2103" s="69"/>
      <c r="B2103" s="40"/>
      <c r="C2103" s="527"/>
      <c r="D2103" s="59"/>
      <c r="E2103" s="64"/>
      <c r="F2103" s="47"/>
    </row>
    <row r="2104" spans="1:6" s="81" customFormat="1">
      <c r="A2104" s="69"/>
      <c r="B2104" s="40"/>
      <c r="C2104" s="527"/>
      <c r="D2104" s="59"/>
      <c r="E2104" s="64"/>
      <c r="F2104" s="47"/>
    </row>
    <row r="2105" spans="1:6" s="81" customFormat="1">
      <c r="A2105" s="69"/>
      <c r="B2105" s="40"/>
      <c r="C2105" s="527"/>
      <c r="D2105" s="59"/>
      <c r="E2105" s="64"/>
      <c r="F2105" s="47"/>
    </row>
    <row r="2106" spans="1:6" s="81" customFormat="1">
      <c r="A2106" s="69"/>
      <c r="B2106" s="40"/>
      <c r="C2106" s="527"/>
      <c r="D2106" s="59"/>
      <c r="E2106" s="64"/>
      <c r="F2106" s="47"/>
    </row>
    <row r="2107" spans="1:6" s="81" customFormat="1">
      <c r="A2107" s="69"/>
      <c r="B2107" s="40"/>
      <c r="C2107" s="527"/>
      <c r="D2107" s="59"/>
      <c r="E2107" s="64"/>
      <c r="F2107" s="47"/>
    </row>
    <row r="2108" spans="1:6" s="81" customFormat="1">
      <c r="A2108" s="69"/>
      <c r="B2108" s="40"/>
      <c r="C2108" s="527"/>
      <c r="D2108" s="59"/>
      <c r="E2108" s="64"/>
      <c r="F2108" s="47"/>
    </row>
    <row r="2109" spans="1:6" s="81" customFormat="1">
      <c r="A2109" s="69"/>
      <c r="B2109" s="40"/>
      <c r="C2109" s="527"/>
      <c r="D2109" s="59"/>
      <c r="E2109" s="64"/>
      <c r="F2109" s="47"/>
    </row>
    <row r="2110" spans="1:6" s="81" customFormat="1">
      <c r="A2110" s="69"/>
      <c r="B2110" s="40"/>
      <c r="C2110" s="527"/>
      <c r="D2110" s="59"/>
      <c r="E2110" s="64"/>
      <c r="F2110" s="47"/>
    </row>
    <row r="2111" spans="1:6" s="81" customFormat="1">
      <c r="A2111" s="69"/>
      <c r="B2111" s="40"/>
      <c r="C2111" s="527"/>
      <c r="D2111" s="59"/>
      <c r="E2111" s="64"/>
      <c r="F2111" s="47"/>
    </row>
    <row r="2112" spans="1:6" s="81" customFormat="1">
      <c r="A2112" s="69"/>
      <c r="B2112" s="40"/>
      <c r="C2112" s="527"/>
      <c r="D2112" s="59"/>
      <c r="E2112" s="64"/>
      <c r="F2112" s="47"/>
    </row>
    <row r="2113" spans="1:6" s="81" customFormat="1">
      <c r="A2113" s="69"/>
      <c r="B2113" s="40"/>
      <c r="C2113" s="527"/>
      <c r="D2113" s="59"/>
      <c r="E2113" s="64"/>
      <c r="F2113" s="47"/>
    </row>
    <row r="2114" spans="1:6" s="81" customFormat="1">
      <c r="A2114" s="69"/>
      <c r="B2114" s="40"/>
      <c r="C2114" s="527"/>
      <c r="D2114" s="59"/>
      <c r="E2114" s="64"/>
      <c r="F2114" s="47"/>
    </row>
    <row r="2115" spans="1:6" s="81" customFormat="1">
      <c r="A2115" s="69"/>
      <c r="B2115" s="40"/>
      <c r="C2115" s="527"/>
      <c r="D2115" s="59"/>
      <c r="E2115" s="64"/>
      <c r="F2115" s="47"/>
    </row>
    <row r="2116" spans="1:6" s="81" customFormat="1">
      <c r="A2116" s="69"/>
      <c r="B2116" s="40"/>
      <c r="C2116" s="527"/>
      <c r="D2116" s="59"/>
      <c r="E2116" s="64"/>
      <c r="F2116" s="47"/>
    </row>
    <row r="2117" spans="1:6" s="81" customFormat="1">
      <c r="A2117" s="69"/>
      <c r="B2117" s="40"/>
      <c r="C2117" s="527"/>
      <c r="D2117" s="59"/>
      <c r="E2117" s="64"/>
      <c r="F2117" s="47"/>
    </row>
    <row r="2118" spans="1:6" s="81" customFormat="1">
      <c r="A2118" s="69"/>
      <c r="B2118" s="40"/>
      <c r="C2118" s="527"/>
      <c r="D2118" s="59"/>
      <c r="E2118" s="64"/>
      <c r="F2118" s="47"/>
    </row>
    <row r="2119" spans="1:6" s="81" customFormat="1">
      <c r="A2119" s="69"/>
      <c r="B2119" s="40"/>
      <c r="C2119" s="527"/>
      <c r="D2119" s="59"/>
      <c r="E2119" s="64"/>
      <c r="F2119" s="47"/>
    </row>
    <row r="2120" spans="1:6" s="81" customFormat="1">
      <c r="A2120" s="69"/>
      <c r="B2120" s="40"/>
      <c r="C2120" s="527"/>
      <c r="D2120" s="59"/>
      <c r="E2120" s="64"/>
      <c r="F2120" s="47"/>
    </row>
    <row r="2121" spans="1:6" s="81" customFormat="1">
      <c r="A2121" s="69"/>
      <c r="B2121" s="40"/>
      <c r="C2121" s="527"/>
      <c r="D2121" s="59"/>
      <c r="E2121" s="64"/>
      <c r="F2121" s="47"/>
    </row>
    <row r="2122" spans="1:6" s="81" customFormat="1">
      <c r="A2122" s="69"/>
      <c r="B2122" s="40"/>
      <c r="C2122" s="527"/>
      <c r="D2122" s="59"/>
      <c r="E2122" s="64"/>
      <c r="F2122" s="47"/>
    </row>
    <row r="2123" spans="1:6" s="81" customFormat="1">
      <c r="A2123" s="69"/>
      <c r="B2123" s="40"/>
      <c r="C2123" s="527"/>
      <c r="D2123" s="59"/>
      <c r="E2123" s="64"/>
      <c r="F2123" s="47"/>
    </row>
    <row r="2124" spans="1:6" s="81" customFormat="1">
      <c r="A2124" s="69"/>
      <c r="B2124" s="40"/>
      <c r="C2124" s="527"/>
      <c r="D2124" s="59"/>
      <c r="E2124" s="64"/>
      <c r="F2124" s="47"/>
    </row>
    <row r="2125" spans="1:6" s="81" customFormat="1">
      <c r="A2125" s="69"/>
      <c r="B2125" s="40"/>
      <c r="C2125" s="527"/>
      <c r="D2125" s="59"/>
      <c r="E2125" s="64"/>
      <c r="F2125" s="47"/>
    </row>
    <row r="2126" spans="1:6" s="81" customFormat="1">
      <c r="A2126" s="69"/>
      <c r="B2126" s="40"/>
      <c r="C2126" s="527"/>
      <c r="D2126" s="59"/>
      <c r="E2126" s="64"/>
      <c r="F2126" s="47"/>
    </row>
    <row r="2127" spans="1:6" s="81" customFormat="1">
      <c r="A2127" s="69"/>
      <c r="B2127" s="40"/>
      <c r="C2127" s="527"/>
      <c r="D2127" s="59"/>
      <c r="E2127" s="64"/>
      <c r="F2127" s="47"/>
    </row>
    <row r="2128" spans="1:6" s="81" customFormat="1">
      <c r="A2128" s="69"/>
      <c r="B2128" s="40"/>
      <c r="C2128" s="527"/>
      <c r="D2128" s="59"/>
      <c r="E2128" s="64"/>
      <c r="F2128" s="47"/>
    </row>
    <row r="2129" spans="1:6" s="81" customFormat="1">
      <c r="A2129" s="69"/>
      <c r="B2129" s="40"/>
      <c r="C2129" s="527"/>
      <c r="D2129" s="59"/>
      <c r="E2129" s="64"/>
      <c r="F2129" s="47"/>
    </row>
    <row r="2130" spans="1:6" s="81" customFormat="1">
      <c r="A2130" s="69"/>
      <c r="B2130" s="40"/>
      <c r="C2130" s="527"/>
      <c r="D2130" s="59"/>
      <c r="E2130" s="64"/>
      <c r="F2130" s="47"/>
    </row>
    <row r="2131" spans="1:6" s="81" customFormat="1">
      <c r="A2131" s="69"/>
      <c r="B2131" s="40"/>
      <c r="C2131" s="527"/>
      <c r="D2131" s="59"/>
      <c r="E2131" s="64"/>
      <c r="F2131" s="47"/>
    </row>
    <row r="2132" spans="1:6" s="81" customFormat="1">
      <c r="A2132" s="69"/>
      <c r="B2132" s="40"/>
      <c r="C2132" s="527"/>
      <c r="D2132" s="59"/>
      <c r="E2132" s="64"/>
      <c r="F2132" s="47"/>
    </row>
    <row r="2133" spans="1:6" s="81" customFormat="1">
      <c r="A2133" s="69"/>
      <c r="B2133" s="40"/>
      <c r="C2133" s="527"/>
      <c r="D2133" s="59"/>
      <c r="E2133" s="64"/>
      <c r="F2133" s="47"/>
    </row>
    <row r="2134" spans="1:6" s="81" customFormat="1">
      <c r="A2134" s="69"/>
      <c r="B2134" s="40"/>
      <c r="C2134" s="527"/>
      <c r="D2134" s="59"/>
      <c r="E2134" s="64"/>
      <c r="F2134" s="47"/>
    </row>
    <row r="2135" spans="1:6" s="81" customFormat="1">
      <c r="A2135" s="69"/>
      <c r="B2135" s="40"/>
      <c r="C2135" s="527"/>
      <c r="D2135" s="59"/>
      <c r="E2135" s="64"/>
      <c r="F2135" s="47"/>
    </row>
    <row r="2136" spans="1:6" s="81" customFormat="1">
      <c r="A2136" s="69"/>
      <c r="B2136" s="40"/>
      <c r="C2136" s="527"/>
      <c r="D2136" s="59"/>
      <c r="E2136" s="64"/>
      <c r="F2136" s="47"/>
    </row>
    <row r="2137" spans="1:6" s="81" customFormat="1">
      <c r="A2137" s="69"/>
      <c r="B2137" s="40"/>
      <c r="C2137" s="527"/>
      <c r="D2137" s="59"/>
      <c r="E2137" s="64"/>
      <c r="F2137" s="47"/>
    </row>
    <row r="2138" spans="1:6" s="81" customFormat="1">
      <c r="A2138" s="69"/>
      <c r="B2138" s="40"/>
      <c r="C2138" s="527"/>
      <c r="D2138" s="59"/>
      <c r="E2138" s="64"/>
      <c r="F2138" s="47"/>
    </row>
    <row r="2139" spans="1:6" s="81" customFormat="1">
      <c r="A2139" s="69"/>
      <c r="B2139" s="40"/>
      <c r="C2139" s="527"/>
      <c r="D2139" s="59"/>
      <c r="E2139" s="64"/>
      <c r="F2139" s="47"/>
    </row>
    <row r="2140" spans="1:6" s="81" customFormat="1">
      <c r="A2140" s="69"/>
      <c r="B2140" s="40"/>
      <c r="C2140" s="527"/>
      <c r="D2140" s="59"/>
      <c r="E2140" s="64"/>
      <c r="F2140" s="47"/>
    </row>
    <row r="2141" spans="1:6" s="81" customFormat="1">
      <c r="A2141" s="69"/>
      <c r="B2141" s="40"/>
      <c r="C2141" s="527"/>
      <c r="D2141" s="59"/>
      <c r="E2141" s="64"/>
      <c r="F2141" s="47"/>
    </row>
    <row r="2142" spans="1:6" s="81" customFormat="1">
      <c r="A2142" s="69"/>
      <c r="B2142" s="40"/>
      <c r="C2142" s="527"/>
      <c r="D2142" s="59"/>
      <c r="E2142" s="64"/>
      <c r="F2142" s="47"/>
    </row>
    <row r="2143" spans="1:6" s="81" customFormat="1">
      <c r="A2143" s="69"/>
      <c r="B2143" s="40"/>
      <c r="C2143" s="527"/>
      <c r="D2143" s="59"/>
      <c r="E2143" s="64"/>
      <c r="F2143" s="47"/>
    </row>
    <row r="2144" spans="1:6" s="81" customFormat="1">
      <c r="A2144" s="69"/>
      <c r="B2144" s="40"/>
      <c r="C2144" s="527"/>
      <c r="D2144" s="59"/>
      <c r="E2144" s="64"/>
      <c r="F2144" s="47"/>
    </row>
    <row r="2145" spans="1:6" s="81" customFormat="1">
      <c r="A2145" s="69"/>
      <c r="B2145" s="40"/>
      <c r="C2145" s="527"/>
      <c r="D2145" s="59"/>
      <c r="E2145" s="64"/>
      <c r="F2145" s="47"/>
    </row>
    <row r="2146" spans="1:6" s="81" customFormat="1">
      <c r="A2146" s="69"/>
      <c r="B2146" s="40"/>
      <c r="C2146" s="527"/>
      <c r="D2146" s="59"/>
      <c r="E2146" s="64"/>
      <c r="F2146" s="47"/>
    </row>
    <row r="2147" spans="1:6" s="81" customFormat="1">
      <c r="A2147" s="69"/>
      <c r="B2147" s="40"/>
      <c r="C2147" s="527"/>
      <c r="D2147" s="59"/>
      <c r="E2147" s="64"/>
      <c r="F2147" s="47"/>
    </row>
    <row r="2148" spans="1:6" s="81" customFormat="1">
      <c r="A2148" s="69"/>
      <c r="B2148" s="40"/>
      <c r="C2148" s="527"/>
      <c r="D2148" s="59"/>
      <c r="E2148" s="64"/>
      <c r="F2148" s="47"/>
    </row>
    <row r="2149" spans="1:6" s="81" customFormat="1">
      <c r="A2149" s="69"/>
      <c r="B2149" s="40"/>
      <c r="C2149" s="527"/>
      <c r="D2149" s="59"/>
      <c r="E2149" s="64"/>
      <c r="F2149" s="47"/>
    </row>
    <row r="2150" spans="1:6" s="81" customFormat="1">
      <c r="A2150" s="69"/>
      <c r="B2150" s="40"/>
      <c r="C2150" s="527"/>
      <c r="D2150" s="59"/>
      <c r="E2150" s="64"/>
      <c r="F2150" s="47"/>
    </row>
    <row r="2151" spans="1:6" s="81" customFormat="1">
      <c r="A2151" s="69"/>
      <c r="B2151" s="40"/>
      <c r="C2151" s="527"/>
      <c r="D2151" s="59"/>
      <c r="E2151" s="64"/>
      <c r="F2151" s="47"/>
    </row>
    <row r="2152" spans="1:6" s="81" customFormat="1">
      <c r="A2152" s="69"/>
      <c r="B2152" s="40"/>
      <c r="C2152" s="527"/>
      <c r="D2152" s="59"/>
      <c r="E2152" s="64"/>
      <c r="F2152" s="47"/>
    </row>
    <row r="2153" spans="1:6" s="81" customFormat="1">
      <c r="A2153" s="69"/>
      <c r="B2153" s="40"/>
      <c r="C2153" s="527"/>
      <c r="D2153" s="59"/>
      <c r="E2153" s="64"/>
      <c r="F2153" s="47"/>
    </row>
    <row r="2154" spans="1:6" s="81" customFormat="1">
      <c r="A2154" s="69"/>
      <c r="B2154" s="40"/>
      <c r="C2154" s="527"/>
      <c r="D2154" s="59"/>
      <c r="E2154" s="64"/>
      <c r="F2154" s="47"/>
    </row>
    <row r="2155" spans="1:6" s="81" customFormat="1">
      <c r="A2155" s="69"/>
      <c r="B2155" s="40"/>
      <c r="C2155" s="527"/>
      <c r="D2155" s="59"/>
      <c r="E2155" s="64"/>
      <c r="F2155" s="47"/>
    </row>
    <row r="2156" spans="1:6" s="81" customFormat="1">
      <c r="A2156" s="69"/>
      <c r="B2156" s="40"/>
      <c r="C2156" s="527"/>
      <c r="D2156" s="59"/>
      <c r="E2156" s="64"/>
      <c r="F2156" s="47"/>
    </row>
    <row r="2157" spans="1:6" s="81" customFormat="1">
      <c r="A2157" s="69"/>
      <c r="B2157" s="40"/>
      <c r="C2157" s="527"/>
      <c r="D2157" s="59"/>
      <c r="E2157" s="64"/>
      <c r="F2157" s="47"/>
    </row>
    <row r="2158" spans="1:6" s="81" customFormat="1">
      <c r="A2158" s="69"/>
      <c r="B2158" s="40"/>
      <c r="C2158" s="527"/>
      <c r="D2158" s="59"/>
      <c r="E2158" s="64"/>
      <c r="F2158" s="47"/>
    </row>
    <row r="2159" spans="1:6" s="81" customFormat="1">
      <c r="A2159" s="69"/>
      <c r="B2159" s="40"/>
      <c r="C2159" s="527"/>
      <c r="D2159" s="59"/>
      <c r="E2159" s="64"/>
      <c r="F2159" s="47"/>
    </row>
    <row r="2160" spans="1:6" s="81" customFormat="1">
      <c r="A2160" s="69"/>
      <c r="B2160" s="40"/>
      <c r="C2160" s="527"/>
      <c r="D2160" s="59"/>
      <c r="E2160" s="64"/>
      <c r="F2160" s="47"/>
    </row>
    <row r="2161" spans="1:6" s="81" customFormat="1">
      <c r="A2161" s="69"/>
      <c r="B2161" s="40"/>
      <c r="C2161" s="527"/>
      <c r="D2161" s="59"/>
      <c r="E2161" s="64"/>
      <c r="F2161" s="47"/>
    </row>
    <row r="2162" spans="1:6" s="81" customFormat="1">
      <c r="A2162" s="69"/>
      <c r="B2162" s="40"/>
      <c r="C2162" s="527"/>
      <c r="D2162" s="59"/>
      <c r="E2162" s="64"/>
      <c r="F2162" s="47"/>
    </row>
    <row r="2163" spans="1:6" s="81" customFormat="1">
      <c r="A2163" s="69"/>
      <c r="B2163" s="40"/>
      <c r="C2163" s="527"/>
      <c r="D2163" s="59"/>
      <c r="E2163" s="64"/>
      <c r="F2163" s="47"/>
    </row>
    <row r="2164" spans="1:6" s="81" customFormat="1">
      <c r="A2164" s="69"/>
      <c r="B2164" s="40"/>
      <c r="C2164" s="527"/>
      <c r="D2164" s="59"/>
      <c r="E2164" s="64"/>
      <c r="F2164" s="47"/>
    </row>
    <row r="2165" spans="1:6" s="81" customFormat="1">
      <c r="A2165" s="69"/>
      <c r="B2165" s="40"/>
      <c r="C2165" s="527"/>
      <c r="D2165" s="59"/>
      <c r="E2165" s="64"/>
      <c r="F2165" s="47"/>
    </row>
    <row r="2166" spans="1:6" s="81" customFormat="1">
      <c r="A2166" s="69"/>
      <c r="B2166" s="40"/>
      <c r="C2166" s="527"/>
      <c r="D2166" s="59"/>
      <c r="E2166" s="64"/>
      <c r="F2166" s="47"/>
    </row>
    <row r="2167" spans="1:6" s="81" customFormat="1">
      <c r="A2167" s="69"/>
      <c r="B2167" s="40"/>
      <c r="C2167" s="527"/>
      <c r="D2167" s="59"/>
      <c r="E2167" s="64"/>
      <c r="F2167" s="47"/>
    </row>
    <row r="2168" spans="1:6" s="81" customFormat="1">
      <c r="A2168" s="69"/>
      <c r="B2168" s="40"/>
      <c r="C2168" s="527"/>
      <c r="D2168" s="59"/>
      <c r="E2168" s="64"/>
      <c r="F2168" s="47"/>
    </row>
    <row r="2169" spans="1:6" s="81" customFormat="1">
      <c r="A2169" s="69"/>
      <c r="B2169" s="40"/>
      <c r="C2169" s="527"/>
      <c r="D2169" s="59"/>
      <c r="E2169" s="64"/>
      <c r="F2169" s="47"/>
    </row>
    <row r="2170" spans="1:6" s="81" customFormat="1">
      <c r="A2170" s="69"/>
      <c r="B2170" s="40"/>
      <c r="C2170" s="527"/>
      <c r="D2170" s="59"/>
      <c r="E2170" s="64"/>
      <c r="F2170" s="47"/>
    </row>
    <row r="2171" spans="1:6" s="81" customFormat="1">
      <c r="A2171" s="69"/>
      <c r="B2171" s="40"/>
      <c r="C2171" s="527"/>
      <c r="D2171" s="59"/>
      <c r="E2171" s="64"/>
      <c r="F2171" s="47"/>
    </row>
    <row r="2172" spans="1:6" s="81" customFormat="1">
      <c r="A2172" s="69"/>
      <c r="B2172" s="40"/>
      <c r="C2172" s="527"/>
      <c r="D2172" s="59"/>
      <c r="E2172" s="64"/>
      <c r="F2172" s="47"/>
    </row>
    <row r="2173" spans="1:6" s="81" customFormat="1">
      <c r="A2173" s="69"/>
      <c r="B2173" s="40"/>
      <c r="C2173" s="527"/>
      <c r="D2173" s="59"/>
      <c r="E2173" s="64"/>
      <c r="F2173" s="47"/>
    </row>
    <row r="2174" spans="1:6" s="81" customFormat="1">
      <c r="A2174" s="69"/>
      <c r="B2174" s="40"/>
      <c r="C2174" s="527"/>
      <c r="D2174" s="59"/>
      <c r="E2174" s="64"/>
      <c r="F2174" s="47"/>
    </row>
    <row r="2175" spans="1:6" s="81" customFormat="1">
      <c r="A2175" s="69"/>
      <c r="B2175" s="40"/>
      <c r="C2175" s="527"/>
      <c r="D2175" s="59"/>
      <c r="E2175" s="64"/>
      <c r="F2175" s="47"/>
    </row>
    <row r="2176" spans="1:6" s="81" customFormat="1">
      <c r="A2176" s="69"/>
      <c r="B2176" s="40"/>
      <c r="C2176" s="527"/>
      <c r="D2176" s="59"/>
      <c r="E2176" s="64"/>
      <c r="F2176" s="47"/>
    </row>
    <row r="2177" spans="1:6" s="81" customFormat="1">
      <c r="A2177" s="69"/>
      <c r="B2177" s="40"/>
      <c r="C2177" s="527"/>
      <c r="D2177" s="59"/>
      <c r="E2177" s="64"/>
      <c r="F2177" s="47"/>
    </row>
    <row r="2178" spans="1:6" s="81" customFormat="1">
      <c r="A2178" s="69"/>
      <c r="B2178" s="40"/>
      <c r="C2178" s="527"/>
      <c r="D2178" s="59"/>
      <c r="E2178" s="64"/>
      <c r="F2178" s="47"/>
    </row>
    <row r="2179" spans="1:6" s="81" customFormat="1">
      <c r="A2179" s="69"/>
      <c r="B2179" s="40"/>
      <c r="C2179" s="527"/>
      <c r="D2179" s="59"/>
      <c r="E2179" s="64"/>
      <c r="F2179" s="47"/>
    </row>
    <row r="2180" spans="1:6" s="81" customFormat="1">
      <c r="A2180" s="69"/>
      <c r="B2180" s="40"/>
      <c r="C2180" s="527"/>
      <c r="D2180" s="59"/>
      <c r="E2180" s="64"/>
      <c r="F2180" s="47"/>
    </row>
    <row r="2181" spans="1:6" s="81" customFormat="1">
      <c r="A2181" s="69"/>
      <c r="B2181" s="40"/>
      <c r="C2181" s="527"/>
      <c r="D2181" s="59"/>
      <c r="E2181" s="64"/>
      <c r="F2181" s="47"/>
    </row>
    <row r="2182" spans="1:6" s="81" customFormat="1">
      <c r="A2182" s="69"/>
      <c r="B2182" s="40"/>
      <c r="C2182" s="527"/>
      <c r="D2182" s="59"/>
      <c r="E2182" s="64"/>
      <c r="F2182" s="47"/>
    </row>
    <row r="2183" spans="1:6" s="81" customFormat="1">
      <c r="A2183" s="69"/>
      <c r="B2183" s="40"/>
      <c r="C2183" s="527"/>
      <c r="D2183" s="59"/>
      <c r="E2183" s="64"/>
      <c r="F2183" s="47"/>
    </row>
    <row r="2184" spans="1:6" s="81" customFormat="1">
      <c r="A2184" s="69"/>
      <c r="B2184" s="40"/>
      <c r="C2184" s="527"/>
      <c r="D2184" s="59"/>
      <c r="E2184" s="64"/>
      <c r="F2184" s="47"/>
    </row>
    <row r="2185" spans="1:6" s="81" customFormat="1">
      <c r="A2185" s="69"/>
      <c r="B2185" s="40"/>
      <c r="C2185" s="527"/>
      <c r="D2185" s="59"/>
      <c r="E2185" s="64"/>
      <c r="F2185" s="47"/>
    </row>
    <row r="2186" spans="1:6" s="81" customFormat="1">
      <c r="A2186" s="69"/>
      <c r="B2186" s="40"/>
      <c r="C2186" s="527"/>
      <c r="D2186" s="59"/>
      <c r="E2186" s="64"/>
      <c r="F2186" s="47"/>
    </row>
    <row r="2187" spans="1:6" s="81" customFormat="1">
      <c r="A2187" s="69"/>
      <c r="B2187" s="40"/>
      <c r="C2187" s="527"/>
      <c r="D2187" s="59"/>
      <c r="E2187" s="64"/>
      <c r="F2187" s="47"/>
    </row>
    <row r="2188" spans="1:6" s="81" customFormat="1">
      <c r="A2188" s="69"/>
      <c r="B2188" s="40"/>
      <c r="C2188" s="527"/>
      <c r="D2188" s="59"/>
      <c r="E2188" s="64"/>
      <c r="F2188" s="47"/>
    </row>
    <row r="2189" spans="1:6" s="81" customFormat="1">
      <c r="A2189" s="69"/>
      <c r="B2189" s="40"/>
      <c r="C2189" s="527"/>
      <c r="D2189" s="59"/>
      <c r="E2189" s="64"/>
      <c r="F2189" s="47"/>
    </row>
    <row r="2190" spans="1:6" s="81" customFormat="1">
      <c r="A2190" s="69"/>
      <c r="B2190" s="40"/>
      <c r="C2190" s="527"/>
      <c r="D2190" s="59"/>
      <c r="E2190" s="64"/>
      <c r="F2190" s="47"/>
    </row>
    <row r="2191" spans="1:6" s="81" customFormat="1">
      <c r="A2191" s="69"/>
      <c r="B2191" s="40"/>
      <c r="C2191" s="527"/>
      <c r="D2191" s="59"/>
      <c r="E2191" s="64"/>
      <c r="F2191" s="47"/>
    </row>
    <row r="2192" spans="1:6" s="81" customFormat="1">
      <c r="A2192" s="69"/>
      <c r="B2192" s="40"/>
      <c r="C2192" s="527"/>
      <c r="D2192" s="59"/>
      <c r="E2192" s="64"/>
      <c r="F2192" s="47"/>
    </row>
    <row r="2193" spans="1:6" s="81" customFormat="1">
      <c r="A2193" s="69"/>
      <c r="B2193" s="40"/>
      <c r="C2193" s="527"/>
      <c r="D2193" s="59"/>
      <c r="E2193" s="64"/>
      <c r="F2193" s="47"/>
    </row>
    <row r="2194" spans="1:6" s="81" customFormat="1">
      <c r="A2194" s="69"/>
      <c r="B2194" s="40"/>
      <c r="C2194" s="527"/>
      <c r="D2194" s="59"/>
      <c r="E2194" s="64"/>
      <c r="F2194" s="47"/>
    </row>
    <row r="2195" spans="1:6" s="81" customFormat="1">
      <c r="A2195" s="69"/>
      <c r="B2195" s="40"/>
      <c r="C2195" s="527"/>
      <c r="D2195" s="59"/>
      <c r="E2195" s="64"/>
      <c r="F2195" s="47"/>
    </row>
    <row r="2196" spans="1:6" s="81" customFormat="1">
      <c r="A2196" s="69"/>
      <c r="B2196" s="40"/>
      <c r="C2196" s="527"/>
      <c r="D2196" s="59"/>
      <c r="E2196" s="64"/>
      <c r="F2196" s="47"/>
    </row>
    <row r="2197" spans="1:6" s="81" customFormat="1">
      <c r="A2197" s="69"/>
      <c r="B2197" s="40"/>
      <c r="C2197" s="527"/>
      <c r="D2197" s="59"/>
      <c r="E2197" s="64"/>
      <c r="F2197" s="47"/>
    </row>
    <row r="2198" spans="1:6" s="81" customFormat="1">
      <c r="A2198" s="69"/>
      <c r="B2198" s="40"/>
      <c r="C2198" s="527"/>
      <c r="D2198" s="59"/>
      <c r="E2198" s="64"/>
      <c r="F2198" s="47"/>
    </row>
    <row r="2199" spans="1:6" s="81" customFormat="1">
      <c r="A2199" s="69"/>
      <c r="B2199" s="40"/>
      <c r="C2199" s="527"/>
      <c r="D2199" s="59"/>
      <c r="E2199" s="64"/>
      <c r="F2199" s="47"/>
    </row>
    <row r="2200" spans="1:6" s="81" customFormat="1">
      <c r="A2200" s="69"/>
      <c r="B2200" s="40"/>
      <c r="C2200" s="527"/>
      <c r="D2200" s="59"/>
      <c r="E2200" s="64"/>
      <c r="F2200" s="47"/>
    </row>
    <row r="2201" spans="1:6" s="81" customFormat="1">
      <c r="A2201" s="69"/>
      <c r="B2201" s="40"/>
      <c r="C2201" s="527"/>
      <c r="D2201" s="59"/>
      <c r="E2201" s="64"/>
      <c r="F2201" s="47"/>
    </row>
    <row r="2202" spans="1:6" s="81" customFormat="1">
      <c r="A2202" s="69"/>
      <c r="B2202" s="40"/>
      <c r="C2202" s="527"/>
      <c r="D2202" s="59"/>
      <c r="E2202" s="64"/>
      <c r="F2202" s="47"/>
    </row>
    <row r="2203" spans="1:6" s="81" customFormat="1">
      <c r="A2203" s="69"/>
      <c r="B2203" s="40"/>
      <c r="C2203" s="527"/>
      <c r="D2203" s="59"/>
      <c r="E2203" s="64"/>
      <c r="F2203" s="47"/>
    </row>
    <row r="2204" spans="1:6" s="81" customFormat="1">
      <c r="A2204" s="69"/>
      <c r="B2204" s="40"/>
      <c r="C2204" s="527"/>
      <c r="D2204" s="59"/>
      <c r="E2204" s="64"/>
      <c r="F2204" s="47"/>
    </row>
    <row r="2205" spans="1:6" s="81" customFormat="1">
      <c r="A2205" s="69"/>
      <c r="B2205" s="40"/>
      <c r="C2205" s="527"/>
      <c r="D2205" s="59"/>
      <c r="E2205" s="64"/>
      <c r="F2205" s="47"/>
    </row>
    <row r="2206" spans="1:6" s="81" customFormat="1">
      <c r="A2206" s="69"/>
      <c r="B2206" s="40"/>
      <c r="C2206" s="527"/>
      <c r="D2206" s="59"/>
      <c r="E2206" s="64"/>
      <c r="F2206" s="47"/>
    </row>
    <row r="2207" spans="1:6" s="81" customFormat="1">
      <c r="A2207" s="69"/>
      <c r="B2207" s="40"/>
      <c r="C2207" s="527"/>
      <c r="D2207" s="59"/>
      <c r="E2207" s="64"/>
      <c r="F2207" s="47"/>
    </row>
    <row r="2208" spans="1:6" s="81" customFormat="1">
      <c r="A2208" s="69"/>
      <c r="B2208" s="40"/>
      <c r="C2208" s="527"/>
      <c r="D2208" s="59"/>
      <c r="E2208" s="64"/>
      <c r="F2208" s="47"/>
    </row>
    <row r="2209" spans="1:6" s="81" customFormat="1">
      <c r="A2209" s="69"/>
      <c r="B2209" s="40"/>
      <c r="C2209" s="527"/>
      <c r="D2209" s="59"/>
      <c r="E2209" s="64"/>
      <c r="F2209" s="47"/>
    </row>
    <row r="2210" spans="1:6" s="81" customFormat="1">
      <c r="A2210" s="69"/>
      <c r="B2210" s="40"/>
      <c r="C2210" s="527"/>
      <c r="D2210" s="59"/>
      <c r="E2210" s="64"/>
      <c r="F2210" s="47"/>
    </row>
    <row r="2211" spans="1:6" s="81" customFormat="1">
      <c r="A2211" s="69"/>
      <c r="B2211" s="40"/>
      <c r="C2211" s="527"/>
      <c r="D2211" s="59"/>
      <c r="E2211" s="64"/>
      <c r="F2211" s="47"/>
    </row>
    <row r="2212" spans="1:6" s="81" customFormat="1">
      <c r="A2212" s="69"/>
      <c r="B2212" s="40"/>
      <c r="C2212" s="527"/>
      <c r="D2212" s="59"/>
      <c r="E2212" s="64"/>
      <c r="F2212" s="47"/>
    </row>
    <row r="2213" spans="1:6" s="81" customFormat="1">
      <c r="A2213" s="69"/>
      <c r="B2213" s="40"/>
      <c r="C2213" s="527"/>
      <c r="D2213" s="59"/>
      <c r="E2213" s="64"/>
      <c r="F2213" s="47"/>
    </row>
    <row r="2214" spans="1:6" s="81" customFormat="1">
      <c r="A2214" s="69"/>
      <c r="B2214" s="40"/>
      <c r="C2214" s="527"/>
      <c r="D2214" s="59"/>
      <c r="E2214" s="64"/>
      <c r="F2214" s="47"/>
    </row>
    <row r="2215" spans="1:6" s="81" customFormat="1">
      <c r="A2215" s="69"/>
      <c r="B2215" s="40"/>
      <c r="C2215" s="527"/>
      <c r="D2215" s="59"/>
      <c r="E2215" s="64"/>
      <c r="F2215" s="47"/>
    </row>
    <row r="2216" spans="1:6" s="81" customFormat="1">
      <c r="A2216" s="69"/>
      <c r="B2216" s="40"/>
      <c r="C2216" s="527"/>
      <c r="D2216" s="59"/>
      <c r="E2216" s="64"/>
      <c r="F2216" s="47"/>
    </row>
    <row r="2217" spans="1:6" s="81" customFormat="1">
      <c r="A2217" s="69"/>
      <c r="B2217" s="40"/>
      <c r="C2217" s="527"/>
      <c r="D2217" s="59"/>
      <c r="E2217" s="64"/>
      <c r="F2217" s="47"/>
    </row>
    <row r="2218" spans="1:6" s="81" customFormat="1">
      <c r="A2218" s="69"/>
      <c r="B2218" s="40"/>
      <c r="C2218" s="527"/>
      <c r="D2218" s="59"/>
      <c r="E2218" s="64"/>
      <c r="F2218" s="47"/>
    </row>
    <row r="2219" spans="1:6" s="81" customFormat="1">
      <c r="A2219" s="69"/>
      <c r="B2219" s="40"/>
      <c r="C2219" s="527"/>
      <c r="D2219" s="59"/>
      <c r="E2219" s="64"/>
      <c r="F2219" s="47"/>
    </row>
    <row r="2220" spans="1:6" s="81" customFormat="1">
      <c r="A2220" s="69"/>
      <c r="B2220" s="40"/>
      <c r="C2220" s="527"/>
      <c r="D2220" s="59"/>
      <c r="E2220" s="64"/>
      <c r="F2220" s="47"/>
    </row>
    <row r="2221" spans="1:6" s="81" customFormat="1">
      <c r="A2221" s="69"/>
      <c r="B2221" s="40"/>
      <c r="C2221" s="527"/>
      <c r="D2221" s="59"/>
      <c r="E2221" s="64"/>
      <c r="F2221" s="47"/>
    </row>
    <row r="2222" spans="1:6" s="81" customFormat="1">
      <c r="A2222" s="69"/>
      <c r="B2222" s="40"/>
      <c r="C2222" s="527"/>
      <c r="D2222" s="59"/>
      <c r="E2222" s="64"/>
      <c r="F2222" s="47"/>
    </row>
    <row r="2223" spans="1:6" s="81" customFormat="1">
      <c r="A2223" s="69"/>
      <c r="B2223" s="40"/>
      <c r="C2223" s="527"/>
      <c r="D2223" s="59"/>
      <c r="E2223" s="64"/>
      <c r="F2223" s="47"/>
    </row>
    <row r="2224" spans="1:6" s="81" customFormat="1">
      <c r="A2224" s="69"/>
      <c r="B2224" s="40"/>
      <c r="C2224" s="527"/>
      <c r="D2224" s="59"/>
      <c r="E2224" s="64"/>
      <c r="F2224" s="47"/>
    </row>
    <row r="2225" spans="1:6" s="81" customFormat="1">
      <c r="A2225" s="69"/>
      <c r="B2225" s="40"/>
      <c r="C2225" s="527"/>
      <c r="D2225" s="59"/>
      <c r="E2225" s="64"/>
      <c r="F2225" s="47"/>
    </row>
    <row r="2226" spans="1:6" s="81" customFormat="1">
      <c r="A2226" s="69"/>
      <c r="B2226" s="40"/>
      <c r="C2226" s="527"/>
      <c r="D2226" s="59"/>
      <c r="E2226" s="64"/>
      <c r="F2226" s="47"/>
    </row>
    <row r="2227" spans="1:6" s="81" customFormat="1">
      <c r="A2227" s="69"/>
      <c r="B2227" s="40"/>
      <c r="C2227" s="527"/>
      <c r="D2227" s="59"/>
      <c r="E2227" s="64"/>
      <c r="F2227" s="47"/>
    </row>
    <row r="2228" spans="1:6" s="81" customFormat="1">
      <c r="A2228" s="69"/>
      <c r="B2228" s="40"/>
      <c r="C2228" s="527"/>
      <c r="D2228" s="59"/>
      <c r="E2228" s="64"/>
      <c r="F2228" s="47"/>
    </row>
    <row r="2229" spans="1:6" s="81" customFormat="1">
      <c r="A2229" s="69"/>
      <c r="B2229" s="40"/>
      <c r="C2229" s="527"/>
      <c r="D2229" s="59"/>
      <c r="E2229" s="64"/>
      <c r="F2229" s="47"/>
    </row>
    <row r="2230" spans="1:6" s="81" customFormat="1">
      <c r="A2230" s="69"/>
      <c r="B2230" s="40"/>
      <c r="C2230" s="527"/>
      <c r="D2230" s="59"/>
      <c r="E2230" s="64"/>
      <c r="F2230" s="47"/>
    </row>
    <row r="2231" spans="1:6" s="81" customFormat="1">
      <c r="A2231" s="69"/>
      <c r="B2231" s="40"/>
      <c r="C2231" s="527"/>
      <c r="D2231" s="59"/>
      <c r="E2231" s="64"/>
      <c r="F2231" s="47"/>
    </row>
    <row r="2232" spans="1:6" s="81" customFormat="1">
      <c r="A2232" s="69"/>
      <c r="B2232" s="40"/>
      <c r="C2232" s="527"/>
      <c r="D2232" s="59"/>
      <c r="E2232" s="64"/>
      <c r="F2232" s="47"/>
    </row>
    <row r="2233" spans="1:6" s="81" customFormat="1">
      <c r="A2233" s="69"/>
      <c r="B2233" s="40"/>
      <c r="C2233" s="527"/>
      <c r="D2233" s="59"/>
      <c r="E2233" s="64"/>
      <c r="F2233" s="47"/>
    </row>
    <row r="2234" spans="1:6" s="81" customFormat="1">
      <c r="A2234" s="69"/>
      <c r="B2234" s="40"/>
      <c r="C2234" s="527"/>
      <c r="D2234" s="59"/>
      <c r="E2234" s="64"/>
      <c r="F2234" s="47"/>
    </row>
    <row r="2235" spans="1:6" s="81" customFormat="1">
      <c r="A2235" s="69"/>
      <c r="B2235" s="40"/>
      <c r="C2235" s="527"/>
      <c r="D2235" s="59"/>
      <c r="E2235" s="64"/>
      <c r="F2235" s="47"/>
    </row>
    <row r="2236" spans="1:6" s="81" customFormat="1">
      <c r="A2236" s="69"/>
      <c r="B2236" s="40"/>
      <c r="C2236" s="527"/>
      <c r="D2236" s="59"/>
      <c r="E2236" s="64"/>
      <c r="F2236" s="47"/>
    </row>
    <row r="2237" spans="1:6" s="81" customFormat="1">
      <c r="A2237" s="69"/>
      <c r="B2237" s="40"/>
      <c r="C2237" s="527"/>
      <c r="D2237" s="59"/>
      <c r="E2237" s="64"/>
      <c r="F2237" s="47"/>
    </row>
    <row r="2238" spans="1:6" s="81" customFormat="1">
      <c r="A2238" s="69"/>
      <c r="B2238" s="40"/>
      <c r="C2238" s="527"/>
      <c r="D2238" s="59"/>
      <c r="E2238" s="64"/>
      <c r="F2238" s="47"/>
    </row>
    <row r="2239" spans="1:6" s="81" customFormat="1">
      <c r="A2239" s="69"/>
      <c r="B2239" s="40"/>
      <c r="C2239" s="527"/>
      <c r="D2239" s="59"/>
      <c r="E2239" s="64"/>
      <c r="F2239" s="47"/>
    </row>
    <row r="2240" spans="1:6" s="81" customFormat="1">
      <c r="A2240" s="69"/>
      <c r="B2240" s="40"/>
      <c r="C2240" s="527"/>
      <c r="D2240" s="59"/>
      <c r="E2240" s="64"/>
      <c r="F2240" s="47"/>
    </row>
    <row r="2241" spans="1:6" s="81" customFormat="1">
      <c r="A2241" s="69"/>
      <c r="B2241" s="40"/>
      <c r="C2241" s="527"/>
      <c r="D2241" s="59"/>
      <c r="E2241" s="64"/>
      <c r="F2241" s="47"/>
    </row>
    <row r="2242" spans="1:6" s="81" customFormat="1">
      <c r="A2242" s="69"/>
      <c r="B2242" s="40"/>
      <c r="C2242" s="527"/>
      <c r="D2242" s="59"/>
      <c r="E2242" s="64"/>
      <c r="F2242" s="47"/>
    </row>
    <row r="2243" spans="1:6" s="81" customFormat="1">
      <c r="A2243" s="69"/>
      <c r="B2243" s="40"/>
      <c r="C2243" s="527"/>
      <c r="D2243" s="59"/>
      <c r="E2243" s="64"/>
      <c r="F2243" s="47"/>
    </row>
    <row r="2244" spans="1:6" s="81" customFormat="1">
      <c r="A2244" s="69"/>
      <c r="B2244" s="40"/>
      <c r="C2244" s="527"/>
      <c r="D2244" s="59"/>
      <c r="E2244" s="64"/>
      <c r="F2244" s="47"/>
    </row>
    <row r="2245" spans="1:6" s="81" customFormat="1">
      <c r="A2245" s="69"/>
      <c r="B2245" s="40"/>
      <c r="C2245" s="527"/>
      <c r="D2245" s="59"/>
      <c r="E2245" s="64"/>
      <c r="F2245" s="47"/>
    </row>
    <row r="2246" spans="1:6" s="81" customFormat="1">
      <c r="A2246" s="69"/>
      <c r="B2246" s="40"/>
      <c r="C2246" s="527"/>
      <c r="D2246" s="59"/>
      <c r="E2246" s="64"/>
      <c r="F2246" s="47"/>
    </row>
    <row r="2247" spans="1:6" s="81" customFormat="1">
      <c r="A2247" s="69"/>
      <c r="B2247" s="40"/>
      <c r="C2247" s="527"/>
      <c r="D2247" s="59"/>
      <c r="E2247" s="64"/>
      <c r="F2247" s="47"/>
    </row>
    <row r="2248" spans="1:6" s="81" customFormat="1">
      <c r="A2248" s="69"/>
      <c r="B2248" s="40"/>
      <c r="C2248" s="527"/>
      <c r="D2248" s="59"/>
      <c r="E2248" s="64"/>
      <c r="F2248" s="47"/>
    </row>
    <row r="2249" spans="1:6" s="81" customFormat="1">
      <c r="A2249" s="69"/>
      <c r="B2249" s="40"/>
      <c r="C2249" s="527"/>
      <c r="D2249" s="59"/>
      <c r="E2249" s="64"/>
      <c r="F2249" s="47"/>
    </row>
    <row r="2250" spans="1:6" s="81" customFormat="1">
      <c r="A2250" s="69"/>
      <c r="B2250" s="40"/>
      <c r="C2250" s="527"/>
      <c r="D2250" s="59"/>
      <c r="E2250" s="64"/>
      <c r="F2250" s="47"/>
    </row>
    <row r="2251" spans="1:6" s="81" customFormat="1">
      <c r="A2251" s="69"/>
      <c r="B2251" s="40"/>
      <c r="C2251" s="527"/>
      <c r="D2251" s="59"/>
      <c r="E2251" s="64"/>
      <c r="F2251" s="47"/>
    </row>
    <row r="2252" spans="1:6" s="81" customFormat="1">
      <c r="A2252" s="69"/>
      <c r="B2252" s="40"/>
      <c r="C2252" s="527"/>
      <c r="D2252" s="59"/>
      <c r="E2252" s="64"/>
      <c r="F2252" s="47"/>
    </row>
    <row r="2253" spans="1:6" s="81" customFormat="1">
      <c r="A2253" s="69"/>
      <c r="B2253" s="40"/>
      <c r="C2253" s="527"/>
      <c r="D2253" s="59"/>
      <c r="E2253" s="64"/>
      <c r="F2253" s="47"/>
    </row>
    <row r="2254" spans="1:6" s="81" customFormat="1">
      <c r="A2254" s="69"/>
      <c r="B2254" s="40"/>
      <c r="C2254" s="527"/>
      <c r="D2254" s="59"/>
      <c r="E2254" s="64"/>
      <c r="F2254" s="47"/>
    </row>
    <row r="2255" spans="1:6" s="81" customFormat="1">
      <c r="A2255" s="69"/>
      <c r="B2255" s="40"/>
      <c r="C2255" s="527"/>
      <c r="D2255" s="59"/>
      <c r="E2255" s="64"/>
      <c r="F2255" s="47"/>
    </row>
    <row r="2256" spans="1:6" s="81" customFormat="1">
      <c r="A2256" s="69"/>
      <c r="B2256" s="40"/>
      <c r="C2256" s="527"/>
      <c r="D2256" s="59"/>
      <c r="E2256" s="64"/>
      <c r="F2256" s="47"/>
    </row>
    <row r="2257" spans="1:6" s="81" customFormat="1">
      <c r="A2257" s="69"/>
      <c r="B2257" s="40"/>
      <c r="C2257" s="527"/>
      <c r="D2257" s="59"/>
      <c r="E2257" s="64"/>
      <c r="F2257" s="47"/>
    </row>
    <row r="2258" spans="1:6" s="81" customFormat="1">
      <c r="A2258" s="69"/>
      <c r="B2258" s="40"/>
      <c r="C2258" s="527"/>
      <c r="D2258" s="59"/>
      <c r="E2258" s="64"/>
      <c r="F2258" s="47"/>
    </row>
    <row r="2259" spans="1:6" s="81" customFormat="1">
      <c r="A2259" s="69"/>
      <c r="B2259" s="40"/>
      <c r="C2259" s="527"/>
      <c r="D2259" s="59"/>
      <c r="E2259" s="64"/>
      <c r="F2259" s="47"/>
    </row>
    <row r="2260" spans="1:6" s="81" customFormat="1">
      <c r="A2260" s="69"/>
      <c r="B2260" s="40"/>
      <c r="C2260" s="527"/>
      <c r="D2260" s="59"/>
      <c r="E2260" s="64"/>
      <c r="F2260" s="47"/>
    </row>
    <row r="2261" spans="1:6" s="81" customFormat="1">
      <c r="A2261" s="69"/>
      <c r="B2261" s="40"/>
      <c r="C2261" s="527"/>
      <c r="D2261" s="59"/>
      <c r="E2261" s="64"/>
      <c r="F2261" s="47"/>
    </row>
    <row r="2262" spans="1:6" s="81" customFormat="1">
      <c r="A2262" s="69"/>
      <c r="B2262" s="40"/>
      <c r="C2262" s="527"/>
      <c r="D2262" s="59"/>
      <c r="E2262" s="64"/>
      <c r="F2262" s="47"/>
    </row>
    <row r="2263" spans="1:6" s="81" customFormat="1">
      <c r="A2263" s="69"/>
      <c r="B2263" s="40"/>
      <c r="C2263" s="527"/>
      <c r="D2263" s="59"/>
      <c r="E2263" s="64"/>
      <c r="F2263" s="47"/>
    </row>
    <row r="2264" spans="1:6" s="81" customFormat="1">
      <c r="A2264" s="69"/>
      <c r="B2264" s="40"/>
      <c r="C2264" s="527"/>
      <c r="D2264" s="59"/>
      <c r="E2264" s="64"/>
      <c r="F2264" s="47"/>
    </row>
    <row r="2265" spans="1:6" s="81" customFormat="1">
      <c r="A2265" s="69"/>
      <c r="B2265" s="40"/>
      <c r="C2265" s="527"/>
      <c r="D2265" s="59"/>
      <c r="E2265" s="64"/>
      <c r="F2265" s="47"/>
    </row>
    <row r="2266" spans="1:6" s="81" customFormat="1">
      <c r="A2266" s="69"/>
      <c r="B2266" s="40"/>
      <c r="C2266" s="527"/>
      <c r="D2266" s="59"/>
      <c r="E2266" s="64"/>
      <c r="F2266" s="47"/>
    </row>
    <row r="2267" spans="1:6" s="81" customFormat="1">
      <c r="A2267" s="69"/>
      <c r="B2267" s="40"/>
      <c r="C2267" s="527"/>
      <c r="D2267" s="59"/>
      <c r="E2267" s="64"/>
      <c r="F2267" s="47"/>
    </row>
    <row r="2268" spans="1:6" s="81" customFormat="1">
      <c r="A2268" s="69"/>
      <c r="B2268" s="40"/>
      <c r="C2268" s="527"/>
      <c r="D2268" s="59"/>
      <c r="E2268" s="64"/>
      <c r="F2268" s="47"/>
    </row>
    <row r="2269" spans="1:6" s="81" customFormat="1">
      <c r="A2269" s="69"/>
      <c r="B2269" s="40"/>
      <c r="C2269" s="527"/>
      <c r="D2269" s="59"/>
      <c r="E2269" s="64"/>
      <c r="F2269" s="47"/>
    </row>
    <row r="2270" spans="1:6" s="81" customFormat="1">
      <c r="A2270" s="69"/>
      <c r="B2270" s="40"/>
      <c r="C2270" s="527"/>
      <c r="D2270" s="59"/>
      <c r="E2270" s="64"/>
      <c r="F2270" s="47"/>
    </row>
    <row r="2271" spans="1:6" s="81" customFormat="1">
      <c r="A2271" s="69"/>
      <c r="B2271" s="40"/>
      <c r="C2271" s="527"/>
      <c r="D2271" s="59"/>
      <c r="E2271" s="64"/>
      <c r="F2271" s="47"/>
    </row>
    <row r="2272" spans="1:6" s="81" customFormat="1">
      <c r="A2272" s="69"/>
      <c r="B2272" s="40"/>
      <c r="C2272" s="527"/>
      <c r="D2272" s="59"/>
      <c r="E2272" s="64"/>
      <c r="F2272" s="47"/>
    </row>
    <row r="2273" spans="1:6" s="81" customFormat="1">
      <c r="A2273" s="69"/>
      <c r="B2273" s="40"/>
      <c r="C2273" s="527"/>
      <c r="D2273" s="59"/>
      <c r="E2273" s="64"/>
      <c r="F2273" s="47"/>
    </row>
    <row r="2274" spans="1:6" s="81" customFormat="1">
      <c r="A2274" s="69"/>
      <c r="B2274" s="40"/>
      <c r="C2274" s="527"/>
      <c r="D2274" s="59"/>
      <c r="E2274" s="64"/>
      <c r="F2274" s="47"/>
    </row>
    <row r="2275" spans="1:6" s="81" customFormat="1">
      <c r="A2275" s="69"/>
      <c r="B2275" s="40"/>
      <c r="C2275" s="527"/>
      <c r="D2275" s="59"/>
      <c r="E2275" s="64"/>
      <c r="F2275" s="47"/>
    </row>
    <row r="2276" spans="1:6" s="81" customFormat="1">
      <c r="A2276" s="69"/>
      <c r="B2276" s="40"/>
      <c r="C2276" s="527"/>
      <c r="D2276" s="59"/>
      <c r="E2276" s="64"/>
      <c r="F2276" s="47"/>
    </row>
    <row r="2277" spans="1:6" s="81" customFormat="1">
      <c r="A2277" s="69"/>
      <c r="B2277" s="40"/>
      <c r="C2277" s="527"/>
      <c r="D2277" s="59"/>
      <c r="E2277" s="64"/>
      <c r="F2277" s="47"/>
    </row>
    <row r="2278" spans="1:6" s="81" customFormat="1">
      <c r="A2278" s="69"/>
      <c r="B2278" s="40"/>
      <c r="C2278" s="527"/>
      <c r="D2278" s="59"/>
      <c r="E2278" s="64"/>
      <c r="F2278" s="47"/>
    </row>
    <row r="2279" spans="1:6" s="81" customFormat="1">
      <c r="A2279" s="69"/>
      <c r="B2279" s="40"/>
      <c r="C2279" s="527"/>
      <c r="D2279" s="59"/>
      <c r="E2279" s="64"/>
      <c r="F2279" s="47"/>
    </row>
    <row r="2280" spans="1:6" s="81" customFormat="1">
      <c r="A2280" s="69"/>
      <c r="B2280" s="40"/>
      <c r="C2280" s="527"/>
      <c r="D2280" s="59"/>
      <c r="E2280" s="64"/>
      <c r="F2280" s="47"/>
    </row>
    <row r="2281" spans="1:6" s="81" customFormat="1">
      <c r="A2281" s="69"/>
      <c r="B2281" s="40"/>
      <c r="C2281" s="527"/>
      <c r="D2281" s="59"/>
      <c r="E2281" s="64"/>
      <c r="F2281" s="47"/>
    </row>
    <row r="2282" spans="1:6" s="81" customFormat="1">
      <c r="A2282" s="69"/>
      <c r="B2282" s="40"/>
      <c r="C2282" s="527"/>
      <c r="D2282" s="59"/>
      <c r="E2282" s="64"/>
      <c r="F2282" s="47"/>
    </row>
    <row r="2283" spans="1:6" s="81" customFormat="1">
      <c r="A2283" s="69"/>
      <c r="B2283" s="40"/>
      <c r="C2283" s="527"/>
      <c r="D2283" s="59"/>
      <c r="E2283" s="64"/>
      <c r="F2283" s="47"/>
    </row>
    <row r="2284" spans="1:6" s="81" customFormat="1">
      <c r="A2284" s="69"/>
      <c r="B2284" s="40"/>
      <c r="C2284" s="527"/>
      <c r="D2284" s="59"/>
      <c r="E2284" s="64"/>
      <c r="F2284" s="47"/>
    </row>
    <row r="2285" spans="1:6" s="81" customFormat="1">
      <c r="A2285" s="69"/>
      <c r="B2285" s="40"/>
      <c r="C2285" s="527"/>
      <c r="D2285" s="59"/>
      <c r="E2285" s="64"/>
      <c r="F2285" s="47"/>
    </row>
    <row r="2286" spans="1:6" s="81" customFormat="1">
      <c r="A2286" s="69"/>
      <c r="B2286" s="40"/>
      <c r="C2286" s="527"/>
      <c r="D2286" s="59"/>
      <c r="E2286" s="64"/>
      <c r="F2286" s="47"/>
    </row>
    <row r="2287" spans="1:6" s="81" customFormat="1">
      <c r="A2287" s="69"/>
      <c r="B2287" s="40"/>
      <c r="C2287" s="527"/>
      <c r="D2287" s="59"/>
      <c r="E2287" s="64"/>
      <c r="F2287" s="47"/>
    </row>
    <row r="2288" spans="1:6" s="81" customFormat="1">
      <c r="A2288" s="69"/>
      <c r="B2288" s="40"/>
      <c r="C2288" s="527"/>
      <c r="D2288" s="59"/>
      <c r="E2288" s="64"/>
      <c r="F2288" s="47"/>
    </row>
    <row r="2289" spans="1:6" s="81" customFormat="1">
      <c r="A2289" s="69"/>
      <c r="B2289" s="40"/>
      <c r="C2289" s="527"/>
      <c r="D2289" s="59"/>
      <c r="E2289" s="64"/>
      <c r="F2289" s="47"/>
    </row>
    <row r="2290" spans="1:6" s="81" customFormat="1">
      <c r="A2290" s="69"/>
      <c r="B2290" s="40"/>
      <c r="C2290" s="527"/>
      <c r="D2290" s="59"/>
      <c r="E2290" s="64"/>
      <c r="F2290" s="47"/>
    </row>
    <row r="2291" spans="1:6" s="81" customFormat="1">
      <c r="A2291" s="69"/>
      <c r="B2291" s="40"/>
      <c r="C2291" s="527"/>
      <c r="D2291" s="59"/>
      <c r="E2291" s="64"/>
      <c r="F2291" s="47"/>
    </row>
    <row r="2292" spans="1:6" s="81" customFormat="1">
      <c r="A2292" s="69"/>
      <c r="B2292" s="40"/>
      <c r="C2292" s="527"/>
      <c r="D2292" s="59"/>
      <c r="E2292" s="64"/>
      <c r="F2292" s="47"/>
    </row>
    <row r="2293" spans="1:6" s="81" customFormat="1">
      <c r="A2293" s="69"/>
      <c r="B2293" s="40"/>
      <c r="C2293" s="527"/>
      <c r="D2293" s="59"/>
      <c r="E2293" s="64"/>
      <c r="F2293" s="47"/>
    </row>
    <row r="2294" spans="1:6" s="81" customFormat="1">
      <c r="A2294" s="69"/>
      <c r="B2294" s="40"/>
      <c r="C2294" s="527"/>
      <c r="D2294" s="59"/>
      <c r="E2294" s="64"/>
      <c r="F2294" s="47"/>
    </row>
    <row r="2295" spans="1:6" s="81" customFormat="1">
      <c r="A2295" s="69"/>
      <c r="B2295" s="40"/>
      <c r="C2295" s="527"/>
      <c r="D2295" s="59"/>
      <c r="E2295" s="64"/>
      <c r="F2295" s="47"/>
    </row>
    <row r="2296" spans="1:6" s="81" customFormat="1">
      <c r="A2296" s="69"/>
      <c r="B2296" s="40"/>
      <c r="C2296" s="527"/>
      <c r="D2296" s="59"/>
      <c r="E2296" s="64"/>
      <c r="F2296" s="47"/>
    </row>
    <row r="2297" spans="1:6" s="81" customFormat="1">
      <c r="A2297" s="69"/>
      <c r="B2297" s="40"/>
      <c r="C2297" s="527"/>
      <c r="D2297" s="59"/>
      <c r="E2297" s="64"/>
      <c r="F2297" s="47"/>
    </row>
    <row r="2298" spans="1:6" s="81" customFormat="1">
      <c r="A2298" s="69"/>
      <c r="B2298" s="40"/>
      <c r="C2298" s="527"/>
      <c r="D2298" s="59"/>
      <c r="E2298" s="64"/>
      <c r="F2298" s="47"/>
    </row>
    <row r="2299" spans="1:6" s="81" customFormat="1">
      <c r="A2299" s="69"/>
      <c r="B2299" s="40"/>
      <c r="C2299" s="527"/>
      <c r="D2299" s="59"/>
      <c r="E2299" s="64"/>
      <c r="F2299" s="47"/>
    </row>
    <row r="2300" spans="1:6" s="81" customFormat="1">
      <c r="A2300" s="69"/>
      <c r="B2300" s="40"/>
      <c r="C2300" s="527"/>
      <c r="D2300" s="59"/>
      <c r="E2300" s="64"/>
      <c r="F2300" s="47"/>
    </row>
    <row r="2301" spans="1:6" s="81" customFormat="1">
      <c r="A2301" s="69"/>
      <c r="B2301" s="40"/>
      <c r="C2301" s="527"/>
      <c r="D2301" s="59"/>
      <c r="E2301" s="64"/>
      <c r="F2301" s="47"/>
    </row>
    <row r="2302" spans="1:6" s="81" customFormat="1">
      <c r="A2302" s="69"/>
      <c r="B2302" s="40"/>
      <c r="C2302" s="527"/>
      <c r="D2302" s="59"/>
      <c r="E2302" s="64"/>
      <c r="F2302" s="47"/>
    </row>
    <row r="2303" spans="1:6" s="81" customFormat="1">
      <c r="A2303" s="69"/>
      <c r="B2303" s="40"/>
      <c r="C2303" s="527"/>
      <c r="D2303" s="59"/>
      <c r="E2303" s="64"/>
      <c r="F2303" s="47"/>
    </row>
    <row r="2304" spans="1:6" s="81" customFormat="1">
      <c r="A2304" s="69"/>
      <c r="B2304" s="40"/>
      <c r="C2304" s="527"/>
      <c r="D2304" s="59"/>
      <c r="E2304" s="64"/>
      <c r="F2304" s="47"/>
    </row>
    <row r="2305" spans="1:6" s="81" customFormat="1">
      <c r="A2305" s="69"/>
      <c r="B2305" s="40"/>
      <c r="C2305" s="527"/>
      <c r="D2305" s="59"/>
      <c r="E2305" s="64"/>
      <c r="F2305" s="47"/>
    </row>
    <row r="2306" spans="1:6" s="81" customFormat="1">
      <c r="A2306" s="69"/>
      <c r="B2306" s="40"/>
      <c r="C2306" s="527"/>
      <c r="D2306" s="59"/>
      <c r="E2306" s="64"/>
      <c r="F2306" s="47"/>
    </row>
    <row r="2307" spans="1:6" s="81" customFormat="1">
      <c r="A2307" s="69"/>
      <c r="B2307" s="40"/>
      <c r="C2307" s="527"/>
      <c r="D2307" s="59"/>
      <c r="E2307" s="64"/>
      <c r="F2307" s="47"/>
    </row>
    <row r="2308" spans="1:6" s="81" customFormat="1">
      <c r="A2308" s="69"/>
      <c r="B2308" s="40"/>
      <c r="C2308" s="527"/>
      <c r="D2308" s="59"/>
      <c r="E2308" s="64"/>
      <c r="F2308" s="47"/>
    </row>
    <row r="2309" spans="1:6" s="81" customFormat="1">
      <c r="A2309" s="69"/>
      <c r="B2309" s="40"/>
      <c r="C2309" s="527"/>
      <c r="D2309" s="59"/>
      <c r="E2309" s="64"/>
      <c r="F2309" s="47"/>
    </row>
    <row r="2310" spans="1:6" s="81" customFormat="1">
      <c r="A2310" s="69"/>
      <c r="B2310" s="40"/>
      <c r="C2310" s="527"/>
      <c r="D2310" s="59"/>
      <c r="E2310" s="64"/>
      <c r="F2310" s="47"/>
    </row>
    <row r="2311" spans="1:6" s="81" customFormat="1">
      <c r="A2311" s="69"/>
      <c r="B2311" s="40"/>
      <c r="C2311" s="527"/>
      <c r="D2311" s="59"/>
      <c r="E2311" s="64"/>
      <c r="F2311" s="47"/>
    </row>
    <row r="2312" spans="1:6" s="81" customFormat="1">
      <c r="A2312" s="69"/>
      <c r="B2312" s="40"/>
      <c r="C2312" s="527"/>
      <c r="D2312" s="59"/>
      <c r="E2312" s="64"/>
      <c r="F2312" s="47"/>
    </row>
    <row r="2313" spans="1:6" s="81" customFormat="1">
      <c r="A2313" s="69"/>
      <c r="B2313" s="40"/>
      <c r="C2313" s="527"/>
      <c r="D2313" s="59"/>
      <c r="E2313" s="64"/>
      <c r="F2313" s="47"/>
    </row>
    <row r="2314" spans="1:6" s="81" customFormat="1">
      <c r="A2314" s="69"/>
      <c r="B2314" s="40"/>
      <c r="C2314" s="527"/>
      <c r="D2314" s="59"/>
      <c r="E2314" s="64"/>
      <c r="F2314" s="47"/>
    </row>
    <row r="2315" spans="1:6" s="81" customFormat="1">
      <c r="A2315" s="69"/>
      <c r="B2315" s="40"/>
      <c r="C2315" s="527"/>
      <c r="D2315" s="59"/>
      <c r="E2315" s="64"/>
      <c r="F2315" s="47"/>
    </row>
    <row r="2316" spans="1:6" s="81" customFormat="1">
      <c r="A2316" s="69"/>
      <c r="B2316" s="40"/>
      <c r="C2316" s="527"/>
      <c r="D2316" s="59"/>
      <c r="E2316" s="64"/>
      <c r="F2316" s="47"/>
    </row>
    <row r="2317" spans="1:6" s="81" customFormat="1">
      <c r="A2317" s="69"/>
      <c r="B2317" s="40"/>
      <c r="C2317" s="527"/>
      <c r="D2317" s="59"/>
      <c r="E2317" s="64"/>
      <c r="F2317" s="47"/>
    </row>
    <row r="2318" spans="1:6" s="81" customFormat="1">
      <c r="A2318" s="69"/>
      <c r="B2318" s="40"/>
      <c r="C2318" s="527"/>
      <c r="D2318" s="59"/>
      <c r="E2318" s="64"/>
      <c r="F2318" s="47"/>
    </row>
    <row r="2319" spans="1:6" s="81" customFormat="1">
      <c r="A2319" s="69"/>
      <c r="B2319" s="40"/>
      <c r="C2319" s="527"/>
      <c r="D2319" s="59"/>
      <c r="E2319" s="64"/>
      <c r="F2319" s="47"/>
    </row>
    <row r="2320" spans="1:6" s="81" customFormat="1">
      <c r="A2320" s="69"/>
      <c r="B2320" s="40"/>
      <c r="C2320" s="527"/>
      <c r="D2320" s="59"/>
      <c r="E2320" s="64"/>
      <c r="F2320" s="47"/>
    </row>
    <row r="2321" spans="1:6" s="81" customFormat="1">
      <c r="A2321" s="69"/>
      <c r="B2321" s="40"/>
      <c r="C2321" s="527"/>
      <c r="D2321" s="59"/>
      <c r="E2321" s="64"/>
      <c r="F2321" s="47"/>
    </row>
    <row r="2322" spans="1:6" s="81" customFormat="1">
      <c r="A2322" s="69"/>
      <c r="B2322" s="40"/>
      <c r="C2322" s="527"/>
      <c r="D2322" s="59"/>
      <c r="E2322" s="64"/>
      <c r="F2322" s="47"/>
    </row>
    <row r="2323" spans="1:6" s="81" customFormat="1">
      <c r="A2323" s="69"/>
      <c r="B2323" s="40"/>
      <c r="C2323" s="527"/>
      <c r="D2323" s="59"/>
      <c r="E2323" s="64"/>
      <c r="F2323" s="47"/>
    </row>
    <row r="2324" spans="1:6" s="81" customFormat="1">
      <c r="A2324" s="69"/>
      <c r="B2324" s="40"/>
      <c r="C2324" s="527"/>
      <c r="D2324" s="59"/>
      <c r="E2324" s="64"/>
      <c r="F2324" s="47"/>
    </row>
    <row r="2325" spans="1:6" s="81" customFormat="1">
      <c r="A2325" s="69"/>
      <c r="B2325" s="40"/>
      <c r="C2325" s="527"/>
      <c r="D2325" s="59"/>
      <c r="E2325" s="64"/>
      <c r="F2325" s="47"/>
    </row>
    <row r="2326" spans="1:6" s="81" customFormat="1">
      <c r="A2326" s="69"/>
      <c r="B2326" s="40"/>
      <c r="C2326" s="527"/>
      <c r="D2326" s="59"/>
      <c r="E2326" s="64"/>
      <c r="F2326" s="47"/>
    </row>
    <row r="2327" spans="1:6" s="81" customFormat="1">
      <c r="A2327" s="69"/>
      <c r="B2327" s="40"/>
      <c r="C2327" s="527"/>
      <c r="D2327" s="59"/>
      <c r="E2327" s="64"/>
      <c r="F2327" s="47"/>
    </row>
    <row r="2328" spans="1:6" s="81" customFormat="1">
      <c r="A2328" s="69"/>
      <c r="B2328" s="40"/>
      <c r="C2328" s="527"/>
      <c r="D2328" s="59"/>
      <c r="E2328" s="64"/>
      <c r="F2328" s="47"/>
    </row>
    <row r="2329" spans="1:6" s="81" customFormat="1">
      <c r="A2329" s="69"/>
      <c r="B2329" s="40"/>
      <c r="C2329" s="527"/>
      <c r="D2329" s="59"/>
      <c r="E2329" s="64"/>
      <c r="F2329" s="47"/>
    </row>
    <row r="2330" spans="1:6" s="81" customFormat="1">
      <c r="A2330" s="69"/>
      <c r="B2330" s="40"/>
      <c r="C2330" s="527"/>
      <c r="D2330" s="59"/>
      <c r="E2330" s="64"/>
      <c r="F2330" s="47"/>
    </row>
    <row r="2331" spans="1:6" s="81" customFormat="1">
      <c r="A2331" s="69"/>
      <c r="B2331" s="40"/>
      <c r="C2331" s="527"/>
      <c r="D2331" s="59"/>
      <c r="E2331" s="64"/>
      <c r="F2331" s="47"/>
    </row>
    <row r="2332" spans="1:6" s="81" customFormat="1">
      <c r="A2332" s="69"/>
      <c r="B2332" s="40"/>
      <c r="C2332" s="527"/>
      <c r="D2332" s="59"/>
      <c r="E2332" s="64"/>
      <c r="F2332" s="47"/>
    </row>
    <row r="2333" spans="1:6" s="81" customFormat="1">
      <c r="A2333" s="69"/>
      <c r="B2333" s="40"/>
      <c r="C2333" s="527"/>
      <c r="D2333" s="59"/>
      <c r="E2333" s="64"/>
      <c r="F2333" s="47"/>
    </row>
    <row r="2334" spans="1:6" s="81" customFormat="1">
      <c r="A2334" s="69"/>
      <c r="B2334" s="40"/>
      <c r="C2334" s="527"/>
      <c r="D2334" s="59"/>
      <c r="E2334" s="64"/>
      <c r="F2334" s="47"/>
    </row>
    <row r="2335" spans="1:6" s="81" customFormat="1">
      <c r="A2335" s="69"/>
      <c r="B2335" s="40"/>
      <c r="C2335" s="527"/>
      <c r="D2335" s="59"/>
      <c r="E2335" s="64"/>
      <c r="F2335" s="47"/>
    </row>
    <row r="2336" spans="1:6" s="81" customFormat="1">
      <c r="A2336" s="69"/>
      <c r="B2336" s="40"/>
      <c r="C2336" s="527"/>
      <c r="D2336" s="59"/>
      <c r="E2336" s="64"/>
      <c r="F2336" s="47"/>
    </row>
    <row r="2337" spans="1:6" s="81" customFormat="1">
      <c r="A2337" s="69"/>
      <c r="B2337" s="40"/>
      <c r="C2337" s="527"/>
      <c r="D2337" s="59"/>
      <c r="E2337" s="64"/>
      <c r="F2337" s="47"/>
    </row>
    <row r="2338" spans="1:6" s="81" customFormat="1">
      <c r="A2338" s="69"/>
      <c r="B2338" s="40"/>
      <c r="C2338" s="527"/>
      <c r="D2338" s="59"/>
      <c r="E2338" s="64"/>
      <c r="F2338" s="47"/>
    </row>
    <row r="2339" spans="1:6" s="81" customFormat="1">
      <c r="A2339" s="69"/>
      <c r="B2339" s="40"/>
      <c r="C2339" s="527"/>
      <c r="D2339" s="59"/>
      <c r="E2339" s="64"/>
      <c r="F2339" s="47"/>
    </row>
    <row r="2340" spans="1:6" s="81" customFormat="1">
      <c r="A2340" s="69"/>
      <c r="B2340" s="40"/>
      <c r="C2340" s="527"/>
      <c r="D2340" s="59"/>
      <c r="E2340" s="64"/>
      <c r="F2340" s="47"/>
    </row>
    <row r="2341" spans="1:6" s="81" customFormat="1">
      <c r="A2341" s="69"/>
      <c r="B2341" s="40"/>
      <c r="C2341" s="527"/>
      <c r="D2341" s="59"/>
      <c r="E2341" s="64"/>
      <c r="F2341" s="47"/>
    </row>
    <row r="2342" spans="1:6" s="81" customFormat="1">
      <c r="A2342" s="69"/>
      <c r="B2342" s="40"/>
      <c r="C2342" s="527"/>
      <c r="D2342" s="59"/>
      <c r="E2342" s="64"/>
      <c r="F2342" s="47"/>
    </row>
    <row r="2343" spans="1:6" s="81" customFormat="1">
      <c r="A2343" s="69"/>
      <c r="B2343" s="40"/>
      <c r="C2343" s="527"/>
      <c r="D2343" s="59"/>
      <c r="E2343" s="64"/>
      <c r="F2343" s="47"/>
    </row>
    <row r="2344" spans="1:6" s="81" customFormat="1">
      <c r="A2344" s="69"/>
      <c r="B2344" s="40"/>
      <c r="C2344" s="527"/>
      <c r="D2344" s="59"/>
      <c r="E2344" s="64"/>
      <c r="F2344" s="47"/>
    </row>
    <row r="2345" spans="1:6" s="81" customFormat="1">
      <c r="A2345" s="69"/>
      <c r="B2345" s="40"/>
      <c r="C2345" s="527"/>
      <c r="D2345" s="59"/>
      <c r="E2345" s="64"/>
      <c r="F2345" s="47"/>
    </row>
    <row r="2346" spans="1:6" s="81" customFormat="1">
      <c r="A2346" s="69"/>
      <c r="B2346" s="40"/>
      <c r="C2346" s="527"/>
      <c r="D2346" s="59"/>
      <c r="E2346" s="64"/>
      <c r="F2346" s="47"/>
    </row>
    <row r="2347" spans="1:6" s="81" customFormat="1">
      <c r="A2347" s="69"/>
      <c r="B2347" s="40"/>
      <c r="C2347" s="527"/>
      <c r="D2347" s="59"/>
      <c r="E2347" s="64"/>
      <c r="F2347" s="47"/>
    </row>
    <row r="2348" spans="1:6" s="81" customFormat="1">
      <c r="A2348" s="69"/>
      <c r="B2348" s="40"/>
      <c r="C2348" s="527"/>
      <c r="D2348" s="59"/>
      <c r="E2348" s="64"/>
      <c r="F2348" s="47"/>
    </row>
    <row r="2349" spans="1:6" s="81" customFormat="1">
      <c r="A2349" s="69"/>
      <c r="B2349" s="40"/>
      <c r="C2349" s="527"/>
      <c r="D2349" s="59"/>
      <c r="E2349" s="64"/>
      <c r="F2349" s="47"/>
    </row>
    <row r="2350" spans="1:6" s="81" customFormat="1">
      <c r="A2350" s="69"/>
      <c r="B2350" s="40"/>
      <c r="C2350" s="527"/>
      <c r="D2350" s="59"/>
      <c r="E2350" s="64"/>
      <c r="F2350" s="47"/>
    </row>
    <row r="2351" spans="1:6" s="81" customFormat="1">
      <c r="A2351" s="69"/>
      <c r="B2351" s="40"/>
      <c r="C2351" s="527"/>
      <c r="D2351" s="59"/>
      <c r="E2351" s="64"/>
      <c r="F2351" s="47"/>
    </row>
    <row r="2352" spans="1:6" s="81" customFormat="1">
      <c r="A2352" s="69"/>
      <c r="B2352" s="40"/>
      <c r="C2352" s="527"/>
      <c r="D2352" s="59"/>
      <c r="E2352" s="64"/>
      <c r="F2352" s="47"/>
    </row>
    <row r="2353" spans="1:6" s="81" customFormat="1">
      <c r="A2353" s="69"/>
      <c r="B2353" s="40"/>
      <c r="C2353" s="527"/>
      <c r="D2353" s="59"/>
      <c r="E2353" s="64"/>
      <c r="F2353" s="47"/>
    </row>
    <row r="2354" spans="1:6" s="81" customFormat="1">
      <c r="A2354" s="69"/>
      <c r="B2354" s="40"/>
      <c r="C2354" s="527"/>
      <c r="D2354" s="59"/>
      <c r="E2354" s="64"/>
      <c r="F2354" s="47"/>
    </row>
    <row r="2355" spans="1:6" s="81" customFormat="1">
      <c r="A2355" s="69"/>
      <c r="B2355" s="40"/>
      <c r="C2355" s="527"/>
      <c r="D2355" s="59"/>
      <c r="E2355" s="64"/>
      <c r="F2355" s="47"/>
    </row>
    <row r="2356" spans="1:6" s="81" customFormat="1">
      <c r="A2356" s="69"/>
      <c r="B2356" s="40"/>
      <c r="C2356" s="527"/>
      <c r="D2356" s="59"/>
      <c r="E2356" s="64"/>
      <c r="F2356" s="47"/>
    </row>
    <row r="2357" spans="1:6" s="81" customFormat="1">
      <c r="A2357" s="69"/>
      <c r="B2357" s="40"/>
      <c r="C2357" s="527"/>
      <c r="D2357" s="59"/>
      <c r="E2357" s="64"/>
      <c r="F2357" s="47"/>
    </row>
    <row r="2358" spans="1:6" s="81" customFormat="1">
      <c r="A2358" s="69"/>
      <c r="B2358" s="40"/>
      <c r="C2358" s="527"/>
      <c r="D2358" s="59"/>
      <c r="E2358" s="64"/>
      <c r="F2358" s="47"/>
    </row>
    <row r="2359" spans="1:6" s="81" customFormat="1">
      <c r="A2359" s="69"/>
      <c r="B2359" s="40"/>
      <c r="C2359" s="527"/>
      <c r="D2359" s="59"/>
      <c r="E2359" s="64"/>
      <c r="F2359" s="47"/>
    </row>
    <row r="2360" spans="1:6" s="81" customFormat="1">
      <c r="A2360" s="69"/>
      <c r="B2360" s="40"/>
      <c r="C2360" s="527"/>
      <c r="D2360" s="59"/>
      <c r="E2360" s="64"/>
      <c r="F2360" s="47"/>
    </row>
    <row r="2361" spans="1:6" s="81" customFormat="1">
      <c r="A2361" s="69"/>
      <c r="B2361" s="40"/>
      <c r="C2361" s="527"/>
      <c r="D2361" s="59"/>
      <c r="E2361" s="64"/>
      <c r="F2361" s="47"/>
    </row>
    <row r="2362" spans="1:6" s="81" customFormat="1">
      <c r="A2362" s="69"/>
      <c r="B2362" s="40"/>
      <c r="C2362" s="527"/>
      <c r="D2362" s="59"/>
      <c r="E2362" s="64"/>
      <c r="F2362" s="47"/>
    </row>
    <row r="2363" spans="1:6" s="81" customFormat="1">
      <c r="A2363" s="69"/>
      <c r="B2363" s="40"/>
      <c r="C2363" s="527"/>
      <c r="D2363" s="59"/>
      <c r="E2363" s="64"/>
      <c r="F2363" s="47"/>
    </row>
    <row r="2364" spans="1:6" s="81" customFormat="1">
      <c r="A2364" s="69"/>
      <c r="B2364" s="40"/>
      <c r="C2364" s="527"/>
      <c r="D2364" s="59"/>
      <c r="E2364" s="64"/>
      <c r="F2364" s="47"/>
    </row>
    <row r="2365" spans="1:6" s="81" customFormat="1">
      <c r="A2365" s="69"/>
      <c r="B2365" s="40"/>
      <c r="C2365" s="527"/>
      <c r="D2365" s="59"/>
      <c r="E2365" s="64"/>
      <c r="F2365" s="47"/>
    </row>
    <row r="2366" spans="1:6" s="81" customFormat="1">
      <c r="A2366" s="69"/>
      <c r="B2366" s="40"/>
      <c r="C2366" s="527"/>
      <c r="D2366" s="59"/>
      <c r="E2366" s="64"/>
      <c r="F2366" s="47"/>
    </row>
    <row r="2367" spans="1:6" s="81" customFormat="1">
      <c r="A2367" s="69"/>
      <c r="B2367" s="40"/>
      <c r="C2367" s="527"/>
      <c r="D2367" s="59"/>
      <c r="E2367" s="64"/>
      <c r="F2367" s="47"/>
    </row>
    <row r="2368" spans="1:6" s="81" customFormat="1">
      <c r="A2368" s="69"/>
      <c r="B2368" s="40"/>
      <c r="C2368" s="527"/>
      <c r="D2368" s="59"/>
      <c r="E2368" s="64"/>
      <c r="F2368" s="47"/>
    </row>
    <row r="2369" spans="1:6" s="81" customFormat="1">
      <c r="A2369" s="69"/>
      <c r="B2369" s="40"/>
      <c r="C2369" s="527"/>
      <c r="D2369" s="59"/>
      <c r="E2369" s="64"/>
      <c r="F2369" s="47"/>
    </row>
    <row r="2370" spans="1:6" s="81" customFormat="1">
      <c r="A2370" s="69"/>
      <c r="B2370" s="40"/>
      <c r="C2370" s="527"/>
      <c r="D2370" s="59"/>
      <c r="E2370" s="64"/>
      <c r="F2370" s="47"/>
    </row>
    <row r="2371" spans="1:6" s="81" customFormat="1">
      <c r="A2371" s="69"/>
      <c r="B2371" s="40"/>
      <c r="C2371" s="527"/>
      <c r="D2371" s="59"/>
      <c r="E2371" s="64"/>
      <c r="F2371" s="47"/>
    </row>
    <row r="2372" spans="1:6" s="81" customFormat="1">
      <c r="A2372" s="69"/>
      <c r="B2372" s="40"/>
      <c r="C2372" s="527"/>
      <c r="D2372" s="59"/>
      <c r="E2372" s="64"/>
      <c r="F2372" s="47"/>
    </row>
    <row r="2373" spans="1:6" s="81" customFormat="1">
      <c r="A2373" s="69"/>
      <c r="B2373" s="40"/>
      <c r="C2373" s="527"/>
      <c r="D2373" s="59"/>
      <c r="E2373" s="64"/>
      <c r="F2373" s="47"/>
    </row>
    <row r="2374" spans="1:6" s="81" customFormat="1">
      <c r="A2374" s="69"/>
      <c r="B2374" s="40"/>
      <c r="C2374" s="527"/>
      <c r="D2374" s="59"/>
      <c r="E2374" s="64"/>
      <c r="F2374" s="47"/>
    </row>
    <row r="2375" spans="1:6" s="81" customFormat="1">
      <c r="A2375" s="69"/>
      <c r="B2375" s="40"/>
      <c r="C2375" s="527"/>
      <c r="D2375" s="59"/>
      <c r="E2375" s="64"/>
      <c r="F2375" s="47"/>
    </row>
    <row r="2376" spans="1:6" s="81" customFormat="1">
      <c r="A2376" s="69"/>
      <c r="B2376" s="40"/>
      <c r="C2376" s="527"/>
      <c r="D2376" s="59"/>
      <c r="E2376" s="64"/>
      <c r="F2376" s="47"/>
    </row>
    <row r="2377" spans="1:6" s="81" customFormat="1">
      <c r="A2377" s="69"/>
      <c r="B2377" s="40"/>
      <c r="C2377" s="527"/>
      <c r="D2377" s="59"/>
      <c r="E2377" s="64"/>
      <c r="F2377" s="47"/>
    </row>
    <row r="2378" spans="1:6" s="81" customFormat="1">
      <c r="A2378" s="69"/>
      <c r="B2378" s="40"/>
      <c r="C2378" s="527"/>
      <c r="D2378" s="59"/>
      <c r="E2378" s="64"/>
      <c r="F2378" s="47"/>
    </row>
    <row r="2379" spans="1:6" s="81" customFormat="1">
      <c r="A2379" s="69"/>
      <c r="B2379" s="40"/>
      <c r="C2379" s="527"/>
      <c r="D2379" s="59"/>
      <c r="E2379" s="64"/>
      <c r="F2379" s="47"/>
    </row>
    <row r="2380" spans="1:6" s="81" customFormat="1">
      <c r="A2380" s="69"/>
      <c r="B2380" s="40"/>
      <c r="C2380" s="527"/>
      <c r="D2380" s="59"/>
      <c r="E2380" s="64"/>
      <c r="F2380" s="47"/>
    </row>
    <row r="2381" spans="1:6" s="81" customFormat="1">
      <c r="A2381" s="69"/>
      <c r="B2381" s="40"/>
      <c r="C2381" s="527"/>
      <c r="D2381" s="59"/>
      <c r="E2381" s="64"/>
      <c r="F2381" s="47"/>
    </row>
    <row r="2382" spans="1:6" s="81" customFormat="1">
      <c r="A2382" s="69"/>
      <c r="B2382" s="40"/>
      <c r="C2382" s="527"/>
      <c r="D2382" s="59"/>
      <c r="E2382" s="64"/>
      <c r="F2382" s="47"/>
    </row>
    <row r="2383" spans="1:6" s="81" customFormat="1">
      <c r="A2383" s="69"/>
      <c r="B2383" s="40"/>
      <c r="C2383" s="527"/>
      <c r="D2383" s="59"/>
      <c r="E2383" s="64"/>
      <c r="F2383" s="47"/>
    </row>
    <row r="2384" spans="1:6" s="81" customFormat="1">
      <c r="A2384" s="69"/>
      <c r="B2384" s="40"/>
      <c r="C2384" s="527"/>
      <c r="D2384" s="59"/>
      <c r="E2384" s="64"/>
      <c r="F2384" s="47"/>
    </row>
    <row r="2385" spans="1:6" s="81" customFormat="1">
      <c r="A2385" s="69"/>
      <c r="B2385" s="40"/>
      <c r="C2385" s="527"/>
      <c r="D2385" s="59"/>
      <c r="E2385" s="64"/>
      <c r="F2385" s="47"/>
    </row>
    <row r="2386" spans="1:6" s="81" customFormat="1">
      <c r="A2386" s="69"/>
      <c r="B2386" s="40"/>
      <c r="C2386" s="527"/>
      <c r="D2386" s="59"/>
      <c r="E2386" s="64"/>
      <c r="F2386" s="47"/>
    </row>
    <row r="2387" spans="1:6" s="81" customFormat="1">
      <c r="A2387" s="69"/>
      <c r="B2387" s="40"/>
      <c r="C2387" s="527"/>
      <c r="D2387" s="59"/>
      <c r="E2387" s="64"/>
      <c r="F2387" s="47"/>
    </row>
    <row r="2388" spans="1:6" s="81" customFormat="1">
      <c r="A2388" s="69"/>
      <c r="B2388" s="40"/>
      <c r="C2388" s="527"/>
      <c r="D2388" s="59"/>
      <c r="E2388" s="64"/>
      <c r="F2388" s="47"/>
    </row>
    <row r="2389" spans="1:6" s="81" customFormat="1">
      <c r="A2389" s="69"/>
      <c r="B2389" s="40"/>
      <c r="C2389" s="527"/>
      <c r="D2389" s="59"/>
      <c r="E2389" s="64"/>
      <c r="F2389" s="47"/>
    </row>
    <row r="2390" spans="1:6" s="81" customFormat="1">
      <c r="A2390" s="69"/>
      <c r="B2390" s="40"/>
      <c r="C2390" s="527"/>
      <c r="D2390" s="59"/>
      <c r="E2390" s="64"/>
      <c r="F2390" s="47"/>
    </row>
    <row r="2391" spans="1:6" s="81" customFormat="1">
      <c r="A2391" s="69"/>
      <c r="B2391" s="40"/>
      <c r="C2391" s="527"/>
      <c r="D2391" s="59"/>
      <c r="E2391" s="64"/>
      <c r="F2391" s="47"/>
    </row>
    <row r="2392" spans="1:6" s="81" customFormat="1">
      <c r="A2392" s="69"/>
      <c r="B2392" s="40"/>
      <c r="C2392" s="527"/>
      <c r="D2392" s="59"/>
      <c r="E2392" s="64"/>
      <c r="F2392" s="47"/>
    </row>
    <row r="2393" spans="1:6" s="81" customFormat="1">
      <c r="A2393" s="69"/>
      <c r="B2393" s="40"/>
      <c r="C2393" s="527"/>
      <c r="D2393" s="59"/>
      <c r="E2393" s="64"/>
      <c r="F2393" s="47"/>
    </row>
    <row r="2394" spans="1:6" s="81" customFormat="1">
      <c r="A2394" s="69"/>
      <c r="B2394" s="40"/>
      <c r="C2394" s="527"/>
      <c r="D2394" s="59"/>
      <c r="E2394" s="64"/>
      <c r="F2394" s="47"/>
    </row>
    <row r="2395" spans="1:6" s="81" customFormat="1">
      <c r="A2395" s="69"/>
      <c r="B2395" s="40"/>
      <c r="C2395" s="527"/>
      <c r="D2395" s="59"/>
      <c r="E2395" s="64"/>
      <c r="F2395" s="47"/>
    </row>
    <row r="2396" spans="1:6" s="81" customFormat="1">
      <c r="A2396" s="69"/>
      <c r="B2396" s="40"/>
      <c r="C2396" s="527"/>
      <c r="D2396" s="59"/>
      <c r="E2396" s="64"/>
      <c r="F2396" s="47"/>
    </row>
    <row r="2397" spans="1:6" s="81" customFormat="1">
      <c r="A2397" s="69"/>
      <c r="B2397" s="40"/>
      <c r="C2397" s="527"/>
      <c r="D2397" s="59"/>
      <c r="E2397" s="64"/>
      <c r="F2397" s="47"/>
    </row>
    <row r="2398" spans="1:6" s="81" customFormat="1">
      <c r="A2398" s="69"/>
      <c r="B2398" s="40"/>
      <c r="C2398" s="527"/>
      <c r="D2398" s="59"/>
      <c r="E2398" s="64"/>
      <c r="F2398" s="47"/>
    </row>
    <row r="2399" spans="1:6" s="81" customFormat="1">
      <c r="A2399" s="69"/>
      <c r="B2399" s="40"/>
      <c r="C2399" s="527"/>
      <c r="D2399" s="59"/>
      <c r="E2399" s="64"/>
      <c r="F2399" s="47"/>
    </row>
    <row r="2400" spans="1:6" s="81" customFormat="1">
      <c r="A2400" s="69"/>
      <c r="B2400" s="40"/>
      <c r="C2400" s="527"/>
      <c r="D2400" s="59"/>
      <c r="E2400" s="64"/>
      <c r="F2400" s="47"/>
    </row>
    <row r="2401" spans="1:6" s="81" customFormat="1">
      <c r="A2401" s="69"/>
      <c r="B2401" s="40"/>
      <c r="C2401" s="527"/>
      <c r="D2401" s="59"/>
      <c r="E2401" s="64"/>
      <c r="F2401" s="47"/>
    </row>
    <row r="2402" spans="1:6" s="81" customFormat="1">
      <c r="A2402" s="69"/>
      <c r="B2402" s="40"/>
      <c r="C2402" s="527"/>
      <c r="D2402" s="59"/>
      <c r="E2402" s="64"/>
      <c r="F2402" s="47"/>
    </row>
    <row r="2403" spans="1:6" s="81" customFormat="1">
      <c r="A2403" s="69"/>
      <c r="B2403" s="40"/>
      <c r="C2403" s="527"/>
      <c r="D2403" s="59"/>
      <c r="E2403" s="64"/>
      <c r="F2403" s="47"/>
    </row>
    <row r="2404" spans="1:6" s="81" customFormat="1">
      <c r="A2404" s="69"/>
      <c r="B2404" s="40"/>
      <c r="C2404" s="527"/>
      <c r="D2404" s="59"/>
      <c r="E2404" s="64"/>
      <c r="F2404" s="47"/>
    </row>
    <row r="2405" spans="1:6" s="81" customFormat="1">
      <c r="A2405" s="69"/>
      <c r="B2405" s="40"/>
      <c r="C2405" s="527"/>
      <c r="D2405" s="59"/>
      <c r="E2405" s="64"/>
      <c r="F2405" s="47"/>
    </row>
    <row r="2406" spans="1:6" s="81" customFormat="1">
      <c r="A2406" s="69"/>
      <c r="B2406" s="40"/>
      <c r="C2406" s="527"/>
      <c r="D2406" s="59"/>
      <c r="E2406" s="64"/>
      <c r="F2406" s="47"/>
    </row>
    <row r="2407" spans="1:6" s="81" customFormat="1">
      <c r="A2407" s="69"/>
      <c r="B2407" s="40"/>
      <c r="C2407" s="527"/>
      <c r="D2407" s="59"/>
      <c r="E2407" s="64"/>
      <c r="F2407" s="47"/>
    </row>
    <row r="2408" spans="1:6" s="81" customFormat="1">
      <c r="A2408" s="69"/>
      <c r="B2408" s="40"/>
      <c r="C2408" s="527"/>
      <c r="D2408" s="59"/>
      <c r="E2408" s="64"/>
      <c r="F2408" s="47"/>
    </row>
    <row r="2409" spans="1:6" s="81" customFormat="1">
      <c r="A2409" s="69"/>
      <c r="B2409" s="40"/>
      <c r="C2409" s="527"/>
      <c r="D2409" s="59"/>
      <c r="E2409" s="64"/>
      <c r="F2409" s="47"/>
    </row>
    <row r="2410" spans="1:6" s="81" customFormat="1">
      <c r="A2410" s="69"/>
      <c r="B2410" s="40"/>
      <c r="C2410" s="527"/>
      <c r="D2410" s="59"/>
      <c r="E2410" s="64"/>
      <c r="F2410" s="47"/>
    </row>
    <row r="2411" spans="1:6" s="81" customFormat="1">
      <c r="A2411" s="69"/>
      <c r="B2411" s="40"/>
      <c r="C2411" s="527"/>
      <c r="D2411" s="59"/>
      <c r="E2411" s="64"/>
      <c r="F2411" s="47"/>
    </row>
    <row r="2412" spans="1:6" s="81" customFormat="1">
      <c r="A2412" s="69"/>
      <c r="B2412" s="40"/>
      <c r="C2412" s="527"/>
      <c r="D2412" s="59"/>
      <c r="E2412" s="64"/>
      <c r="F2412" s="47"/>
    </row>
    <row r="2413" spans="1:6" s="81" customFormat="1">
      <c r="A2413" s="69"/>
      <c r="B2413" s="40"/>
      <c r="C2413" s="527"/>
      <c r="D2413" s="59"/>
      <c r="E2413" s="64"/>
      <c r="F2413" s="47"/>
    </row>
    <row r="2414" spans="1:6" s="81" customFormat="1">
      <c r="A2414" s="69"/>
      <c r="B2414" s="40"/>
      <c r="C2414" s="527"/>
      <c r="D2414" s="59"/>
      <c r="E2414" s="64"/>
      <c r="F2414" s="47"/>
    </row>
    <row r="2415" spans="1:6" s="81" customFormat="1">
      <c r="A2415" s="69"/>
      <c r="B2415" s="40"/>
      <c r="C2415" s="527"/>
      <c r="D2415" s="59"/>
      <c r="E2415" s="64"/>
      <c r="F2415" s="47"/>
    </row>
    <row r="2416" spans="1:6" s="81" customFormat="1">
      <c r="A2416" s="69"/>
      <c r="B2416" s="40"/>
      <c r="C2416" s="527"/>
      <c r="D2416" s="59"/>
      <c r="E2416" s="64"/>
      <c r="F2416" s="47"/>
    </row>
    <row r="2417" spans="1:6" s="81" customFormat="1">
      <c r="A2417" s="69"/>
      <c r="B2417" s="40"/>
      <c r="C2417" s="527"/>
      <c r="D2417" s="59"/>
      <c r="E2417" s="64"/>
      <c r="F2417" s="47"/>
    </row>
    <row r="2418" spans="1:6" s="81" customFormat="1">
      <c r="A2418" s="69"/>
      <c r="B2418" s="40"/>
      <c r="C2418" s="527"/>
      <c r="D2418" s="59"/>
      <c r="E2418" s="64"/>
      <c r="F2418" s="47"/>
    </row>
    <row r="2419" spans="1:6" s="81" customFormat="1">
      <c r="A2419" s="69"/>
      <c r="B2419" s="40"/>
      <c r="C2419" s="527"/>
      <c r="D2419" s="59"/>
      <c r="E2419" s="64"/>
      <c r="F2419" s="47"/>
    </row>
    <row r="2420" spans="1:6" s="81" customFormat="1">
      <c r="A2420" s="69"/>
      <c r="B2420" s="40"/>
      <c r="C2420" s="527"/>
      <c r="D2420" s="59"/>
      <c r="E2420" s="64"/>
      <c r="F2420" s="47"/>
    </row>
    <row r="2421" spans="1:6" s="81" customFormat="1">
      <c r="A2421" s="69"/>
      <c r="B2421" s="40"/>
      <c r="C2421" s="527"/>
      <c r="D2421" s="59"/>
      <c r="E2421" s="64"/>
      <c r="F2421" s="47"/>
    </row>
    <row r="2422" spans="1:6" s="81" customFormat="1">
      <c r="A2422" s="69"/>
      <c r="B2422" s="40"/>
      <c r="C2422" s="527"/>
      <c r="D2422" s="59"/>
      <c r="E2422" s="64"/>
      <c r="F2422" s="47"/>
    </row>
    <row r="2423" spans="1:6" s="81" customFormat="1">
      <c r="A2423" s="69"/>
      <c r="B2423" s="40"/>
      <c r="C2423" s="527"/>
      <c r="D2423" s="59"/>
      <c r="E2423" s="64"/>
      <c r="F2423" s="47"/>
    </row>
    <row r="2424" spans="1:6" s="81" customFormat="1">
      <c r="A2424" s="69"/>
      <c r="B2424" s="40"/>
      <c r="C2424" s="527"/>
      <c r="D2424" s="59"/>
      <c r="E2424" s="64"/>
      <c r="F2424" s="47"/>
    </row>
    <row r="2425" spans="1:6" s="81" customFormat="1">
      <c r="A2425" s="69"/>
      <c r="B2425" s="40"/>
      <c r="C2425" s="527"/>
      <c r="D2425" s="59"/>
      <c r="E2425" s="64"/>
      <c r="F2425" s="47"/>
    </row>
    <row r="2426" spans="1:6" s="81" customFormat="1">
      <c r="A2426" s="69"/>
      <c r="B2426" s="40"/>
      <c r="C2426" s="527"/>
      <c r="D2426" s="59"/>
      <c r="E2426" s="64"/>
      <c r="F2426" s="47"/>
    </row>
    <row r="2427" spans="1:6" s="81" customFormat="1">
      <c r="A2427" s="69"/>
      <c r="B2427" s="40"/>
      <c r="C2427" s="527"/>
      <c r="D2427" s="59"/>
      <c r="E2427" s="64"/>
      <c r="F2427" s="47"/>
    </row>
    <row r="2428" spans="1:6" s="81" customFormat="1">
      <c r="A2428" s="69"/>
      <c r="B2428" s="40"/>
      <c r="C2428" s="527"/>
      <c r="D2428" s="59"/>
      <c r="E2428" s="64"/>
      <c r="F2428" s="47"/>
    </row>
    <row r="2429" spans="1:6" s="81" customFormat="1">
      <c r="A2429" s="69"/>
      <c r="B2429" s="40"/>
      <c r="C2429" s="527"/>
      <c r="D2429" s="59"/>
      <c r="E2429" s="64"/>
      <c r="F2429" s="47"/>
    </row>
    <row r="2430" spans="1:6" s="81" customFormat="1">
      <c r="A2430" s="69"/>
      <c r="B2430" s="40"/>
      <c r="C2430" s="527"/>
      <c r="D2430" s="59"/>
      <c r="E2430" s="64"/>
      <c r="F2430" s="47"/>
    </row>
    <row r="2431" spans="1:6" s="81" customFormat="1">
      <c r="A2431" s="69"/>
      <c r="B2431" s="40"/>
      <c r="C2431" s="527"/>
      <c r="D2431" s="59"/>
      <c r="E2431" s="64"/>
      <c r="F2431" s="47"/>
    </row>
    <row r="2432" spans="1:6" s="81" customFormat="1">
      <c r="A2432" s="69"/>
      <c r="B2432" s="40"/>
      <c r="C2432" s="527"/>
      <c r="D2432" s="59"/>
      <c r="E2432" s="64"/>
      <c r="F2432" s="47"/>
    </row>
    <row r="2433" spans="1:6" s="81" customFormat="1">
      <c r="A2433" s="69"/>
      <c r="B2433" s="40"/>
      <c r="C2433" s="527"/>
      <c r="D2433" s="59"/>
      <c r="E2433" s="64"/>
      <c r="F2433" s="47"/>
    </row>
    <row r="2434" spans="1:6" s="81" customFormat="1">
      <c r="A2434" s="69"/>
      <c r="B2434" s="40"/>
      <c r="C2434" s="527"/>
      <c r="D2434" s="59"/>
      <c r="E2434" s="64"/>
      <c r="F2434" s="47"/>
    </row>
    <row r="2435" spans="1:6" s="81" customFormat="1">
      <c r="A2435" s="69"/>
      <c r="B2435" s="40"/>
      <c r="C2435" s="527"/>
      <c r="D2435" s="59"/>
      <c r="E2435" s="64"/>
      <c r="F2435" s="47"/>
    </row>
    <row r="2436" spans="1:6" s="81" customFormat="1">
      <c r="A2436" s="69"/>
      <c r="B2436" s="40"/>
      <c r="C2436" s="527"/>
      <c r="D2436" s="59"/>
      <c r="E2436" s="64"/>
      <c r="F2436" s="47"/>
    </row>
    <row r="2437" spans="1:6" s="81" customFormat="1">
      <c r="A2437" s="69"/>
      <c r="B2437" s="40"/>
      <c r="C2437" s="527"/>
      <c r="D2437" s="59"/>
      <c r="E2437" s="64"/>
      <c r="F2437" s="47"/>
    </row>
    <row r="2438" spans="1:6" s="81" customFormat="1">
      <c r="A2438" s="69"/>
      <c r="B2438" s="40"/>
      <c r="C2438" s="527"/>
      <c r="D2438" s="59"/>
      <c r="E2438" s="64"/>
      <c r="F2438" s="47"/>
    </row>
    <row r="2439" spans="1:6" s="81" customFormat="1">
      <c r="A2439" s="69"/>
      <c r="B2439" s="40"/>
      <c r="C2439" s="527"/>
      <c r="D2439" s="59"/>
      <c r="E2439" s="64"/>
      <c r="F2439" s="47"/>
    </row>
    <row r="2440" spans="1:6" s="81" customFormat="1">
      <c r="A2440" s="69"/>
      <c r="B2440" s="40"/>
      <c r="C2440" s="527"/>
      <c r="D2440" s="59"/>
      <c r="E2440" s="64"/>
      <c r="F2440" s="47"/>
    </row>
    <row r="2441" spans="1:6" s="81" customFormat="1">
      <c r="A2441" s="69"/>
      <c r="B2441" s="40"/>
      <c r="C2441" s="527"/>
      <c r="D2441" s="59"/>
      <c r="E2441" s="64"/>
      <c r="F2441" s="47"/>
    </row>
    <row r="2442" spans="1:6" s="81" customFormat="1">
      <c r="A2442" s="69"/>
      <c r="B2442" s="40"/>
      <c r="C2442" s="527"/>
      <c r="D2442" s="59"/>
      <c r="E2442" s="64"/>
      <c r="F2442" s="47"/>
    </row>
    <row r="2443" spans="1:6" s="81" customFormat="1">
      <c r="A2443" s="69"/>
      <c r="B2443" s="40"/>
      <c r="C2443" s="527"/>
      <c r="D2443" s="59"/>
      <c r="E2443" s="64"/>
      <c r="F2443" s="47"/>
    </row>
    <row r="2444" spans="1:6" s="81" customFormat="1">
      <c r="A2444" s="69"/>
      <c r="B2444" s="40"/>
      <c r="C2444" s="527"/>
      <c r="D2444" s="59"/>
      <c r="E2444" s="64"/>
      <c r="F2444" s="47"/>
    </row>
    <row r="2445" spans="1:6" s="81" customFormat="1">
      <c r="A2445" s="69"/>
      <c r="B2445" s="40"/>
      <c r="C2445" s="527"/>
      <c r="D2445" s="59"/>
      <c r="E2445" s="64"/>
      <c r="F2445" s="47"/>
    </row>
    <row r="2446" spans="1:6" s="81" customFormat="1">
      <c r="A2446" s="69"/>
      <c r="B2446" s="40"/>
      <c r="C2446" s="527"/>
      <c r="D2446" s="59"/>
      <c r="E2446" s="64"/>
      <c r="F2446" s="47"/>
    </row>
    <row r="2447" spans="1:6" s="81" customFormat="1">
      <c r="A2447" s="69"/>
      <c r="B2447" s="40"/>
      <c r="C2447" s="527"/>
      <c r="D2447" s="59"/>
      <c r="E2447" s="64"/>
      <c r="F2447" s="47"/>
    </row>
    <row r="2448" spans="1:6" s="81" customFormat="1">
      <c r="A2448" s="69"/>
      <c r="B2448" s="40"/>
      <c r="C2448" s="527"/>
      <c r="D2448" s="59"/>
      <c r="E2448" s="64"/>
      <c r="F2448" s="47"/>
    </row>
    <row r="2449" spans="1:6" s="81" customFormat="1">
      <c r="A2449" s="69"/>
      <c r="B2449" s="40"/>
      <c r="C2449" s="527"/>
      <c r="D2449" s="59"/>
      <c r="E2449" s="64"/>
      <c r="F2449" s="47"/>
    </row>
    <row r="2450" spans="1:6" s="81" customFormat="1">
      <c r="A2450" s="69"/>
      <c r="B2450" s="40"/>
      <c r="C2450" s="527"/>
      <c r="D2450" s="59"/>
      <c r="E2450" s="64"/>
      <c r="F2450" s="47"/>
    </row>
    <row r="2451" spans="1:6" s="81" customFormat="1">
      <c r="A2451" s="69"/>
      <c r="B2451" s="40"/>
      <c r="C2451" s="527"/>
      <c r="D2451" s="59"/>
      <c r="E2451" s="64"/>
      <c r="F2451" s="47"/>
    </row>
    <row r="2452" spans="1:6" s="81" customFormat="1">
      <c r="A2452" s="69"/>
      <c r="B2452" s="40"/>
      <c r="C2452" s="527"/>
      <c r="D2452" s="59"/>
      <c r="E2452" s="64"/>
      <c r="F2452" s="47"/>
    </row>
    <row r="2453" spans="1:6" s="81" customFormat="1">
      <c r="A2453" s="69"/>
      <c r="B2453" s="40"/>
      <c r="C2453" s="527"/>
      <c r="D2453" s="59"/>
      <c r="E2453" s="64"/>
      <c r="F2453" s="47"/>
    </row>
    <row r="2454" spans="1:6" s="81" customFormat="1">
      <c r="A2454" s="69"/>
      <c r="B2454" s="40"/>
      <c r="C2454" s="527"/>
      <c r="D2454" s="59"/>
      <c r="E2454" s="64"/>
      <c r="F2454" s="47"/>
    </row>
    <row r="2455" spans="1:6" s="81" customFormat="1">
      <c r="A2455" s="69"/>
      <c r="B2455" s="40"/>
      <c r="C2455" s="527"/>
      <c r="D2455" s="59"/>
      <c r="E2455" s="64"/>
      <c r="F2455" s="47"/>
    </row>
    <row r="2456" spans="1:6" s="81" customFormat="1">
      <c r="A2456" s="69"/>
      <c r="B2456" s="40"/>
      <c r="C2456" s="527"/>
      <c r="D2456" s="59"/>
      <c r="E2456" s="64"/>
      <c r="F2456" s="47"/>
    </row>
    <row r="2457" spans="1:6" s="81" customFormat="1">
      <c r="A2457" s="69"/>
      <c r="B2457" s="40"/>
      <c r="C2457" s="527"/>
      <c r="D2457" s="59"/>
      <c r="E2457" s="64"/>
      <c r="F2457" s="47"/>
    </row>
    <row r="2458" spans="1:6" s="81" customFormat="1">
      <c r="A2458" s="69"/>
      <c r="B2458" s="40"/>
      <c r="C2458" s="527"/>
      <c r="D2458" s="59"/>
      <c r="E2458" s="64"/>
      <c r="F2458" s="47"/>
    </row>
    <row r="2459" spans="1:6" s="81" customFormat="1">
      <c r="A2459" s="69"/>
      <c r="B2459" s="40"/>
      <c r="C2459" s="527"/>
      <c r="D2459" s="59"/>
      <c r="E2459" s="64"/>
      <c r="F2459" s="47"/>
    </row>
    <row r="2460" spans="1:6" s="81" customFormat="1">
      <c r="A2460" s="69"/>
      <c r="B2460" s="40"/>
      <c r="C2460" s="527"/>
      <c r="D2460" s="59"/>
      <c r="E2460" s="64"/>
      <c r="F2460" s="47"/>
    </row>
    <row r="2461" spans="1:6" s="81" customFormat="1">
      <c r="A2461" s="69"/>
      <c r="B2461" s="40"/>
      <c r="C2461" s="527"/>
      <c r="D2461" s="59"/>
      <c r="E2461" s="64"/>
      <c r="F2461" s="47"/>
    </row>
    <row r="2462" spans="1:6" s="81" customFormat="1">
      <c r="A2462" s="69"/>
      <c r="B2462" s="40"/>
      <c r="C2462" s="527"/>
      <c r="D2462" s="59"/>
      <c r="E2462" s="64"/>
      <c r="F2462" s="47"/>
    </row>
    <row r="2463" spans="1:6" s="81" customFormat="1">
      <c r="A2463" s="69"/>
      <c r="B2463" s="40"/>
      <c r="C2463" s="527"/>
      <c r="D2463" s="59"/>
      <c r="E2463" s="64"/>
      <c r="F2463" s="47"/>
    </row>
    <row r="2464" spans="1:6" s="81" customFormat="1">
      <c r="A2464" s="69"/>
      <c r="B2464" s="40"/>
      <c r="C2464" s="527"/>
      <c r="D2464" s="59"/>
      <c r="E2464" s="64"/>
      <c r="F2464" s="47"/>
    </row>
    <row r="2465" spans="1:6" s="81" customFormat="1">
      <c r="A2465" s="69"/>
      <c r="B2465" s="40"/>
      <c r="C2465" s="527"/>
      <c r="D2465" s="59"/>
      <c r="E2465" s="64"/>
      <c r="F2465" s="47"/>
    </row>
    <row r="2466" spans="1:6" s="81" customFormat="1">
      <c r="A2466" s="69"/>
      <c r="B2466" s="40"/>
      <c r="C2466" s="527"/>
      <c r="D2466" s="59"/>
      <c r="E2466" s="64"/>
      <c r="F2466" s="47"/>
    </row>
    <row r="2467" spans="1:6" s="81" customFormat="1">
      <c r="A2467" s="69"/>
      <c r="B2467" s="40"/>
      <c r="C2467" s="527"/>
      <c r="D2467" s="59"/>
      <c r="E2467" s="64"/>
      <c r="F2467" s="47"/>
    </row>
    <row r="2468" spans="1:6" s="81" customFormat="1">
      <c r="A2468" s="69"/>
      <c r="B2468" s="40"/>
      <c r="C2468" s="527"/>
      <c r="D2468" s="59"/>
      <c r="E2468" s="64"/>
      <c r="F2468" s="47"/>
    </row>
    <row r="2469" spans="1:6" s="81" customFormat="1">
      <c r="A2469" s="69"/>
      <c r="B2469" s="40"/>
      <c r="C2469" s="527"/>
      <c r="D2469" s="59"/>
      <c r="E2469" s="64"/>
      <c r="F2469" s="47"/>
    </row>
    <row r="2470" spans="1:6" s="81" customFormat="1">
      <c r="A2470" s="69"/>
      <c r="B2470" s="40"/>
      <c r="C2470" s="527"/>
      <c r="D2470" s="59"/>
      <c r="E2470" s="64"/>
      <c r="F2470" s="47"/>
    </row>
    <row r="2471" spans="1:6" s="81" customFormat="1">
      <c r="A2471" s="69"/>
      <c r="B2471" s="40"/>
      <c r="C2471" s="527"/>
      <c r="D2471" s="59"/>
      <c r="E2471" s="64"/>
      <c r="F2471" s="47"/>
    </row>
    <row r="2472" spans="1:6" s="81" customFormat="1">
      <c r="A2472" s="69"/>
      <c r="B2472" s="40"/>
      <c r="C2472" s="527"/>
      <c r="D2472" s="59"/>
      <c r="E2472" s="64"/>
      <c r="F2472" s="47"/>
    </row>
    <row r="2473" spans="1:6" s="81" customFormat="1">
      <c r="A2473" s="69"/>
      <c r="B2473" s="40"/>
      <c r="C2473" s="527"/>
      <c r="D2473" s="59"/>
      <c r="E2473" s="64"/>
      <c r="F2473" s="47"/>
    </row>
    <row r="2474" spans="1:6" s="81" customFormat="1">
      <c r="A2474" s="69"/>
      <c r="B2474" s="40"/>
      <c r="C2474" s="527"/>
      <c r="D2474" s="59"/>
      <c r="E2474" s="64"/>
      <c r="F2474" s="47"/>
    </row>
    <row r="2475" spans="1:6" s="81" customFormat="1">
      <c r="A2475" s="69"/>
      <c r="B2475" s="40"/>
      <c r="C2475" s="527"/>
      <c r="D2475" s="59"/>
      <c r="E2475" s="64"/>
      <c r="F2475" s="47"/>
    </row>
    <row r="2476" spans="1:6" s="81" customFormat="1">
      <c r="A2476" s="69"/>
      <c r="B2476" s="40"/>
      <c r="C2476" s="527"/>
      <c r="D2476" s="59"/>
      <c r="E2476" s="64"/>
      <c r="F2476" s="47"/>
    </row>
    <row r="2477" spans="1:6" s="81" customFormat="1">
      <c r="A2477" s="69"/>
      <c r="B2477" s="40"/>
      <c r="C2477" s="527"/>
      <c r="D2477" s="59"/>
      <c r="E2477" s="64"/>
      <c r="F2477" s="47"/>
    </row>
    <row r="2478" spans="1:6" s="81" customFormat="1">
      <c r="A2478" s="69"/>
      <c r="B2478" s="40"/>
      <c r="C2478" s="527"/>
      <c r="D2478" s="59"/>
      <c r="E2478" s="64"/>
      <c r="F2478" s="47"/>
    </row>
    <row r="2479" spans="1:6" s="81" customFormat="1">
      <c r="A2479" s="69"/>
      <c r="B2479" s="40"/>
      <c r="C2479" s="527"/>
      <c r="D2479" s="59"/>
      <c r="E2479" s="64"/>
      <c r="F2479" s="47"/>
    </row>
    <row r="2480" spans="1:6" s="81" customFormat="1">
      <c r="A2480" s="69"/>
      <c r="B2480" s="40"/>
      <c r="C2480" s="527"/>
      <c r="D2480" s="59"/>
      <c r="E2480" s="64"/>
      <c r="F2480" s="47"/>
    </row>
    <row r="2481" spans="1:6" s="81" customFormat="1">
      <c r="A2481" s="69"/>
      <c r="B2481" s="40"/>
      <c r="C2481" s="527"/>
      <c r="D2481" s="59"/>
      <c r="E2481" s="64"/>
      <c r="F2481" s="47"/>
    </row>
    <row r="2482" spans="1:6" s="81" customFormat="1">
      <c r="A2482" s="69"/>
      <c r="B2482" s="40"/>
      <c r="C2482" s="527"/>
      <c r="D2482" s="59"/>
      <c r="E2482" s="64"/>
      <c r="F2482" s="47"/>
    </row>
    <row r="2483" spans="1:6" s="81" customFormat="1">
      <c r="A2483" s="69"/>
      <c r="B2483" s="40"/>
      <c r="C2483" s="527"/>
      <c r="D2483" s="59"/>
      <c r="E2483" s="64"/>
      <c r="F2483" s="47"/>
    </row>
    <row r="2484" spans="1:6" s="81" customFormat="1">
      <c r="A2484" s="69"/>
      <c r="B2484" s="40"/>
      <c r="C2484" s="527"/>
      <c r="D2484" s="59"/>
      <c r="E2484" s="64"/>
      <c r="F2484" s="47"/>
    </row>
    <row r="2485" spans="1:6" s="81" customFormat="1">
      <c r="A2485" s="69"/>
      <c r="B2485" s="40"/>
      <c r="C2485" s="527"/>
      <c r="D2485" s="59"/>
      <c r="E2485" s="64"/>
      <c r="F2485" s="47"/>
    </row>
    <row r="2486" spans="1:6" s="81" customFormat="1">
      <c r="A2486" s="69"/>
      <c r="B2486" s="40"/>
      <c r="C2486" s="527"/>
      <c r="D2486" s="59"/>
      <c r="E2486" s="64"/>
      <c r="F2486" s="47"/>
    </row>
    <row r="2487" spans="1:6" s="81" customFormat="1">
      <c r="A2487" s="69"/>
      <c r="B2487" s="40"/>
      <c r="C2487" s="527"/>
      <c r="D2487" s="59"/>
      <c r="E2487" s="64"/>
      <c r="F2487" s="47"/>
    </row>
    <row r="2488" spans="1:6" s="81" customFormat="1">
      <c r="A2488" s="69"/>
      <c r="B2488" s="40"/>
      <c r="C2488" s="527"/>
      <c r="D2488" s="59"/>
      <c r="E2488" s="64"/>
      <c r="F2488" s="47"/>
    </row>
    <row r="2489" spans="1:6" s="81" customFormat="1">
      <c r="A2489" s="69"/>
      <c r="B2489" s="40"/>
      <c r="C2489" s="527"/>
      <c r="D2489" s="59"/>
      <c r="E2489" s="64"/>
      <c r="F2489" s="47"/>
    </row>
    <row r="2490" spans="1:6" s="81" customFormat="1">
      <c r="A2490" s="69"/>
      <c r="B2490" s="40"/>
      <c r="C2490" s="527"/>
      <c r="D2490" s="59"/>
      <c r="E2490" s="64"/>
      <c r="F2490" s="47"/>
    </row>
    <row r="2491" spans="1:6" s="81" customFormat="1">
      <c r="A2491" s="69"/>
      <c r="B2491" s="40"/>
      <c r="C2491" s="527"/>
      <c r="D2491" s="59"/>
      <c r="E2491" s="64"/>
      <c r="F2491" s="47"/>
    </row>
    <row r="2492" spans="1:6" s="81" customFormat="1">
      <c r="A2492" s="69"/>
      <c r="B2492" s="40"/>
      <c r="C2492" s="527"/>
      <c r="D2492" s="59"/>
      <c r="E2492" s="64"/>
      <c r="F2492" s="47"/>
    </row>
    <row r="2493" spans="1:6" s="81" customFormat="1">
      <c r="A2493" s="69"/>
      <c r="B2493" s="40"/>
      <c r="C2493" s="527"/>
      <c r="D2493" s="59"/>
      <c r="E2493" s="64"/>
      <c r="F2493" s="47"/>
    </row>
    <row r="2494" spans="1:6" s="81" customFormat="1">
      <c r="A2494" s="69"/>
      <c r="B2494" s="40"/>
      <c r="C2494" s="527"/>
      <c r="D2494" s="59"/>
      <c r="E2494" s="64"/>
      <c r="F2494" s="47"/>
    </row>
    <row r="2495" spans="1:6" s="81" customFormat="1">
      <c r="A2495" s="69"/>
      <c r="B2495" s="40"/>
      <c r="C2495" s="527"/>
      <c r="D2495" s="59"/>
      <c r="E2495" s="64"/>
      <c r="F2495" s="47"/>
    </row>
    <row r="2496" spans="1:6" s="81" customFormat="1">
      <c r="A2496" s="69"/>
      <c r="B2496" s="40"/>
      <c r="C2496" s="527"/>
      <c r="D2496" s="59"/>
      <c r="E2496" s="64"/>
      <c r="F2496" s="47"/>
    </row>
    <row r="2497" spans="1:6" s="81" customFormat="1">
      <c r="A2497" s="69"/>
      <c r="B2497" s="40"/>
      <c r="C2497" s="527"/>
      <c r="D2497" s="59"/>
      <c r="E2497" s="64"/>
      <c r="F2497" s="47"/>
    </row>
    <row r="2498" spans="1:6" s="81" customFormat="1">
      <c r="A2498" s="69"/>
      <c r="B2498" s="40"/>
      <c r="C2498" s="527"/>
      <c r="D2498" s="59"/>
      <c r="E2498" s="64"/>
      <c r="F2498" s="47"/>
    </row>
    <row r="2499" spans="1:6" s="81" customFormat="1">
      <c r="A2499" s="69"/>
      <c r="B2499" s="40"/>
      <c r="C2499" s="527"/>
      <c r="D2499" s="59"/>
      <c r="E2499" s="64"/>
      <c r="F2499" s="47"/>
    </row>
    <row r="2500" spans="1:6" s="81" customFormat="1">
      <c r="A2500" s="69"/>
      <c r="B2500" s="40"/>
      <c r="C2500" s="527"/>
      <c r="D2500" s="59"/>
      <c r="E2500" s="64"/>
      <c r="F2500" s="47"/>
    </row>
    <row r="2501" spans="1:6" s="81" customFormat="1">
      <c r="A2501" s="69"/>
      <c r="B2501" s="40"/>
      <c r="C2501" s="527"/>
      <c r="D2501" s="59"/>
      <c r="E2501" s="64"/>
      <c r="F2501" s="47"/>
    </row>
    <row r="2502" spans="1:6" s="81" customFormat="1">
      <c r="A2502" s="69"/>
      <c r="B2502" s="40"/>
      <c r="C2502" s="527"/>
      <c r="D2502" s="59"/>
      <c r="E2502" s="64"/>
      <c r="F2502" s="47"/>
    </row>
    <row r="2503" spans="1:6" s="81" customFormat="1">
      <c r="A2503" s="69"/>
      <c r="B2503" s="40"/>
      <c r="C2503" s="527"/>
      <c r="D2503" s="59"/>
      <c r="E2503" s="64"/>
      <c r="F2503" s="47"/>
    </row>
    <row r="2504" spans="1:6" s="81" customFormat="1">
      <c r="A2504" s="69"/>
      <c r="B2504" s="40"/>
      <c r="C2504" s="527"/>
      <c r="D2504" s="59"/>
      <c r="E2504" s="64"/>
      <c r="F2504" s="47"/>
    </row>
    <row r="2505" spans="1:6" s="81" customFormat="1">
      <c r="A2505" s="69"/>
      <c r="B2505" s="40"/>
      <c r="C2505" s="527"/>
      <c r="D2505" s="59"/>
      <c r="E2505" s="64"/>
      <c r="F2505" s="47"/>
    </row>
    <row r="2506" spans="1:6" s="81" customFormat="1">
      <c r="A2506" s="69"/>
      <c r="B2506" s="40"/>
      <c r="C2506" s="527"/>
      <c r="D2506" s="59"/>
      <c r="E2506" s="64"/>
      <c r="F2506" s="47"/>
    </row>
    <row r="2507" spans="1:6" s="81" customFormat="1">
      <c r="A2507" s="69"/>
      <c r="B2507" s="40"/>
      <c r="C2507" s="527"/>
      <c r="D2507" s="59"/>
      <c r="E2507" s="64"/>
      <c r="F2507" s="47"/>
    </row>
    <row r="2508" spans="1:6" s="81" customFormat="1">
      <c r="A2508" s="69"/>
      <c r="B2508" s="40"/>
      <c r="C2508" s="527"/>
      <c r="D2508" s="59"/>
      <c r="E2508" s="64"/>
      <c r="F2508" s="47"/>
    </row>
    <row r="2509" spans="1:6" s="81" customFormat="1">
      <c r="A2509" s="69"/>
      <c r="B2509" s="40"/>
      <c r="C2509" s="527"/>
      <c r="D2509" s="59"/>
      <c r="E2509" s="64"/>
      <c r="F2509" s="47"/>
    </row>
    <row r="2510" spans="1:6" s="81" customFormat="1">
      <c r="A2510" s="69"/>
      <c r="B2510" s="40"/>
      <c r="C2510" s="527"/>
      <c r="D2510" s="59"/>
      <c r="E2510" s="64"/>
      <c r="F2510" s="47"/>
    </row>
    <row r="2511" spans="1:6" s="81" customFormat="1">
      <c r="A2511" s="69"/>
      <c r="B2511" s="40"/>
      <c r="C2511" s="527"/>
      <c r="D2511" s="59"/>
      <c r="E2511" s="64"/>
      <c r="F2511" s="47"/>
    </row>
    <row r="2512" spans="1:6" s="81" customFormat="1">
      <c r="A2512" s="69"/>
      <c r="B2512" s="40"/>
      <c r="C2512" s="527"/>
      <c r="D2512" s="59"/>
      <c r="E2512" s="64"/>
      <c r="F2512" s="47"/>
    </row>
    <row r="2513" spans="1:6" s="81" customFormat="1">
      <c r="A2513" s="69"/>
      <c r="B2513" s="40"/>
      <c r="C2513" s="527"/>
      <c r="D2513" s="59"/>
      <c r="E2513" s="64"/>
      <c r="F2513" s="47"/>
    </row>
    <row r="2514" spans="1:6" s="81" customFormat="1">
      <c r="A2514" s="69"/>
      <c r="B2514" s="40"/>
      <c r="C2514" s="527"/>
      <c r="D2514" s="59"/>
      <c r="E2514" s="64"/>
      <c r="F2514" s="47"/>
    </row>
    <row r="2515" spans="1:6" s="81" customFormat="1">
      <c r="A2515" s="69"/>
      <c r="B2515" s="40"/>
      <c r="C2515" s="527"/>
      <c r="D2515" s="59"/>
      <c r="E2515" s="64"/>
      <c r="F2515" s="47"/>
    </row>
    <row r="2516" spans="1:6" s="81" customFormat="1">
      <c r="A2516" s="69"/>
      <c r="B2516" s="40"/>
      <c r="C2516" s="527"/>
      <c r="D2516" s="59"/>
      <c r="E2516" s="64"/>
      <c r="F2516" s="47"/>
    </row>
    <row r="2517" spans="1:6" s="81" customFormat="1">
      <c r="A2517" s="69"/>
      <c r="B2517" s="40"/>
      <c r="C2517" s="527"/>
      <c r="D2517" s="59"/>
      <c r="E2517" s="64"/>
      <c r="F2517" s="47"/>
    </row>
    <row r="2518" spans="1:6" s="81" customFormat="1">
      <c r="A2518" s="69"/>
      <c r="B2518" s="40"/>
      <c r="C2518" s="527"/>
      <c r="D2518" s="59"/>
      <c r="E2518" s="64"/>
      <c r="F2518" s="47"/>
    </row>
    <row r="2519" spans="1:6" s="81" customFormat="1">
      <c r="A2519" s="69"/>
      <c r="B2519" s="40"/>
      <c r="C2519" s="527"/>
      <c r="D2519" s="59"/>
      <c r="E2519" s="64"/>
      <c r="F2519" s="47"/>
    </row>
    <row r="2520" spans="1:6" s="81" customFormat="1">
      <c r="A2520" s="69"/>
      <c r="B2520" s="40"/>
      <c r="C2520" s="527"/>
      <c r="D2520" s="59"/>
      <c r="E2520" s="64"/>
      <c r="F2520" s="47"/>
    </row>
    <row r="2521" spans="1:6" s="81" customFormat="1">
      <c r="A2521" s="69"/>
      <c r="B2521" s="40"/>
      <c r="C2521" s="527"/>
      <c r="D2521" s="59"/>
      <c r="E2521" s="64"/>
      <c r="F2521" s="47"/>
    </row>
    <row r="2522" spans="1:6" s="81" customFormat="1">
      <c r="A2522" s="69"/>
      <c r="B2522" s="40"/>
      <c r="C2522" s="527"/>
      <c r="D2522" s="59"/>
      <c r="E2522" s="64"/>
      <c r="F2522" s="47"/>
    </row>
    <row r="2523" spans="1:6" s="81" customFormat="1">
      <c r="A2523" s="69"/>
      <c r="B2523" s="40"/>
      <c r="C2523" s="527"/>
      <c r="D2523" s="59"/>
      <c r="E2523" s="64"/>
      <c r="F2523" s="47"/>
    </row>
    <row r="2524" spans="1:6" s="81" customFormat="1">
      <c r="A2524" s="69"/>
      <c r="B2524" s="40"/>
      <c r="C2524" s="527"/>
      <c r="D2524" s="59"/>
      <c r="E2524" s="64"/>
      <c r="F2524" s="47"/>
    </row>
    <row r="2525" spans="1:6" s="81" customFormat="1">
      <c r="A2525" s="69"/>
      <c r="B2525" s="40"/>
      <c r="C2525" s="527"/>
      <c r="D2525" s="59"/>
      <c r="E2525" s="64"/>
      <c r="F2525" s="47"/>
    </row>
    <row r="2526" spans="1:6" s="81" customFormat="1">
      <c r="A2526" s="69"/>
      <c r="B2526" s="40"/>
      <c r="C2526" s="527"/>
      <c r="D2526" s="59"/>
      <c r="E2526" s="64"/>
      <c r="F2526" s="47"/>
    </row>
    <row r="2527" spans="1:6" s="81" customFormat="1">
      <c r="A2527" s="69"/>
      <c r="B2527" s="40"/>
      <c r="C2527" s="527"/>
      <c r="D2527" s="59"/>
      <c r="E2527" s="64"/>
      <c r="F2527" s="47"/>
    </row>
    <row r="2528" spans="1:6" s="81" customFormat="1">
      <c r="A2528" s="69"/>
      <c r="B2528" s="40"/>
      <c r="C2528" s="527"/>
      <c r="D2528" s="59"/>
      <c r="E2528" s="64"/>
      <c r="F2528" s="47"/>
    </row>
    <row r="2529" spans="1:6" s="81" customFormat="1">
      <c r="A2529" s="69"/>
      <c r="B2529" s="40"/>
      <c r="C2529" s="527"/>
      <c r="D2529" s="59"/>
      <c r="E2529" s="64"/>
      <c r="F2529" s="47"/>
    </row>
    <row r="2530" spans="1:6" s="81" customFormat="1">
      <c r="A2530" s="69"/>
      <c r="B2530" s="40"/>
      <c r="C2530" s="527"/>
      <c r="D2530" s="59"/>
      <c r="E2530" s="64"/>
      <c r="F2530" s="47"/>
    </row>
    <row r="2531" spans="1:6" s="81" customFormat="1">
      <c r="A2531" s="69"/>
      <c r="B2531" s="40"/>
      <c r="C2531" s="527"/>
      <c r="D2531" s="59"/>
      <c r="E2531" s="64"/>
      <c r="F2531" s="47"/>
    </row>
    <row r="2532" spans="1:6" s="81" customFormat="1">
      <c r="A2532" s="69"/>
      <c r="B2532" s="40"/>
      <c r="C2532" s="527"/>
      <c r="D2532" s="59"/>
      <c r="E2532" s="64"/>
      <c r="F2532" s="47"/>
    </row>
    <row r="2533" spans="1:6" s="81" customFormat="1">
      <c r="A2533" s="69"/>
      <c r="B2533" s="40"/>
      <c r="C2533" s="527"/>
      <c r="D2533" s="59"/>
      <c r="E2533" s="64"/>
      <c r="F2533" s="47"/>
    </row>
    <row r="2534" spans="1:6" s="81" customFormat="1">
      <c r="A2534" s="69"/>
      <c r="B2534" s="40"/>
      <c r="C2534" s="527"/>
      <c r="D2534" s="59"/>
      <c r="E2534" s="64"/>
      <c r="F2534" s="47"/>
    </row>
    <row r="2535" spans="1:6" s="81" customFormat="1">
      <c r="A2535" s="69"/>
      <c r="B2535" s="40"/>
      <c r="C2535" s="527"/>
      <c r="D2535" s="59"/>
      <c r="E2535" s="64"/>
      <c r="F2535" s="47"/>
    </row>
    <row r="2536" spans="1:6" s="81" customFormat="1">
      <c r="A2536" s="69"/>
      <c r="B2536" s="40"/>
      <c r="C2536" s="527"/>
      <c r="D2536" s="59"/>
      <c r="E2536" s="64"/>
      <c r="F2536" s="47"/>
    </row>
    <row r="2537" spans="1:6" s="81" customFormat="1">
      <c r="A2537" s="69"/>
      <c r="B2537" s="40"/>
      <c r="C2537" s="527"/>
      <c r="D2537" s="59"/>
      <c r="E2537" s="64"/>
      <c r="F2537" s="47"/>
    </row>
    <row r="2538" spans="1:6" s="81" customFormat="1">
      <c r="A2538" s="69"/>
      <c r="B2538" s="40"/>
      <c r="C2538" s="527"/>
      <c r="D2538" s="59"/>
      <c r="E2538" s="64"/>
      <c r="F2538" s="47"/>
    </row>
    <row r="2539" spans="1:6" s="81" customFormat="1">
      <c r="A2539" s="69"/>
      <c r="B2539" s="40"/>
      <c r="C2539" s="527"/>
      <c r="D2539" s="59"/>
      <c r="E2539" s="64"/>
      <c r="F2539" s="47"/>
    </row>
    <row r="2540" spans="1:6" s="81" customFormat="1">
      <c r="A2540" s="69"/>
      <c r="B2540" s="40"/>
      <c r="C2540" s="527"/>
      <c r="D2540" s="59"/>
      <c r="E2540" s="64"/>
      <c r="F2540" s="47"/>
    </row>
    <row r="2541" spans="1:6" s="81" customFormat="1">
      <c r="A2541" s="69"/>
      <c r="B2541" s="40"/>
      <c r="C2541" s="527"/>
      <c r="D2541" s="59"/>
      <c r="E2541" s="64"/>
      <c r="F2541" s="47"/>
    </row>
    <row r="2542" spans="1:6" s="81" customFormat="1">
      <c r="A2542" s="69"/>
      <c r="B2542" s="40"/>
      <c r="C2542" s="527"/>
      <c r="D2542" s="59"/>
      <c r="E2542" s="64"/>
      <c r="F2542" s="47"/>
    </row>
    <row r="2543" spans="1:6" s="81" customFormat="1">
      <c r="A2543" s="69"/>
      <c r="B2543" s="40"/>
      <c r="C2543" s="527"/>
      <c r="D2543" s="59"/>
      <c r="E2543" s="64"/>
      <c r="F2543" s="47"/>
    </row>
    <row r="2544" spans="1:6" s="81" customFormat="1">
      <c r="A2544" s="69"/>
      <c r="B2544" s="40"/>
      <c r="C2544" s="527"/>
      <c r="D2544" s="59"/>
      <c r="E2544" s="64"/>
      <c r="F2544" s="47"/>
    </row>
    <row r="2545" spans="1:6" s="81" customFormat="1">
      <c r="A2545" s="69"/>
      <c r="B2545" s="40"/>
      <c r="C2545" s="527"/>
      <c r="D2545" s="59"/>
      <c r="E2545" s="64"/>
      <c r="F2545" s="47"/>
    </row>
    <row r="2546" spans="1:6" s="81" customFormat="1">
      <c r="A2546" s="69"/>
      <c r="B2546" s="40"/>
      <c r="C2546" s="527"/>
      <c r="D2546" s="59"/>
      <c r="E2546" s="64"/>
      <c r="F2546" s="47"/>
    </row>
    <row r="2547" spans="1:6" s="81" customFormat="1">
      <c r="A2547" s="69"/>
      <c r="B2547" s="40"/>
      <c r="C2547" s="527"/>
      <c r="D2547" s="59"/>
      <c r="E2547" s="64"/>
      <c r="F2547" s="47"/>
    </row>
    <row r="2548" spans="1:6" s="81" customFormat="1">
      <c r="A2548" s="69"/>
      <c r="B2548" s="40"/>
      <c r="C2548" s="527"/>
      <c r="D2548" s="59"/>
      <c r="E2548" s="64"/>
      <c r="F2548" s="47"/>
    </row>
    <row r="2549" spans="1:6" s="81" customFormat="1">
      <c r="A2549" s="69"/>
      <c r="B2549" s="40"/>
      <c r="C2549" s="527"/>
      <c r="D2549" s="59"/>
      <c r="E2549" s="64"/>
      <c r="F2549" s="47"/>
    </row>
    <row r="2550" spans="1:6" s="81" customFormat="1">
      <c r="A2550" s="69"/>
      <c r="B2550" s="40"/>
      <c r="C2550" s="527"/>
      <c r="D2550" s="59"/>
      <c r="E2550" s="64"/>
      <c r="F2550" s="47"/>
    </row>
    <row r="2551" spans="1:6" s="81" customFormat="1">
      <c r="A2551" s="69"/>
      <c r="B2551" s="40"/>
      <c r="C2551" s="527"/>
      <c r="D2551" s="59"/>
      <c r="E2551" s="64"/>
      <c r="F2551" s="47"/>
    </row>
    <row r="2552" spans="1:6" s="81" customFormat="1">
      <c r="A2552" s="69"/>
      <c r="B2552" s="40"/>
      <c r="C2552" s="527"/>
      <c r="D2552" s="59"/>
      <c r="E2552" s="64"/>
      <c r="F2552" s="47"/>
    </row>
    <row r="2553" spans="1:6" s="81" customFormat="1">
      <c r="A2553" s="69"/>
      <c r="B2553" s="40"/>
      <c r="C2553" s="527"/>
      <c r="D2553" s="59"/>
      <c r="E2553" s="64"/>
      <c r="F2553" s="47"/>
    </row>
    <row r="2554" spans="1:6" s="81" customFormat="1">
      <c r="A2554" s="69"/>
      <c r="B2554" s="40"/>
      <c r="C2554" s="527"/>
      <c r="D2554" s="59"/>
      <c r="E2554" s="64"/>
      <c r="F2554" s="47"/>
    </row>
    <row r="2555" spans="1:6" s="81" customFormat="1">
      <c r="A2555" s="69"/>
      <c r="B2555" s="40"/>
      <c r="C2555" s="527"/>
      <c r="D2555" s="59"/>
      <c r="E2555" s="64"/>
      <c r="F2555" s="47"/>
    </row>
    <row r="2556" spans="1:6" s="81" customFormat="1">
      <c r="A2556" s="69"/>
      <c r="B2556" s="40"/>
      <c r="C2556" s="527"/>
      <c r="D2556" s="59"/>
      <c r="E2556" s="64"/>
      <c r="F2556" s="47"/>
    </row>
    <row r="2557" spans="1:6" s="81" customFormat="1">
      <c r="A2557" s="69"/>
      <c r="B2557" s="40"/>
      <c r="C2557" s="527"/>
      <c r="D2557" s="59"/>
      <c r="E2557" s="64"/>
      <c r="F2557" s="47"/>
    </row>
    <row r="2558" spans="1:6" s="81" customFormat="1">
      <c r="A2558" s="69"/>
      <c r="B2558" s="40"/>
      <c r="C2558" s="527"/>
      <c r="D2558" s="59"/>
      <c r="E2558" s="64"/>
      <c r="F2558" s="47"/>
    </row>
    <row r="2559" spans="1:6" s="81" customFormat="1">
      <c r="A2559" s="69"/>
      <c r="B2559" s="40"/>
      <c r="C2559" s="527"/>
      <c r="D2559" s="59"/>
      <c r="E2559" s="64"/>
      <c r="F2559" s="47"/>
    </row>
    <row r="2560" spans="1:6" s="81" customFormat="1">
      <c r="A2560" s="69"/>
      <c r="B2560" s="40"/>
      <c r="C2560" s="527"/>
      <c r="D2560" s="59"/>
      <c r="E2560" s="64"/>
      <c r="F2560" s="47"/>
    </row>
    <row r="2561" spans="1:6" s="81" customFormat="1">
      <c r="A2561" s="69"/>
      <c r="B2561" s="40"/>
      <c r="C2561" s="527"/>
      <c r="D2561" s="59"/>
      <c r="E2561" s="64"/>
      <c r="F2561" s="47"/>
    </row>
    <row r="2562" spans="1:6" s="81" customFormat="1">
      <c r="A2562" s="69"/>
      <c r="B2562" s="40"/>
      <c r="C2562" s="527"/>
      <c r="D2562" s="59"/>
      <c r="E2562" s="64"/>
      <c r="F2562" s="47"/>
    </row>
    <row r="2563" spans="1:6" s="81" customFormat="1">
      <c r="A2563" s="69"/>
      <c r="B2563" s="40"/>
      <c r="C2563" s="527"/>
      <c r="D2563" s="59"/>
      <c r="E2563" s="64"/>
      <c r="F2563" s="47"/>
    </row>
    <row r="2564" spans="1:6" s="81" customFormat="1">
      <c r="A2564" s="69"/>
      <c r="B2564" s="40"/>
      <c r="C2564" s="527"/>
      <c r="D2564" s="59"/>
      <c r="E2564" s="64"/>
      <c r="F2564" s="47"/>
    </row>
    <row r="2565" spans="1:6" s="81" customFormat="1">
      <c r="A2565" s="69"/>
      <c r="B2565" s="40"/>
      <c r="C2565" s="527"/>
      <c r="D2565" s="59"/>
      <c r="E2565" s="64"/>
      <c r="F2565" s="47"/>
    </row>
    <row r="2566" spans="1:6" s="81" customFormat="1">
      <c r="A2566" s="69"/>
      <c r="B2566" s="40"/>
      <c r="C2566" s="527"/>
      <c r="D2566" s="59"/>
      <c r="E2566" s="64"/>
      <c r="F2566" s="47"/>
    </row>
    <row r="2567" spans="1:6" s="81" customFormat="1">
      <c r="A2567" s="69"/>
      <c r="B2567" s="40"/>
      <c r="C2567" s="527"/>
      <c r="D2567" s="59"/>
      <c r="E2567" s="64"/>
      <c r="F2567" s="47"/>
    </row>
    <row r="2568" spans="1:6" s="81" customFormat="1">
      <c r="A2568" s="69"/>
      <c r="B2568" s="40"/>
      <c r="C2568" s="527"/>
      <c r="D2568" s="59"/>
      <c r="E2568" s="64"/>
      <c r="F2568" s="47"/>
    </row>
    <row r="2569" spans="1:6" s="81" customFormat="1">
      <c r="A2569" s="69"/>
      <c r="B2569" s="40"/>
      <c r="C2569" s="527"/>
      <c r="D2569" s="59"/>
      <c r="E2569" s="64"/>
      <c r="F2569" s="47"/>
    </row>
    <row r="2570" spans="1:6" s="81" customFormat="1">
      <c r="A2570" s="69"/>
      <c r="B2570" s="40"/>
      <c r="C2570" s="527"/>
      <c r="D2570" s="59"/>
      <c r="E2570" s="64"/>
      <c r="F2570" s="47"/>
    </row>
    <row r="2571" spans="1:6" s="81" customFormat="1">
      <c r="A2571" s="69"/>
      <c r="B2571" s="40"/>
      <c r="C2571" s="527"/>
      <c r="D2571" s="59"/>
      <c r="E2571" s="64"/>
      <c r="F2571" s="47"/>
    </row>
    <row r="2572" spans="1:6" s="81" customFormat="1">
      <c r="A2572" s="69"/>
      <c r="B2572" s="40"/>
      <c r="C2572" s="527"/>
      <c r="D2572" s="59"/>
      <c r="E2572" s="64"/>
      <c r="F2572" s="47"/>
    </row>
    <row r="2573" spans="1:6" s="81" customFormat="1">
      <c r="A2573" s="69"/>
      <c r="B2573" s="40"/>
      <c r="C2573" s="527"/>
      <c r="D2573" s="59"/>
      <c r="E2573" s="64"/>
      <c r="F2573" s="47"/>
    </row>
    <row r="2574" spans="1:6" s="81" customFormat="1">
      <c r="A2574" s="69"/>
      <c r="B2574" s="40"/>
      <c r="C2574" s="527"/>
      <c r="D2574" s="59"/>
      <c r="E2574" s="64"/>
      <c r="F2574" s="47"/>
    </row>
    <row r="2575" spans="1:6" s="81" customFormat="1">
      <c r="A2575" s="69"/>
      <c r="B2575" s="40"/>
      <c r="C2575" s="527"/>
      <c r="D2575" s="59"/>
      <c r="E2575" s="64"/>
      <c r="F2575" s="47"/>
    </row>
    <row r="2576" spans="1:6" s="81" customFormat="1">
      <c r="A2576" s="69"/>
      <c r="B2576" s="40"/>
      <c r="C2576" s="527"/>
      <c r="D2576" s="59"/>
      <c r="E2576" s="64"/>
      <c r="F2576" s="47"/>
    </row>
    <row r="2577" spans="1:6" s="81" customFormat="1">
      <c r="A2577" s="69"/>
      <c r="B2577" s="40"/>
      <c r="C2577" s="527"/>
      <c r="D2577" s="59"/>
      <c r="E2577" s="64"/>
      <c r="F2577" s="47"/>
    </row>
    <row r="2578" spans="1:6" s="81" customFormat="1">
      <c r="A2578" s="69"/>
      <c r="B2578" s="40"/>
      <c r="C2578" s="527"/>
      <c r="D2578" s="59"/>
      <c r="E2578" s="64"/>
      <c r="F2578" s="47"/>
    </row>
    <row r="2579" spans="1:6" s="81" customFormat="1">
      <c r="A2579" s="69"/>
      <c r="B2579" s="40"/>
      <c r="C2579" s="527"/>
      <c r="D2579" s="59"/>
      <c r="E2579" s="64"/>
      <c r="F2579" s="47"/>
    </row>
    <row r="2580" spans="1:6" s="81" customFormat="1">
      <c r="A2580" s="69"/>
      <c r="B2580" s="40"/>
      <c r="C2580" s="527"/>
      <c r="D2580" s="59"/>
      <c r="E2580" s="64"/>
      <c r="F2580" s="47"/>
    </row>
    <row r="2581" spans="1:6" s="81" customFormat="1">
      <c r="A2581" s="69"/>
      <c r="B2581" s="40"/>
      <c r="C2581" s="527"/>
      <c r="D2581" s="59"/>
      <c r="E2581" s="64"/>
      <c r="F2581" s="47"/>
    </row>
    <row r="2582" spans="1:6" s="81" customFormat="1">
      <c r="A2582" s="69"/>
      <c r="B2582" s="40"/>
      <c r="C2582" s="527"/>
      <c r="D2582" s="59"/>
      <c r="E2582" s="64"/>
      <c r="F2582" s="47"/>
    </row>
    <row r="2583" spans="1:6" s="81" customFormat="1">
      <c r="A2583" s="69"/>
      <c r="B2583" s="40"/>
      <c r="C2583" s="527"/>
      <c r="D2583" s="59"/>
      <c r="E2583" s="64"/>
      <c r="F2583" s="47"/>
    </row>
    <row r="2584" spans="1:6" s="81" customFormat="1">
      <c r="A2584" s="69"/>
      <c r="B2584" s="40"/>
      <c r="C2584" s="527"/>
      <c r="D2584" s="59"/>
      <c r="E2584" s="64"/>
      <c r="F2584" s="47"/>
    </row>
    <row r="2585" spans="1:6" s="81" customFormat="1">
      <c r="A2585" s="69"/>
      <c r="B2585" s="40"/>
      <c r="C2585" s="527"/>
      <c r="D2585" s="59"/>
      <c r="E2585" s="64"/>
      <c r="F2585" s="47"/>
    </row>
    <row r="2586" spans="1:6" s="81" customFormat="1">
      <c r="A2586" s="69"/>
      <c r="B2586" s="40"/>
      <c r="C2586" s="527"/>
      <c r="D2586" s="59"/>
      <c r="E2586" s="64"/>
      <c r="F2586" s="47"/>
    </row>
    <row r="2587" spans="1:6" s="81" customFormat="1">
      <c r="A2587" s="69"/>
      <c r="B2587" s="40"/>
      <c r="C2587" s="527"/>
      <c r="D2587" s="59"/>
      <c r="E2587" s="64"/>
      <c r="F2587" s="47"/>
    </row>
    <row r="2588" spans="1:6" s="81" customFormat="1">
      <c r="A2588" s="69"/>
      <c r="B2588" s="40"/>
      <c r="C2588" s="527"/>
      <c r="D2588" s="59"/>
      <c r="E2588" s="64"/>
      <c r="F2588" s="47"/>
    </row>
    <row r="2589" spans="1:6" s="81" customFormat="1">
      <c r="A2589" s="69"/>
      <c r="B2589" s="40"/>
      <c r="C2589" s="527"/>
      <c r="D2589" s="59"/>
      <c r="E2589" s="64"/>
      <c r="F2589" s="47"/>
    </row>
    <row r="2590" spans="1:6" s="81" customFormat="1">
      <c r="A2590" s="69"/>
      <c r="B2590" s="40"/>
      <c r="C2590" s="527"/>
      <c r="D2590" s="59"/>
      <c r="E2590" s="64"/>
      <c r="F2590" s="47"/>
    </row>
    <row r="2591" spans="1:6" s="81" customFormat="1">
      <c r="A2591" s="69"/>
      <c r="B2591" s="40"/>
      <c r="C2591" s="527"/>
      <c r="D2591" s="59"/>
      <c r="E2591" s="64"/>
      <c r="F2591" s="47"/>
    </row>
    <row r="2592" spans="1:6" s="81" customFormat="1">
      <c r="A2592" s="69"/>
      <c r="B2592" s="40"/>
      <c r="C2592" s="527"/>
      <c r="D2592" s="59"/>
      <c r="E2592" s="64"/>
      <c r="F2592" s="47"/>
    </row>
    <row r="2593" spans="1:6" s="81" customFormat="1">
      <c r="A2593" s="69"/>
      <c r="B2593" s="40"/>
      <c r="C2593" s="527"/>
      <c r="D2593" s="59"/>
      <c r="E2593" s="64"/>
      <c r="F2593" s="47"/>
    </row>
    <row r="2594" spans="1:6" s="81" customFormat="1">
      <c r="A2594" s="69"/>
      <c r="B2594" s="40"/>
      <c r="C2594" s="527"/>
      <c r="D2594" s="59"/>
      <c r="E2594" s="64"/>
      <c r="F2594" s="47"/>
    </row>
    <row r="2595" spans="1:6" s="81" customFormat="1">
      <c r="A2595" s="69"/>
      <c r="B2595" s="40"/>
      <c r="C2595" s="527"/>
      <c r="D2595" s="59"/>
      <c r="E2595" s="64"/>
      <c r="F2595" s="47"/>
    </row>
    <row r="2596" spans="1:6" s="81" customFormat="1">
      <c r="A2596" s="69"/>
      <c r="B2596" s="40"/>
      <c r="C2596" s="527"/>
      <c r="D2596" s="59"/>
      <c r="E2596" s="64"/>
      <c r="F2596" s="47"/>
    </row>
    <row r="2597" spans="1:6" s="81" customFormat="1">
      <c r="A2597" s="69"/>
      <c r="B2597" s="40"/>
      <c r="C2597" s="527"/>
      <c r="D2597" s="59"/>
      <c r="E2597" s="64"/>
      <c r="F2597" s="47"/>
    </row>
    <row r="2598" spans="1:6" s="81" customFormat="1">
      <c r="A2598" s="69"/>
      <c r="B2598" s="40"/>
      <c r="C2598" s="527"/>
      <c r="D2598" s="59"/>
      <c r="E2598" s="64"/>
      <c r="F2598" s="47"/>
    </row>
    <row r="2599" spans="1:6" s="81" customFormat="1">
      <c r="A2599" s="69"/>
      <c r="B2599" s="40"/>
      <c r="C2599" s="527"/>
      <c r="D2599" s="59"/>
      <c r="E2599" s="64"/>
      <c r="F2599" s="47"/>
    </row>
    <row r="2600" spans="1:6" s="81" customFormat="1">
      <c r="A2600" s="69"/>
      <c r="B2600" s="40"/>
      <c r="C2600" s="527"/>
      <c r="D2600" s="59"/>
      <c r="E2600" s="64"/>
      <c r="F2600" s="47"/>
    </row>
    <row r="2601" spans="1:6" s="81" customFormat="1">
      <c r="A2601" s="69"/>
      <c r="B2601" s="40"/>
      <c r="C2601" s="527"/>
      <c r="D2601" s="59"/>
      <c r="E2601" s="64"/>
      <c r="F2601" s="47"/>
    </row>
    <row r="2602" spans="1:6" s="81" customFormat="1">
      <c r="A2602" s="69"/>
      <c r="B2602" s="40"/>
      <c r="C2602" s="527"/>
      <c r="D2602" s="59"/>
      <c r="E2602" s="64"/>
      <c r="F2602" s="47"/>
    </row>
    <row r="2603" spans="1:6" s="81" customFormat="1">
      <c r="A2603" s="69"/>
      <c r="B2603" s="40"/>
      <c r="C2603" s="527"/>
      <c r="D2603" s="59"/>
      <c r="E2603" s="64"/>
      <c r="F2603" s="47"/>
    </row>
    <row r="2604" spans="1:6" s="81" customFormat="1">
      <c r="A2604" s="69"/>
      <c r="B2604" s="40"/>
      <c r="C2604" s="527"/>
      <c r="D2604" s="59"/>
      <c r="E2604" s="64"/>
      <c r="F2604" s="47"/>
    </row>
    <row r="2605" spans="1:6" s="81" customFormat="1">
      <c r="A2605" s="69"/>
      <c r="B2605" s="40"/>
      <c r="C2605" s="527"/>
      <c r="D2605" s="59"/>
      <c r="E2605" s="64"/>
      <c r="F2605" s="47"/>
    </row>
    <row r="2606" spans="1:6" s="81" customFormat="1">
      <c r="A2606" s="69"/>
      <c r="B2606" s="40"/>
      <c r="C2606" s="527"/>
      <c r="D2606" s="59"/>
      <c r="E2606" s="64"/>
      <c r="F2606" s="47"/>
    </row>
    <row r="2607" spans="1:6" s="81" customFormat="1">
      <c r="A2607" s="69"/>
      <c r="B2607" s="40"/>
      <c r="C2607" s="527"/>
      <c r="D2607" s="59"/>
      <c r="E2607" s="64"/>
      <c r="F2607" s="47"/>
    </row>
    <row r="2608" spans="1:6" s="81" customFormat="1">
      <c r="A2608" s="69"/>
      <c r="B2608" s="40"/>
      <c r="C2608" s="527"/>
      <c r="D2608" s="59"/>
      <c r="E2608" s="64"/>
      <c r="F2608" s="47"/>
    </row>
    <row r="2609" spans="1:6" s="81" customFormat="1">
      <c r="A2609" s="69"/>
      <c r="B2609" s="40"/>
      <c r="C2609" s="527"/>
      <c r="D2609" s="59"/>
      <c r="E2609" s="64"/>
      <c r="F2609" s="47"/>
    </row>
    <row r="2610" spans="1:6" s="81" customFormat="1">
      <c r="A2610" s="69"/>
      <c r="B2610" s="40"/>
      <c r="C2610" s="527"/>
      <c r="D2610" s="59"/>
      <c r="E2610" s="64"/>
      <c r="F2610" s="47"/>
    </row>
    <row r="2611" spans="1:6" s="81" customFormat="1">
      <c r="A2611" s="69"/>
      <c r="B2611" s="40"/>
      <c r="C2611" s="527"/>
      <c r="D2611" s="59"/>
      <c r="E2611" s="64"/>
      <c r="F2611" s="47"/>
    </row>
    <row r="2612" spans="1:6" s="81" customFormat="1">
      <c r="A2612" s="69"/>
      <c r="B2612" s="40"/>
      <c r="C2612" s="527"/>
      <c r="D2612" s="59"/>
      <c r="E2612" s="64"/>
      <c r="F2612" s="47"/>
    </row>
    <row r="2613" spans="1:6" s="81" customFormat="1">
      <c r="A2613" s="69"/>
      <c r="B2613" s="40"/>
      <c r="C2613" s="527"/>
      <c r="D2613" s="59"/>
      <c r="E2613" s="64"/>
      <c r="F2613" s="47"/>
    </row>
    <row r="2614" spans="1:6" s="81" customFormat="1">
      <c r="A2614" s="69"/>
      <c r="B2614" s="40"/>
      <c r="C2614" s="527"/>
      <c r="D2614" s="59"/>
      <c r="E2614" s="64"/>
      <c r="F2614" s="47"/>
    </row>
    <row r="2615" spans="1:6" s="81" customFormat="1">
      <c r="A2615" s="69"/>
      <c r="B2615" s="40"/>
      <c r="C2615" s="527"/>
      <c r="D2615" s="59"/>
      <c r="E2615" s="64"/>
      <c r="F2615" s="47"/>
    </row>
    <row r="2616" spans="1:6" s="81" customFormat="1">
      <c r="A2616" s="69"/>
      <c r="B2616" s="40"/>
      <c r="C2616" s="527"/>
      <c r="D2616" s="59"/>
      <c r="E2616" s="64"/>
      <c r="F2616" s="47"/>
    </row>
    <row r="2617" spans="1:6" s="81" customFormat="1">
      <c r="A2617" s="69"/>
      <c r="B2617" s="40"/>
      <c r="C2617" s="527"/>
      <c r="D2617" s="59"/>
      <c r="E2617" s="64"/>
      <c r="F2617" s="47"/>
    </row>
    <row r="2618" spans="1:6" s="81" customFormat="1">
      <c r="A2618" s="69"/>
      <c r="B2618" s="40"/>
      <c r="C2618" s="527"/>
      <c r="D2618" s="59"/>
      <c r="E2618" s="64"/>
      <c r="F2618" s="47"/>
    </row>
    <row r="2619" spans="1:6" s="81" customFormat="1">
      <c r="A2619" s="69"/>
      <c r="B2619" s="40"/>
      <c r="C2619" s="527"/>
      <c r="D2619" s="59"/>
      <c r="E2619" s="64"/>
      <c r="F2619" s="47"/>
    </row>
    <row r="2620" spans="1:6" s="81" customFormat="1">
      <c r="A2620" s="69"/>
      <c r="B2620" s="40"/>
      <c r="C2620" s="527"/>
      <c r="D2620" s="59"/>
      <c r="E2620" s="64"/>
      <c r="F2620" s="47"/>
    </row>
    <row r="2621" spans="1:6" s="81" customFormat="1">
      <c r="A2621" s="69"/>
      <c r="B2621" s="40"/>
      <c r="C2621" s="527"/>
      <c r="D2621" s="59"/>
      <c r="E2621" s="64"/>
      <c r="F2621" s="47"/>
    </row>
    <row r="2622" spans="1:6" s="81" customFormat="1">
      <c r="A2622" s="69"/>
      <c r="B2622" s="40"/>
      <c r="C2622" s="527"/>
      <c r="D2622" s="59"/>
      <c r="E2622" s="64"/>
      <c r="F2622" s="47"/>
    </row>
    <row r="2623" spans="1:6" s="81" customFormat="1">
      <c r="A2623" s="69"/>
      <c r="B2623" s="40"/>
      <c r="C2623" s="527"/>
      <c r="D2623" s="59"/>
      <c r="E2623" s="64"/>
      <c r="F2623" s="47"/>
    </row>
    <row r="2624" spans="1:6" s="81" customFormat="1">
      <c r="A2624" s="69"/>
      <c r="B2624" s="40"/>
      <c r="C2624" s="527"/>
      <c r="D2624" s="59"/>
      <c r="E2624" s="64"/>
      <c r="F2624" s="47"/>
    </row>
    <row r="2625" spans="1:6" s="81" customFormat="1">
      <c r="A2625" s="69"/>
      <c r="B2625" s="40"/>
      <c r="C2625" s="527"/>
      <c r="D2625" s="59"/>
      <c r="E2625" s="64"/>
      <c r="F2625" s="47"/>
    </row>
    <row r="2626" spans="1:6" s="81" customFormat="1">
      <c r="A2626" s="69"/>
      <c r="B2626" s="40"/>
      <c r="C2626" s="527"/>
      <c r="D2626" s="59"/>
      <c r="E2626" s="64"/>
      <c r="F2626" s="47"/>
    </row>
    <row r="2627" spans="1:6" s="81" customFormat="1">
      <c r="A2627" s="69"/>
      <c r="B2627" s="40"/>
      <c r="C2627" s="527"/>
      <c r="D2627" s="59"/>
      <c r="E2627" s="64"/>
      <c r="F2627" s="47"/>
    </row>
    <row r="2628" spans="1:6" s="81" customFormat="1">
      <c r="A2628" s="69"/>
      <c r="B2628" s="40"/>
      <c r="C2628" s="527"/>
      <c r="D2628" s="59"/>
      <c r="E2628" s="64"/>
      <c r="F2628" s="47"/>
    </row>
    <row r="2629" spans="1:6" s="81" customFormat="1">
      <c r="A2629" s="69"/>
      <c r="B2629" s="40"/>
      <c r="C2629" s="527"/>
      <c r="D2629" s="59"/>
      <c r="E2629" s="64"/>
      <c r="F2629" s="47"/>
    </row>
    <row r="2630" spans="1:6" s="81" customFormat="1">
      <c r="A2630" s="69"/>
      <c r="B2630" s="40"/>
      <c r="C2630" s="527"/>
      <c r="D2630" s="59"/>
      <c r="E2630" s="64"/>
      <c r="F2630" s="47"/>
    </row>
    <row r="2631" spans="1:6" s="81" customFormat="1">
      <c r="A2631" s="69"/>
      <c r="B2631" s="40"/>
      <c r="C2631" s="527"/>
      <c r="D2631" s="59"/>
      <c r="E2631" s="64"/>
      <c r="F2631" s="47"/>
    </row>
    <row r="2632" spans="1:6" s="81" customFormat="1">
      <c r="A2632" s="69"/>
      <c r="B2632" s="40"/>
      <c r="C2632" s="527"/>
      <c r="D2632" s="59"/>
      <c r="E2632" s="64"/>
      <c r="F2632" s="47"/>
    </row>
    <row r="2633" spans="1:6" s="81" customFormat="1">
      <c r="A2633" s="69"/>
      <c r="B2633" s="40"/>
      <c r="C2633" s="527"/>
      <c r="D2633" s="59"/>
      <c r="E2633" s="64"/>
      <c r="F2633" s="47"/>
    </row>
    <row r="2634" spans="1:6" s="81" customFormat="1">
      <c r="A2634" s="69"/>
      <c r="B2634" s="40"/>
      <c r="C2634" s="527"/>
      <c r="D2634" s="59"/>
      <c r="E2634" s="64"/>
      <c r="F2634" s="47"/>
    </row>
    <row r="2635" spans="1:6" s="81" customFormat="1">
      <c r="A2635" s="69"/>
      <c r="B2635" s="40"/>
      <c r="C2635" s="527"/>
      <c r="D2635" s="59"/>
      <c r="E2635" s="64"/>
      <c r="F2635" s="47"/>
    </row>
    <row r="2636" spans="1:6" s="81" customFormat="1">
      <c r="A2636" s="69"/>
      <c r="B2636" s="40"/>
      <c r="C2636" s="527"/>
      <c r="D2636" s="59"/>
      <c r="E2636" s="64"/>
      <c r="F2636" s="47"/>
    </row>
    <row r="2637" spans="1:6" s="81" customFormat="1">
      <c r="A2637" s="69"/>
      <c r="B2637" s="40"/>
      <c r="C2637" s="527"/>
      <c r="D2637" s="59"/>
      <c r="E2637" s="64"/>
      <c r="F2637" s="47"/>
    </row>
    <row r="2638" spans="1:6" s="81" customFormat="1">
      <c r="A2638" s="69"/>
      <c r="B2638" s="40"/>
      <c r="C2638" s="527"/>
      <c r="D2638" s="59"/>
      <c r="E2638" s="64"/>
      <c r="F2638" s="47"/>
    </row>
    <row r="2639" spans="1:6" s="81" customFormat="1">
      <c r="A2639" s="69"/>
      <c r="B2639" s="40"/>
      <c r="C2639" s="527"/>
      <c r="D2639" s="59"/>
      <c r="E2639" s="64"/>
      <c r="F2639" s="47"/>
    </row>
    <row r="2640" spans="1:6" s="81" customFormat="1">
      <c r="A2640" s="69"/>
      <c r="B2640" s="40"/>
      <c r="C2640" s="527"/>
      <c r="D2640" s="59"/>
      <c r="E2640" s="64"/>
      <c r="F2640" s="47"/>
    </row>
    <row r="2641" spans="1:6" s="81" customFormat="1">
      <c r="A2641" s="69"/>
      <c r="B2641" s="40"/>
      <c r="C2641" s="527"/>
      <c r="D2641" s="59"/>
      <c r="E2641" s="64"/>
      <c r="F2641" s="47"/>
    </row>
    <row r="2642" spans="1:6" s="81" customFormat="1">
      <c r="A2642" s="69"/>
      <c r="B2642" s="40"/>
      <c r="C2642" s="527"/>
      <c r="D2642" s="59"/>
      <c r="E2642" s="64"/>
      <c r="F2642" s="47"/>
    </row>
    <row r="2643" spans="1:6" s="81" customFormat="1">
      <c r="A2643" s="69"/>
      <c r="B2643" s="40"/>
      <c r="C2643" s="527"/>
      <c r="D2643" s="59"/>
      <c r="E2643" s="64"/>
      <c r="F2643" s="47"/>
    </row>
    <row r="2644" spans="1:6" s="81" customFormat="1">
      <c r="A2644" s="69"/>
      <c r="B2644" s="40"/>
      <c r="C2644" s="527"/>
      <c r="D2644" s="59"/>
      <c r="E2644" s="64"/>
      <c r="F2644" s="47"/>
    </row>
    <row r="2645" spans="1:6" s="81" customFormat="1">
      <c r="A2645" s="69"/>
      <c r="B2645" s="40"/>
      <c r="C2645" s="527"/>
      <c r="D2645" s="59"/>
      <c r="E2645" s="64"/>
      <c r="F2645" s="47"/>
    </row>
    <row r="2646" spans="1:6" s="81" customFormat="1">
      <c r="A2646" s="69"/>
      <c r="B2646" s="40"/>
      <c r="C2646" s="527"/>
      <c r="D2646" s="59"/>
      <c r="E2646" s="64"/>
      <c r="F2646" s="47"/>
    </row>
    <row r="2647" spans="1:6" s="81" customFormat="1">
      <c r="A2647" s="69"/>
      <c r="B2647" s="40"/>
      <c r="C2647" s="527"/>
      <c r="D2647" s="59"/>
      <c r="E2647" s="64"/>
      <c r="F2647" s="47"/>
    </row>
    <row r="2648" spans="1:6" s="81" customFormat="1">
      <c r="A2648" s="69"/>
      <c r="B2648" s="40"/>
      <c r="C2648" s="527"/>
      <c r="D2648" s="59"/>
      <c r="E2648" s="64"/>
      <c r="F2648" s="47"/>
    </row>
    <row r="2649" spans="1:6" s="81" customFormat="1">
      <c r="A2649" s="69"/>
      <c r="B2649" s="40"/>
      <c r="C2649" s="527"/>
      <c r="D2649" s="59"/>
      <c r="E2649" s="64"/>
      <c r="F2649" s="47"/>
    </row>
    <row r="2650" spans="1:6" s="81" customFormat="1">
      <c r="A2650" s="69"/>
      <c r="B2650" s="40"/>
      <c r="C2650" s="527"/>
      <c r="D2650" s="59"/>
      <c r="E2650" s="64"/>
      <c r="F2650" s="47"/>
    </row>
    <row r="2651" spans="1:6" s="81" customFormat="1">
      <c r="A2651" s="69"/>
      <c r="B2651" s="40"/>
      <c r="C2651" s="527"/>
      <c r="D2651" s="59"/>
      <c r="E2651" s="64"/>
      <c r="F2651" s="47"/>
    </row>
    <row r="2652" spans="1:6" s="81" customFormat="1">
      <c r="A2652" s="69"/>
      <c r="B2652" s="40"/>
      <c r="C2652" s="527"/>
      <c r="D2652" s="59"/>
      <c r="E2652" s="64"/>
      <c r="F2652" s="47"/>
    </row>
    <row r="2653" spans="1:6" s="81" customFormat="1">
      <c r="A2653" s="69"/>
      <c r="B2653" s="40"/>
      <c r="C2653" s="527"/>
      <c r="D2653" s="59"/>
      <c r="E2653" s="64"/>
      <c r="F2653" s="47"/>
    </row>
    <row r="2654" spans="1:6" s="81" customFormat="1">
      <c r="A2654" s="69"/>
      <c r="B2654" s="40"/>
      <c r="C2654" s="527"/>
      <c r="D2654" s="59"/>
      <c r="E2654" s="64"/>
      <c r="F2654" s="47"/>
    </row>
    <row r="2655" spans="1:6" s="81" customFormat="1">
      <c r="A2655" s="69"/>
      <c r="B2655" s="40"/>
      <c r="C2655" s="527"/>
      <c r="D2655" s="59"/>
      <c r="E2655" s="64"/>
      <c r="F2655" s="47"/>
    </row>
    <row r="2656" spans="1:6" s="81" customFormat="1">
      <c r="A2656" s="69"/>
      <c r="B2656" s="40"/>
      <c r="C2656" s="527"/>
      <c r="D2656" s="59"/>
      <c r="E2656" s="64"/>
      <c r="F2656" s="47"/>
    </row>
    <row r="2657" spans="1:6" s="81" customFormat="1">
      <c r="A2657" s="69"/>
      <c r="B2657" s="40"/>
      <c r="C2657" s="527"/>
      <c r="D2657" s="59"/>
      <c r="E2657" s="64"/>
      <c r="F2657" s="47"/>
    </row>
    <row r="2658" spans="1:6" s="81" customFormat="1">
      <c r="A2658" s="69"/>
      <c r="B2658" s="40"/>
      <c r="C2658" s="527"/>
      <c r="D2658" s="59"/>
      <c r="E2658" s="64"/>
      <c r="F2658" s="47"/>
    </row>
    <row r="2659" spans="1:6" s="81" customFormat="1">
      <c r="A2659" s="69"/>
      <c r="B2659" s="40"/>
      <c r="C2659" s="527"/>
      <c r="D2659" s="59"/>
      <c r="E2659" s="64"/>
      <c r="F2659" s="47"/>
    </row>
    <row r="2660" spans="1:6" s="81" customFormat="1">
      <c r="A2660" s="69"/>
      <c r="B2660" s="40"/>
      <c r="C2660" s="527"/>
      <c r="D2660" s="59"/>
      <c r="E2660" s="64"/>
      <c r="F2660" s="47"/>
    </row>
    <row r="2661" spans="1:6" s="81" customFormat="1">
      <c r="A2661" s="69"/>
      <c r="B2661" s="40"/>
      <c r="C2661" s="527"/>
      <c r="D2661" s="59"/>
      <c r="E2661" s="64"/>
      <c r="F2661" s="47"/>
    </row>
    <row r="2662" spans="1:6" s="81" customFormat="1">
      <c r="A2662" s="69"/>
      <c r="B2662" s="40"/>
      <c r="C2662" s="527"/>
      <c r="D2662" s="59"/>
      <c r="E2662" s="64"/>
      <c r="F2662" s="47"/>
    </row>
    <row r="2663" spans="1:6" s="81" customFormat="1">
      <c r="A2663" s="69"/>
      <c r="B2663" s="40"/>
      <c r="C2663" s="527"/>
      <c r="D2663" s="59"/>
      <c r="E2663" s="64"/>
      <c r="F2663" s="47"/>
    </row>
    <row r="2664" spans="1:6" s="81" customFormat="1">
      <c r="A2664" s="69"/>
      <c r="B2664" s="40"/>
      <c r="C2664" s="527"/>
      <c r="D2664" s="59"/>
      <c r="E2664" s="64"/>
      <c r="F2664" s="47"/>
    </row>
    <row r="2665" spans="1:6" s="81" customFormat="1">
      <c r="A2665" s="69"/>
      <c r="B2665" s="40"/>
      <c r="C2665" s="527"/>
      <c r="D2665" s="59"/>
      <c r="E2665" s="64"/>
      <c r="F2665" s="47"/>
    </row>
    <row r="2666" spans="1:6" s="81" customFormat="1">
      <c r="A2666" s="69"/>
      <c r="B2666" s="40"/>
      <c r="C2666" s="527"/>
      <c r="D2666" s="59"/>
      <c r="E2666" s="64"/>
      <c r="F2666" s="47"/>
    </row>
    <row r="2667" spans="1:6" s="81" customFormat="1">
      <c r="A2667" s="69"/>
      <c r="B2667" s="40"/>
      <c r="C2667" s="527"/>
      <c r="D2667" s="59"/>
      <c r="E2667" s="64"/>
      <c r="F2667" s="47"/>
    </row>
    <row r="2668" spans="1:6" s="81" customFormat="1">
      <c r="A2668" s="69"/>
      <c r="B2668" s="40"/>
      <c r="C2668" s="527"/>
      <c r="D2668" s="59"/>
      <c r="E2668" s="64"/>
      <c r="F2668" s="47"/>
    </row>
    <row r="2669" spans="1:6" s="81" customFormat="1">
      <c r="A2669" s="69"/>
      <c r="B2669" s="40"/>
      <c r="C2669" s="527"/>
      <c r="D2669" s="59"/>
      <c r="E2669" s="64"/>
      <c r="F2669" s="47"/>
    </row>
    <row r="2670" spans="1:6" s="81" customFormat="1">
      <c r="A2670" s="69"/>
      <c r="B2670" s="40"/>
      <c r="C2670" s="527"/>
      <c r="D2670" s="59"/>
      <c r="E2670" s="64"/>
      <c r="F2670" s="47"/>
    </row>
    <row r="2671" spans="1:6" s="81" customFormat="1">
      <c r="A2671" s="69"/>
      <c r="B2671" s="40"/>
      <c r="C2671" s="527"/>
      <c r="D2671" s="59"/>
      <c r="E2671" s="64"/>
      <c r="F2671" s="47"/>
    </row>
    <row r="2672" spans="1:6" s="81" customFormat="1">
      <c r="A2672" s="69"/>
      <c r="B2672" s="40"/>
      <c r="C2672" s="527"/>
      <c r="D2672" s="59"/>
      <c r="E2672" s="64"/>
      <c r="F2672" s="47"/>
    </row>
    <row r="2673" spans="1:6" s="81" customFormat="1">
      <c r="A2673" s="69"/>
      <c r="B2673" s="40"/>
      <c r="C2673" s="527"/>
      <c r="D2673" s="59"/>
      <c r="E2673" s="64"/>
      <c r="F2673" s="47"/>
    </row>
    <row r="2674" spans="1:6" s="81" customFormat="1">
      <c r="A2674" s="69"/>
      <c r="B2674" s="40"/>
      <c r="C2674" s="527"/>
      <c r="D2674" s="59"/>
      <c r="E2674" s="64"/>
      <c r="F2674" s="47"/>
    </row>
    <row r="2675" spans="1:6" s="81" customFormat="1">
      <c r="A2675" s="69"/>
      <c r="B2675" s="40"/>
      <c r="C2675" s="527"/>
      <c r="D2675" s="59"/>
      <c r="E2675" s="64"/>
      <c r="F2675" s="47"/>
    </row>
    <row r="2676" spans="1:6" s="81" customFormat="1">
      <c r="A2676" s="69"/>
      <c r="B2676" s="40"/>
      <c r="C2676" s="527"/>
      <c r="D2676" s="59"/>
      <c r="E2676" s="64"/>
      <c r="F2676" s="47"/>
    </row>
    <row r="2677" spans="1:6" s="81" customFormat="1">
      <c r="A2677" s="69"/>
      <c r="B2677" s="40"/>
      <c r="C2677" s="527"/>
      <c r="D2677" s="59"/>
      <c r="E2677" s="64"/>
      <c r="F2677" s="47"/>
    </row>
    <row r="2678" spans="1:6" s="81" customFormat="1">
      <c r="A2678" s="69"/>
      <c r="B2678" s="40"/>
      <c r="C2678" s="527"/>
      <c r="D2678" s="59"/>
      <c r="E2678" s="64"/>
      <c r="F2678" s="47"/>
    </row>
    <row r="2679" spans="1:6" s="81" customFormat="1">
      <c r="A2679" s="69"/>
      <c r="B2679" s="40"/>
      <c r="C2679" s="527"/>
      <c r="D2679" s="59"/>
      <c r="E2679" s="64"/>
      <c r="F2679" s="47"/>
    </row>
    <row r="2680" spans="1:6" s="81" customFormat="1">
      <c r="A2680" s="69"/>
      <c r="B2680" s="40"/>
      <c r="C2680" s="527"/>
      <c r="D2680" s="59"/>
      <c r="E2680" s="64"/>
      <c r="F2680" s="47"/>
    </row>
    <row r="2681" spans="1:6" s="81" customFormat="1">
      <c r="A2681" s="69"/>
      <c r="B2681" s="40"/>
      <c r="C2681" s="527"/>
      <c r="D2681" s="59"/>
      <c r="E2681" s="64"/>
      <c r="F2681" s="47"/>
    </row>
    <row r="2682" spans="1:6" s="81" customFormat="1">
      <c r="A2682" s="69"/>
      <c r="B2682" s="40"/>
      <c r="C2682" s="527"/>
      <c r="D2682" s="59"/>
      <c r="E2682" s="64"/>
      <c r="F2682" s="47"/>
    </row>
    <row r="2683" spans="1:6" s="81" customFormat="1">
      <c r="A2683" s="69"/>
      <c r="B2683" s="40"/>
      <c r="C2683" s="527"/>
      <c r="D2683" s="59"/>
      <c r="E2683" s="64"/>
      <c r="F2683" s="47"/>
    </row>
    <row r="2684" spans="1:6" s="81" customFormat="1">
      <c r="A2684" s="69"/>
      <c r="B2684" s="40"/>
      <c r="C2684" s="527"/>
      <c r="D2684" s="59"/>
      <c r="E2684" s="64"/>
      <c r="F2684" s="47"/>
    </row>
    <row r="2685" spans="1:6" s="81" customFormat="1">
      <c r="A2685" s="69"/>
      <c r="B2685" s="40"/>
      <c r="C2685" s="527"/>
      <c r="D2685" s="59"/>
      <c r="E2685" s="64"/>
      <c r="F2685" s="47"/>
    </row>
    <row r="2686" spans="1:6" s="81" customFormat="1">
      <c r="A2686" s="69"/>
      <c r="B2686" s="40"/>
      <c r="C2686" s="527"/>
      <c r="D2686" s="59"/>
      <c r="E2686" s="64"/>
      <c r="F2686" s="47"/>
    </row>
    <row r="2687" spans="1:6" s="81" customFormat="1">
      <c r="A2687" s="69"/>
      <c r="B2687" s="40"/>
      <c r="C2687" s="527"/>
      <c r="D2687" s="59"/>
      <c r="E2687" s="64"/>
      <c r="F2687" s="47"/>
    </row>
    <row r="2688" spans="1:6" s="81" customFormat="1">
      <c r="A2688" s="69"/>
      <c r="B2688" s="40"/>
      <c r="C2688" s="527"/>
      <c r="D2688" s="59"/>
      <c r="E2688" s="64"/>
      <c r="F2688" s="47"/>
    </row>
    <row r="2689" spans="1:6" s="81" customFormat="1">
      <c r="A2689" s="69"/>
      <c r="B2689" s="40"/>
      <c r="C2689" s="527"/>
      <c r="D2689" s="59"/>
      <c r="E2689" s="64"/>
      <c r="F2689" s="47"/>
    </row>
    <row r="2690" spans="1:6" s="81" customFormat="1">
      <c r="A2690" s="69"/>
      <c r="B2690" s="40"/>
      <c r="C2690" s="527"/>
      <c r="D2690" s="59"/>
      <c r="E2690" s="64"/>
      <c r="F2690" s="47"/>
    </row>
    <row r="2691" spans="1:6" s="81" customFormat="1">
      <c r="A2691" s="69"/>
      <c r="B2691" s="40"/>
      <c r="C2691" s="527"/>
      <c r="D2691" s="59"/>
      <c r="E2691" s="64"/>
      <c r="F2691" s="47"/>
    </row>
    <row r="2692" spans="1:6" s="81" customFormat="1">
      <c r="A2692" s="69"/>
      <c r="B2692" s="40"/>
      <c r="C2692" s="527"/>
      <c r="D2692" s="59"/>
      <c r="E2692" s="64"/>
      <c r="F2692" s="47"/>
    </row>
    <row r="2693" spans="1:6" s="81" customFormat="1">
      <c r="A2693" s="69"/>
      <c r="B2693" s="40"/>
      <c r="C2693" s="527"/>
      <c r="D2693" s="59"/>
      <c r="E2693" s="64"/>
      <c r="F2693" s="47"/>
    </row>
    <row r="2694" spans="1:6" s="81" customFormat="1">
      <c r="A2694" s="69"/>
      <c r="B2694" s="40"/>
      <c r="C2694" s="527"/>
      <c r="D2694" s="59"/>
      <c r="E2694" s="64"/>
      <c r="F2694" s="47"/>
    </row>
    <row r="2695" spans="1:6" s="81" customFormat="1">
      <c r="A2695" s="69"/>
      <c r="B2695" s="40"/>
      <c r="C2695" s="527"/>
      <c r="D2695" s="59"/>
      <c r="E2695" s="64"/>
      <c r="F2695" s="47"/>
    </row>
    <row r="2696" spans="1:6" s="81" customFormat="1">
      <c r="A2696" s="69"/>
      <c r="B2696" s="40"/>
      <c r="C2696" s="527"/>
      <c r="D2696" s="59"/>
      <c r="E2696" s="64"/>
      <c r="F2696" s="47"/>
    </row>
    <row r="2697" spans="1:6" s="81" customFormat="1">
      <c r="A2697" s="69"/>
      <c r="B2697" s="40"/>
      <c r="C2697" s="527"/>
      <c r="D2697" s="59"/>
      <c r="E2697" s="64"/>
      <c r="F2697" s="47"/>
    </row>
    <row r="2698" spans="1:6" s="81" customFormat="1">
      <c r="A2698" s="69"/>
      <c r="B2698" s="40"/>
      <c r="C2698" s="527"/>
      <c r="D2698" s="59"/>
      <c r="E2698" s="64"/>
      <c r="F2698" s="47"/>
    </row>
    <row r="2699" spans="1:6" s="81" customFormat="1">
      <c r="A2699" s="69"/>
      <c r="B2699" s="40"/>
      <c r="C2699" s="527"/>
      <c r="D2699" s="59"/>
      <c r="E2699" s="64"/>
      <c r="F2699" s="47"/>
    </row>
    <row r="2700" spans="1:6" s="81" customFormat="1">
      <c r="A2700" s="69"/>
      <c r="B2700" s="40"/>
      <c r="C2700" s="527"/>
      <c r="D2700" s="59"/>
      <c r="E2700" s="64"/>
      <c r="F2700" s="47"/>
    </row>
    <row r="2701" spans="1:6" s="81" customFormat="1">
      <c r="A2701" s="69"/>
      <c r="B2701" s="40"/>
      <c r="C2701" s="527"/>
      <c r="D2701" s="59"/>
      <c r="E2701" s="64"/>
      <c r="F2701" s="47"/>
    </row>
    <row r="2702" spans="1:6" s="81" customFormat="1">
      <c r="A2702" s="69"/>
      <c r="B2702" s="40"/>
      <c r="C2702" s="527"/>
      <c r="D2702" s="59"/>
      <c r="E2702" s="64"/>
      <c r="F2702" s="47"/>
    </row>
    <row r="2703" spans="1:6" s="81" customFormat="1">
      <c r="A2703" s="69"/>
      <c r="B2703" s="40"/>
      <c r="C2703" s="527"/>
      <c r="D2703" s="59"/>
      <c r="E2703" s="64"/>
      <c r="F2703" s="47"/>
    </row>
    <row r="2704" spans="1:6" s="81" customFormat="1">
      <c r="A2704" s="69"/>
      <c r="B2704" s="40"/>
      <c r="C2704" s="527"/>
      <c r="D2704" s="59"/>
      <c r="E2704" s="64"/>
      <c r="F2704" s="47"/>
    </row>
    <row r="2705" spans="1:6" s="81" customFormat="1">
      <c r="A2705" s="69"/>
      <c r="B2705" s="40"/>
      <c r="C2705" s="527"/>
      <c r="D2705" s="59"/>
      <c r="E2705" s="64"/>
      <c r="F2705" s="47"/>
    </row>
    <row r="2706" spans="1:6" s="81" customFormat="1">
      <c r="A2706" s="69"/>
      <c r="B2706" s="40"/>
      <c r="C2706" s="527"/>
      <c r="D2706" s="59"/>
      <c r="E2706" s="64"/>
      <c r="F2706" s="47"/>
    </row>
    <row r="2707" spans="1:6" s="81" customFormat="1">
      <c r="A2707" s="69"/>
      <c r="B2707" s="40"/>
      <c r="C2707" s="527"/>
      <c r="D2707" s="59"/>
      <c r="E2707" s="64"/>
      <c r="F2707" s="47"/>
    </row>
    <row r="2708" spans="1:6" s="81" customFormat="1">
      <c r="A2708" s="69"/>
      <c r="B2708" s="40"/>
      <c r="C2708" s="527"/>
      <c r="D2708" s="59"/>
      <c r="E2708" s="64"/>
      <c r="F2708" s="47"/>
    </row>
    <row r="2709" spans="1:6" s="81" customFormat="1">
      <c r="A2709" s="69"/>
      <c r="B2709" s="40"/>
      <c r="C2709" s="527"/>
      <c r="D2709" s="59"/>
      <c r="E2709" s="64"/>
      <c r="F2709" s="47"/>
    </row>
    <row r="2710" spans="1:6" s="81" customFormat="1">
      <c r="A2710" s="69"/>
      <c r="B2710" s="40"/>
      <c r="C2710" s="527"/>
      <c r="D2710" s="59"/>
      <c r="E2710" s="64"/>
      <c r="F2710" s="47"/>
    </row>
    <row r="2711" spans="1:6" s="81" customFormat="1">
      <c r="A2711" s="69"/>
      <c r="B2711" s="40"/>
      <c r="C2711" s="527"/>
      <c r="D2711" s="59"/>
      <c r="E2711" s="64"/>
      <c r="F2711" s="47"/>
    </row>
    <row r="2712" spans="1:6" s="81" customFormat="1">
      <c r="A2712" s="69"/>
      <c r="B2712" s="40"/>
      <c r="C2712" s="527"/>
      <c r="D2712" s="59"/>
      <c r="E2712" s="64"/>
      <c r="F2712" s="47"/>
    </row>
    <row r="2713" spans="1:6" s="81" customFormat="1">
      <c r="A2713" s="69"/>
      <c r="B2713" s="40"/>
      <c r="C2713" s="527"/>
      <c r="D2713" s="59"/>
      <c r="E2713" s="64"/>
      <c r="F2713" s="47"/>
    </row>
    <row r="2714" spans="1:6" s="81" customFormat="1">
      <c r="A2714" s="69"/>
      <c r="B2714" s="40"/>
      <c r="C2714" s="527"/>
      <c r="D2714" s="59"/>
      <c r="E2714" s="64"/>
      <c r="F2714" s="47"/>
    </row>
    <row r="2715" spans="1:6" s="81" customFormat="1">
      <c r="A2715" s="69"/>
      <c r="B2715" s="40"/>
      <c r="C2715" s="527"/>
      <c r="D2715" s="59"/>
      <c r="E2715" s="64"/>
      <c r="F2715" s="47"/>
    </row>
    <row r="2716" spans="1:6" s="81" customFormat="1">
      <c r="A2716" s="69"/>
      <c r="B2716" s="40"/>
      <c r="C2716" s="527"/>
      <c r="D2716" s="59"/>
      <c r="E2716" s="64"/>
      <c r="F2716" s="47"/>
    </row>
    <row r="2717" spans="1:6" s="81" customFormat="1">
      <c r="A2717" s="69"/>
      <c r="B2717" s="40"/>
      <c r="C2717" s="527"/>
      <c r="D2717" s="59"/>
      <c r="E2717" s="64"/>
      <c r="F2717" s="47"/>
    </row>
    <row r="2718" spans="1:6" s="81" customFormat="1">
      <c r="A2718" s="69"/>
      <c r="B2718" s="40"/>
      <c r="C2718" s="527"/>
      <c r="D2718" s="59"/>
      <c r="E2718" s="64"/>
      <c r="F2718" s="47"/>
    </row>
    <row r="2719" spans="1:6" s="81" customFormat="1">
      <c r="A2719" s="69"/>
      <c r="B2719" s="40"/>
      <c r="C2719" s="527"/>
      <c r="D2719" s="59"/>
      <c r="E2719" s="64"/>
      <c r="F2719" s="47"/>
    </row>
    <row r="2720" spans="1:6" s="81" customFormat="1">
      <c r="A2720" s="69"/>
      <c r="B2720" s="40"/>
      <c r="C2720" s="527"/>
      <c r="D2720" s="59"/>
      <c r="E2720" s="64"/>
      <c r="F2720" s="47"/>
    </row>
    <row r="2721" spans="1:6" s="81" customFormat="1">
      <c r="A2721" s="69"/>
      <c r="B2721" s="40"/>
      <c r="C2721" s="527"/>
      <c r="D2721" s="59"/>
      <c r="E2721" s="64"/>
      <c r="F2721" s="47"/>
    </row>
    <row r="2722" spans="1:6" s="81" customFormat="1">
      <c r="A2722" s="69"/>
      <c r="B2722" s="40"/>
      <c r="C2722" s="527"/>
      <c r="D2722" s="59"/>
      <c r="E2722" s="64"/>
      <c r="F2722" s="47"/>
    </row>
    <row r="2723" spans="1:6" s="81" customFormat="1">
      <c r="A2723" s="69"/>
      <c r="B2723" s="40"/>
      <c r="C2723" s="527"/>
      <c r="D2723" s="59"/>
      <c r="E2723" s="64"/>
      <c r="F2723" s="47"/>
    </row>
    <row r="2724" spans="1:6" s="81" customFormat="1">
      <c r="A2724" s="69"/>
      <c r="B2724" s="40"/>
      <c r="C2724" s="527"/>
      <c r="D2724" s="59"/>
      <c r="E2724" s="64"/>
      <c r="F2724" s="47"/>
    </row>
    <row r="2725" spans="1:6" s="81" customFormat="1">
      <c r="A2725" s="69"/>
      <c r="B2725" s="40"/>
      <c r="C2725" s="527"/>
      <c r="D2725" s="59"/>
      <c r="E2725" s="64"/>
      <c r="F2725" s="47"/>
    </row>
    <row r="2726" spans="1:6" s="81" customFormat="1">
      <c r="A2726" s="69"/>
      <c r="B2726" s="40"/>
      <c r="C2726" s="527"/>
      <c r="D2726" s="59"/>
      <c r="E2726" s="64"/>
      <c r="F2726" s="47"/>
    </row>
    <row r="2727" spans="1:6" s="81" customFormat="1">
      <c r="A2727" s="69"/>
      <c r="B2727" s="40"/>
      <c r="C2727" s="527"/>
      <c r="D2727" s="59"/>
      <c r="E2727" s="64"/>
      <c r="F2727" s="47"/>
    </row>
    <row r="2728" spans="1:6" s="81" customFormat="1">
      <c r="A2728" s="69"/>
      <c r="B2728" s="40"/>
      <c r="C2728" s="527"/>
      <c r="D2728" s="59"/>
      <c r="E2728" s="64"/>
      <c r="F2728" s="47"/>
    </row>
    <row r="2729" spans="1:6" s="81" customFormat="1">
      <c r="A2729" s="69"/>
      <c r="B2729" s="40"/>
      <c r="C2729" s="527"/>
      <c r="D2729" s="59"/>
      <c r="E2729" s="64"/>
      <c r="F2729" s="47"/>
    </row>
    <row r="2730" spans="1:6" s="81" customFormat="1">
      <c r="A2730" s="69"/>
      <c r="B2730" s="40"/>
      <c r="C2730" s="527"/>
      <c r="D2730" s="59"/>
      <c r="E2730" s="64"/>
      <c r="F2730" s="47"/>
    </row>
    <row r="2731" spans="1:6" s="81" customFormat="1">
      <c r="A2731" s="69"/>
      <c r="B2731" s="40"/>
      <c r="C2731" s="527"/>
      <c r="D2731" s="59"/>
      <c r="E2731" s="64"/>
      <c r="F2731" s="47"/>
    </row>
    <row r="2732" spans="1:6" s="81" customFormat="1">
      <c r="A2732" s="69"/>
      <c r="B2732" s="40"/>
      <c r="C2732" s="527"/>
      <c r="D2732" s="59"/>
      <c r="E2732" s="64"/>
      <c r="F2732" s="47"/>
    </row>
    <row r="2733" spans="1:6" s="81" customFormat="1">
      <c r="A2733" s="69"/>
      <c r="B2733" s="40"/>
      <c r="C2733" s="527"/>
      <c r="D2733" s="59"/>
      <c r="E2733" s="64"/>
      <c r="F2733" s="47"/>
    </row>
    <row r="2734" spans="1:6" s="81" customFormat="1">
      <c r="A2734" s="69"/>
      <c r="B2734" s="40"/>
      <c r="C2734" s="527"/>
      <c r="D2734" s="59"/>
      <c r="E2734" s="64"/>
      <c r="F2734" s="47"/>
    </row>
    <row r="2735" spans="1:6" s="81" customFormat="1">
      <c r="A2735" s="69"/>
      <c r="B2735" s="40"/>
      <c r="C2735" s="527"/>
      <c r="D2735" s="59"/>
      <c r="E2735" s="64"/>
      <c r="F2735" s="47"/>
    </row>
    <row r="2736" spans="1:6" s="81" customFormat="1">
      <c r="A2736" s="69"/>
      <c r="B2736" s="40"/>
      <c r="C2736" s="527"/>
      <c r="D2736" s="59"/>
      <c r="E2736" s="64"/>
      <c r="F2736" s="47"/>
    </row>
    <row r="2737" spans="1:6" s="81" customFormat="1">
      <c r="A2737" s="69"/>
      <c r="B2737" s="40"/>
      <c r="C2737" s="527"/>
      <c r="D2737" s="59"/>
      <c r="E2737" s="64"/>
      <c r="F2737" s="47"/>
    </row>
    <row r="2738" spans="1:6" s="81" customFormat="1">
      <c r="A2738" s="69"/>
      <c r="B2738" s="40"/>
      <c r="C2738" s="527"/>
      <c r="D2738" s="59"/>
      <c r="E2738" s="64"/>
      <c r="F2738" s="47"/>
    </row>
    <row r="2739" spans="1:6" s="81" customFormat="1">
      <c r="A2739" s="69"/>
      <c r="B2739" s="40"/>
      <c r="C2739" s="527"/>
      <c r="D2739" s="59"/>
      <c r="E2739" s="64"/>
      <c r="F2739" s="47"/>
    </row>
    <row r="2740" spans="1:6" s="81" customFormat="1">
      <c r="A2740" s="69"/>
      <c r="B2740" s="40"/>
      <c r="C2740" s="527"/>
      <c r="D2740" s="59"/>
      <c r="E2740" s="64"/>
      <c r="F2740" s="47"/>
    </row>
    <row r="2741" spans="1:6" s="81" customFormat="1">
      <c r="A2741" s="69"/>
      <c r="B2741" s="40"/>
      <c r="C2741" s="527"/>
      <c r="D2741" s="59"/>
      <c r="E2741" s="64"/>
      <c r="F2741" s="47"/>
    </row>
    <row r="2742" spans="1:6" s="81" customFormat="1">
      <c r="A2742" s="69"/>
      <c r="B2742" s="40"/>
      <c r="C2742" s="527"/>
      <c r="D2742" s="59"/>
      <c r="E2742" s="64"/>
      <c r="F2742" s="47"/>
    </row>
    <row r="2743" spans="1:6" s="81" customFormat="1">
      <c r="A2743" s="69"/>
      <c r="B2743" s="40"/>
      <c r="C2743" s="527"/>
      <c r="D2743" s="59"/>
      <c r="E2743" s="64"/>
      <c r="F2743" s="47"/>
    </row>
    <row r="2744" spans="1:6" s="81" customFormat="1">
      <c r="A2744" s="69"/>
      <c r="B2744" s="40"/>
      <c r="C2744" s="527"/>
      <c r="D2744" s="59"/>
      <c r="E2744" s="64"/>
      <c r="F2744" s="47"/>
    </row>
    <row r="2745" spans="1:6" s="81" customFormat="1">
      <c r="A2745" s="69"/>
      <c r="B2745" s="40"/>
      <c r="C2745" s="527"/>
      <c r="D2745" s="59"/>
      <c r="E2745" s="64"/>
      <c r="F2745" s="47"/>
    </row>
    <row r="2746" spans="1:6" s="81" customFormat="1">
      <c r="A2746" s="69"/>
      <c r="B2746" s="40"/>
      <c r="C2746" s="527"/>
      <c r="D2746" s="59"/>
      <c r="E2746" s="64"/>
      <c r="F2746" s="47"/>
    </row>
    <row r="2747" spans="1:6" s="81" customFormat="1">
      <c r="A2747" s="69"/>
      <c r="B2747" s="40"/>
      <c r="C2747" s="527"/>
      <c r="D2747" s="59"/>
      <c r="E2747" s="64"/>
      <c r="F2747" s="47"/>
    </row>
    <row r="2748" spans="1:6" s="81" customFormat="1">
      <c r="A2748" s="69"/>
      <c r="B2748" s="40"/>
      <c r="C2748" s="527"/>
      <c r="D2748" s="59"/>
      <c r="E2748" s="64"/>
      <c r="F2748" s="47"/>
    </row>
    <row r="2749" spans="1:6" s="81" customFormat="1">
      <c r="A2749" s="69"/>
      <c r="B2749" s="40"/>
      <c r="C2749" s="527"/>
      <c r="D2749" s="59"/>
      <c r="E2749" s="64"/>
      <c r="F2749" s="47"/>
    </row>
    <row r="2750" spans="1:6" s="81" customFormat="1">
      <c r="A2750" s="69"/>
      <c r="B2750" s="40"/>
      <c r="C2750" s="527"/>
      <c r="D2750" s="59"/>
      <c r="E2750" s="64"/>
      <c r="F2750" s="47"/>
    </row>
    <row r="2751" spans="1:6" s="81" customFormat="1">
      <c r="A2751" s="69"/>
      <c r="B2751" s="40"/>
      <c r="C2751" s="527"/>
      <c r="D2751" s="59"/>
      <c r="E2751" s="64"/>
      <c r="F2751" s="47"/>
    </row>
    <row r="2752" spans="1:6" s="81" customFormat="1">
      <c r="A2752" s="69"/>
      <c r="B2752" s="40"/>
      <c r="C2752" s="527"/>
      <c r="D2752" s="59"/>
      <c r="E2752" s="64"/>
      <c r="F2752" s="47"/>
    </row>
    <row r="2753" spans="1:6" s="81" customFormat="1">
      <c r="A2753" s="69"/>
      <c r="B2753" s="40"/>
      <c r="C2753" s="527"/>
      <c r="D2753" s="59"/>
      <c r="E2753" s="64"/>
      <c r="F2753" s="47"/>
    </row>
    <row r="2754" spans="1:6" s="81" customFormat="1">
      <c r="A2754" s="69"/>
      <c r="B2754" s="40"/>
      <c r="C2754" s="527"/>
      <c r="D2754" s="59"/>
      <c r="E2754" s="64"/>
      <c r="F2754" s="47"/>
    </row>
    <row r="2755" spans="1:6" s="81" customFormat="1">
      <c r="A2755" s="69"/>
      <c r="B2755" s="40"/>
      <c r="C2755" s="527"/>
      <c r="D2755" s="59"/>
      <c r="E2755" s="64"/>
      <c r="F2755" s="47"/>
    </row>
    <row r="2756" spans="1:6" s="81" customFormat="1">
      <c r="A2756" s="69"/>
      <c r="B2756" s="40"/>
      <c r="C2756" s="527"/>
      <c r="D2756" s="59"/>
      <c r="E2756" s="64"/>
      <c r="F2756" s="47"/>
    </row>
    <row r="2757" spans="1:6" s="81" customFormat="1">
      <c r="A2757" s="69"/>
      <c r="B2757" s="40"/>
      <c r="C2757" s="527"/>
      <c r="D2757" s="59"/>
      <c r="E2757" s="64"/>
      <c r="F2757" s="47"/>
    </row>
    <row r="2758" spans="1:6" s="81" customFormat="1">
      <c r="A2758" s="69"/>
      <c r="B2758" s="40"/>
      <c r="C2758" s="527"/>
      <c r="D2758" s="59"/>
      <c r="E2758" s="64"/>
      <c r="F2758" s="47"/>
    </row>
    <row r="2759" spans="1:6" s="81" customFormat="1">
      <c r="A2759" s="69"/>
      <c r="B2759" s="40"/>
      <c r="C2759" s="527"/>
      <c r="D2759" s="59"/>
      <c r="E2759" s="64"/>
      <c r="F2759" s="47"/>
    </row>
    <row r="2760" spans="1:6" s="81" customFormat="1">
      <c r="A2760" s="69"/>
      <c r="B2760" s="40"/>
      <c r="C2760" s="527"/>
      <c r="D2760" s="59"/>
      <c r="E2760" s="64"/>
      <c r="F2760" s="47"/>
    </row>
    <row r="2761" spans="1:6" s="81" customFormat="1">
      <c r="A2761" s="69"/>
      <c r="B2761" s="40"/>
      <c r="C2761" s="527"/>
      <c r="D2761" s="59"/>
      <c r="E2761" s="64"/>
      <c r="F2761" s="47"/>
    </row>
    <row r="2762" spans="1:6" s="81" customFormat="1">
      <c r="A2762" s="69"/>
      <c r="B2762" s="40"/>
      <c r="C2762" s="527"/>
      <c r="D2762" s="59"/>
      <c r="E2762" s="64"/>
      <c r="F2762" s="47"/>
    </row>
    <row r="2763" spans="1:6" s="81" customFormat="1">
      <c r="A2763" s="69"/>
      <c r="B2763" s="40"/>
      <c r="C2763" s="527"/>
      <c r="D2763" s="59"/>
      <c r="E2763" s="64"/>
      <c r="F2763" s="47"/>
    </row>
    <row r="2764" spans="1:6" s="81" customFormat="1">
      <c r="A2764" s="69"/>
      <c r="B2764" s="40"/>
      <c r="C2764" s="527"/>
      <c r="D2764" s="59"/>
      <c r="E2764" s="64"/>
      <c r="F2764" s="47"/>
    </row>
    <row r="2765" spans="1:6" s="81" customFormat="1">
      <c r="A2765" s="69"/>
      <c r="B2765" s="40"/>
      <c r="C2765" s="527"/>
      <c r="D2765" s="59"/>
      <c r="E2765" s="64"/>
      <c r="F2765" s="47"/>
    </row>
    <row r="2766" spans="1:6" s="27" customFormat="1">
      <c r="A2766" s="69"/>
      <c r="B2766" s="40"/>
      <c r="C2766" s="527"/>
      <c r="D2766" s="59"/>
      <c r="E2766" s="64"/>
      <c r="F2766" s="47"/>
    </row>
    <row r="2767" spans="1:6" s="27" customFormat="1">
      <c r="A2767" s="69"/>
      <c r="B2767" s="40"/>
      <c r="C2767" s="527"/>
      <c r="D2767" s="59"/>
      <c r="E2767" s="64"/>
      <c r="F2767" s="47"/>
    </row>
    <row r="2770" spans="1:6" s="81" customFormat="1">
      <c r="A2770" s="69"/>
      <c r="B2770" s="40"/>
      <c r="C2770" s="527"/>
      <c r="D2770" s="59"/>
      <c r="E2770" s="64"/>
      <c r="F2770" s="47"/>
    </row>
    <row r="2771" spans="1:6" s="81" customFormat="1">
      <c r="A2771" s="69"/>
      <c r="B2771" s="40"/>
      <c r="C2771" s="527"/>
      <c r="D2771" s="59"/>
      <c r="E2771" s="64"/>
      <c r="F2771" s="47"/>
    </row>
    <row r="2772" spans="1:6" s="81" customFormat="1">
      <c r="A2772" s="69"/>
      <c r="B2772" s="40"/>
      <c r="C2772" s="527"/>
      <c r="D2772" s="59"/>
      <c r="E2772" s="64"/>
      <c r="F2772" s="47"/>
    </row>
    <row r="2773" spans="1:6" s="81" customFormat="1">
      <c r="A2773" s="69"/>
      <c r="B2773" s="40"/>
      <c r="C2773" s="527"/>
      <c r="D2773" s="59"/>
      <c r="E2773" s="64"/>
      <c r="F2773" s="47"/>
    </row>
    <row r="2774" spans="1:6" s="81" customFormat="1">
      <c r="A2774" s="69"/>
      <c r="B2774" s="40"/>
      <c r="C2774" s="527"/>
      <c r="D2774" s="59"/>
      <c r="E2774" s="64"/>
      <c r="F2774" s="47"/>
    </row>
    <row r="2775" spans="1:6" s="81" customFormat="1">
      <c r="A2775" s="69"/>
      <c r="B2775" s="40"/>
      <c r="C2775" s="527"/>
      <c r="D2775" s="59"/>
      <c r="E2775" s="64"/>
      <c r="F2775" s="47"/>
    </row>
    <row r="2776" spans="1:6" s="81" customFormat="1">
      <c r="A2776" s="69"/>
      <c r="B2776" s="40"/>
      <c r="C2776" s="527"/>
      <c r="D2776" s="59"/>
      <c r="E2776" s="64"/>
      <c r="F2776" s="47"/>
    </row>
    <row r="2777" spans="1:6" s="81" customFormat="1">
      <c r="A2777" s="69"/>
      <c r="B2777" s="40"/>
      <c r="C2777" s="527"/>
      <c r="D2777" s="59"/>
      <c r="E2777" s="64"/>
      <c r="F2777" s="47"/>
    </row>
    <row r="2778" spans="1:6" s="81" customFormat="1">
      <c r="A2778" s="69"/>
      <c r="B2778" s="40"/>
      <c r="C2778" s="527"/>
      <c r="D2778" s="59"/>
      <c r="E2778" s="64"/>
      <c r="F2778" s="47"/>
    </row>
    <row r="2779" spans="1:6" s="81" customFormat="1">
      <c r="A2779" s="69"/>
      <c r="B2779" s="40"/>
      <c r="C2779" s="527"/>
      <c r="D2779" s="59"/>
      <c r="E2779" s="64"/>
      <c r="F2779" s="47"/>
    </row>
    <row r="2780" spans="1:6" s="81" customFormat="1">
      <c r="A2780" s="69"/>
      <c r="B2780" s="40"/>
      <c r="C2780" s="527"/>
      <c r="D2780" s="59"/>
      <c r="E2780" s="64"/>
      <c r="F2780" s="47"/>
    </row>
    <row r="2781" spans="1:6" s="81" customFormat="1">
      <c r="A2781" s="69"/>
      <c r="B2781" s="40"/>
      <c r="C2781" s="527"/>
      <c r="D2781" s="59"/>
      <c r="E2781" s="64"/>
      <c r="F2781" s="47"/>
    </row>
    <row r="2782" spans="1:6" s="81" customFormat="1">
      <c r="A2782" s="69"/>
      <c r="B2782" s="40"/>
      <c r="C2782" s="527"/>
      <c r="D2782" s="59"/>
      <c r="E2782" s="64"/>
      <c r="F2782" s="47"/>
    </row>
    <row r="2783" spans="1:6" s="81" customFormat="1">
      <c r="A2783" s="69"/>
      <c r="B2783" s="40"/>
      <c r="C2783" s="527"/>
      <c r="D2783" s="59"/>
      <c r="E2783" s="64"/>
      <c r="F2783" s="47"/>
    </row>
    <row r="2784" spans="1:6" s="81" customFormat="1">
      <c r="A2784" s="69"/>
      <c r="B2784" s="40"/>
      <c r="C2784" s="527"/>
      <c r="D2784" s="59"/>
      <c r="E2784" s="64"/>
      <c r="F2784" s="47"/>
    </row>
    <row r="2785" spans="1:6" s="81" customFormat="1">
      <c r="A2785" s="69"/>
      <c r="B2785" s="40"/>
      <c r="C2785" s="527"/>
      <c r="D2785" s="59"/>
      <c r="E2785" s="64"/>
      <c r="F2785" s="47"/>
    </row>
    <row r="2786" spans="1:6" s="81" customFormat="1">
      <c r="A2786" s="69"/>
      <c r="B2786" s="40"/>
      <c r="C2786" s="527"/>
      <c r="D2786" s="59"/>
      <c r="E2786" s="64"/>
      <c r="F2786" s="47"/>
    </row>
    <row r="2787" spans="1:6" s="81" customFormat="1">
      <c r="A2787" s="69"/>
      <c r="B2787" s="40"/>
      <c r="C2787" s="527"/>
      <c r="D2787" s="59"/>
      <c r="E2787" s="64"/>
      <c r="F2787" s="47"/>
    </row>
    <row r="2788" spans="1:6" s="81" customFormat="1">
      <c r="A2788" s="69"/>
      <c r="B2788" s="40"/>
      <c r="C2788" s="527"/>
      <c r="D2788" s="59"/>
      <c r="E2788" s="64"/>
      <c r="F2788" s="47"/>
    </row>
    <row r="2789" spans="1:6" s="81" customFormat="1">
      <c r="A2789" s="69"/>
      <c r="B2789" s="40"/>
      <c r="C2789" s="527"/>
      <c r="D2789" s="59"/>
      <c r="E2789" s="64"/>
      <c r="F2789" s="47"/>
    </row>
    <row r="2790" spans="1:6" s="81" customFormat="1">
      <c r="A2790" s="69"/>
      <c r="B2790" s="40"/>
      <c r="C2790" s="527"/>
      <c r="D2790" s="59"/>
      <c r="E2790" s="64"/>
      <c r="F2790" s="47"/>
    </row>
    <row r="2791" spans="1:6" s="81" customFormat="1">
      <c r="A2791" s="69"/>
      <c r="B2791" s="40"/>
      <c r="C2791" s="527"/>
      <c r="D2791" s="59"/>
      <c r="E2791" s="64"/>
      <c r="F2791" s="47"/>
    </row>
    <row r="2792" spans="1:6" s="81" customFormat="1">
      <c r="A2792" s="69"/>
      <c r="B2792" s="40"/>
      <c r="C2792" s="527"/>
      <c r="D2792" s="59"/>
      <c r="E2792" s="64"/>
      <c r="F2792" s="47"/>
    </row>
    <row r="2793" spans="1:6" s="81" customFormat="1">
      <c r="A2793" s="69"/>
      <c r="B2793" s="40"/>
      <c r="C2793" s="527"/>
      <c r="D2793" s="59"/>
      <c r="E2793" s="64"/>
      <c r="F2793" s="47"/>
    </row>
    <row r="2794" spans="1:6" s="81" customFormat="1">
      <c r="A2794" s="69"/>
      <c r="B2794" s="40"/>
      <c r="C2794" s="527"/>
      <c r="D2794" s="59"/>
      <c r="E2794" s="64"/>
      <c r="F2794" s="47"/>
    </row>
    <row r="2795" spans="1:6" s="81" customFormat="1">
      <c r="A2795" s="69"/>
      <c r="B2795" s="40"/>
      <c r="C2795" s="527"/>
      <c r="D2795" s="59"/>
      <c r="E2795" s="64"/>
      <c r="F2795" s="47"/>
    </row>
    <row r="2796" spans="1:6" s="81" customFormat="1">
      <c r="A2796" s="69"/>
      <c r="B2796" s="40"/>
      <c r="C2796" s="527"/>
      <c r="D2796" s="59"/>
      <c r="E2796" s="64"/>
      <c r="F2796" s="47"/>
    </row>
    <row r="2797" spans="1:6" s="81" customFormat="1">
      <c r="A2797" s="69"/>
      <c r="B2797" s="40"/>
      <c r="C2797" s="527"/>
      <c r="D2797" s="59"/>
      <c r="E2797" s="64"/>
      <c r="F2797" s="47"/>
    </row>
    <row r="2798" spans="1:6" s="81" customFormat="1">
      <c r="A2798" s="69"/>
      <c r="B2798" s="40"/>
      <c r="C2798" s="527"/>
      <c r="D2798" s="59"/>
      <c r="E2798" s="64"/>
      <c r="F2798" s="47"/>
    </row>
    <row r="2799" spans="1:6" s="81" customFormat="1">
      <c r="A2799" s="69"/>
      <c r="B2799" s="40"/>
      <c r="C2799" s="527"/>
      <c r="D2799" s="59"/>
      <c r="E2799" s="64"/>
      <c r="F2799" s="47"/>
    </row>
    <row r="2800" spans="1:6" s="81" customFormat="1">
      <c r="A2800" s="69"/>
      <c r="B2800" s="40"/>
      <c r="C2800" s="527"/>
      <c r="D2800" s="59"/>
      <c r="E2800" s="64"/>
      <c r="F2800" s="47"/>
    </row>
    <row r="2801" spans="1:6" s="81" customFormat="1">
      <c r="A2801" s="69"/>
      <c r="B2801" s="40"/>
      <c r="C2801" s="527"/>
      <c r="D2801" s="59"/>
      <c r="E2801" s="64"/>
      <c r="F2801" s="47"/>
    </row>
    <row r="2802" spans="1:6" s="81" customFormat="1">
      <c r="A2802" s="69"/>
      <c r="B2802" s="40"/>
      <c r="C2802" s="527"/>
      <c r="D2802" s="59"/>
      <c r="E2802" s="64"/>
      <c r="F2802" s="47"/>
    </row>
    <row r="2803" spans="1:6" s="81" customFormat="1">
      <c r="A2803" s="69"/>
      <c r="B2803" s="40"/>
      <c r="C2803" s="527"/>
      <c r="D2803" s="59"/>
      <c r="E2803" s="64"/>
      <c r="F2803" s="47"/>
    </row>
    <row r="2804" spans="1:6" s="81" customFormat="1">
      <c r="A2804" s="69"/>
      <c r="B2804" s="40"/>
      <c r="C2804" s="527"/>
      <c r="D2804" s="59"/>
      <c r="E2804" s="64"/>
      <c r="F2804" s="47"/>
    </row>
    <row r="2805" spans="1:6" s="81" customFormat="1">
      <c r="A2805" s="69"/>
      <c r="B2805" s="40"/>
      <c r="C2805" s="527"/>
      <c r="D2805" s="59"/>
      <c r="E2805" s="64"/>
      <c r="F2805" s="47"/>
    </row>
    <row r="2806" spans="1:6" s="81" customFormat="1">
      <c r="A2806" s="69"/>
      <c r="B2806" s="40"/>
      <c r="C2806" s="527"/>
      <c r="D2806" s="59"/>
      <c r="E2806" s="64"/>
      <c r="F2806" s="47"/>
    </row>
    <row r="2807" spans="1:6" s="81" customFormat="1">
      <c r="A2807" s="69"/>
      <c r="B2807" s="40"/>
      <c r="C2807" s="527"/>
      <c r="D2807" s="59"/>
      <c r="E2807" s="64"/>
      <c r="F2807" s="47"/>
    </row>
    <row r="2808" spans="1:6" s="81" customFormat="1">
      <c r="A2808" s="69"/>
      <c r="B2808" s="40"/>
      <c r="C2808" s="527"/>
      <c r="D2808" s="59"/>
      <c r="E2808" s="64"/>
      <c r="F2808" s="47"/>
    </row>
    <row r="2809" spans="1:6" s="81" customFormat="1">
      <c r="A2809" s="69"/>
      <c r="B2809" s="40"/>
      <c r="C2809" s="527"/>
      <c r="D2809" s="59"/>
      <c r="E2809" s="64"/>
      <c r="F2809" s="47"/>
    </row>
    <row r="2810" spans="1:6" s="81" customFormat="1">
      <c r="A2810" s="69"/>
      <c r="B2810" s="40"/>
      <c r="C2810" s="527"/>
      <c r="D2810" s="59"/>
      <c r="E2810" s="64"/>
      <c r="F2810" s="47"/>
    </row>
    <row r="2811" spans="1:6" s="81" customFormat="1">
      <c r="A2811" s="69"/>
      <c r="B2811" s="40"/>
      <c r="C2811" s="527"/>
      <c r="D2811" s="59"/>
      <c r="E2811" s="64"/>
      <c r="F2811" s="47"/>
    </row>
    <row r="2812" spans="1:6" s="81" customFormat="1">
      <c r="A2812" s="69"/>
      <c r="B2812" s="40"/>
      <c r="C2812" s="527"/>
      <c r="D2812" s="59"/>
      <c r="E2812" s="64"/>
      <c r="F2812" s="47"/>
    </row>
    <row r="2813" spans="1:6" s="81" customFormat="1">
      <c r="A2813" s="69"/>
      <c r="B2813" s="40"/>
      <c r="C2813" s="527"/>
      <c r="D2813" s="59"/>
      <c r="E2813" s="64"/>
      <c r="F2813" s="47"/>
    </row>
    <row r="2814" spans="1:6" s="81" customFormat="1">
      <c r="A2814" s="69"/>
      <c r="B2814" s="40"/>
      <c r="C2814" s="527"/>
      <c r="D2814" s="59"/>
      <c r="E2814" s="64"/>
      <c r="F2814" s="47"/>
    </row>
    <row r="2815" spans="1:6" s="81" customFormat="1">
      <c r="A2815" s="69"/>
      <c r="B2815" s="40"/>
      <c r="C2815" s="527"/>
      <c r="D2815" s="59"/>
      <c r="E2815" s="64"/>
      <c r="F2815" s="47"/>
    </row>
    <row r="2816" spans="1:6" s="81" customFormat="1">
      <c r="A2816" s="69"/>
      <c r="B2816" s="40"/>
      <c r="C2816" s="527"/>
      <c r="D2816" s="59"/>
      <c r="E2816" s="64"/>
      <c r="F2816" s="47"/>
    </row>
    <row r="2817" spans="1:6" s="81" customFormat="1">
      <c r="A2817" s="69"/>
      <c r="B2817" s="40"/>
      <c r="C2817" s="527"/>
      <c r="D2817" s="59"/>
      <c r="E2817" s="64"/>
      <c r="F2817" s="47"/>
    </row>
    <row r="2818" spans="1:6" s="81" customFormat="1">
      <c r="A2818" s="69"/>
      <c r="B2818" s="40"/>
      <c r="C2818" s="527"/>
      <c r="D2818" s="59"/>
      <c r="E2818" s="64"/>
      <c r="F2818" s="47"/>
    </row>
    <row r="2819" spans="1:6" s="81" customFormat="1">
      <c r="A2819" s="69"/>
      <c r="B2819" s="40"/>
      <c r="C2819" s="527"/>
      <c r="D2819" s="59"/>
      <c r="E2819" s="64"/>
      <c r="F2819" s="47"/>
    </row>
    <row r="2820" spans="1:6" s="81" customFormat="1">
      <c r="A2820" s="69"/>
      <c r="B2820" s="40"/>
      <c r="C2820" s="527"/>
      <c r="D2820" s="59"/>
      <c r="E2820" s="64"/>
      <c r="F2820" s="47"/>
    </row>
    <row r="2821" spans="1:6" s="81" customFormat="1">
      <c r="A2821" s="69"/>
      <c r="B2821" s="40"/>
      <c r="C2821" s="527"/>
      <c r="D2821" s="59"/>
      <c r="E2821" s="64"/>
      <c r="F2821" s="47"/>
    </row>
    <row r="2822" spans="1:6" s="81" customFormat="1">
      <c r="A2822" s="69"/>
      <c r="B2822" s="40"/>
      <c r="C2822" s="527"/>
      <c r="D2822" s="59"/>
      <c r="E2822" s="64"/>
      <c r="F2822" s="47"/>
    </row>
    <row r="2823" spans="1:6" s="81" customFormat="1">
      <c r="A2823" s="69"/>
      <c r="B2823" s="40"/>
      <c r="C2823" s="527"/>
      <c r="D2823" s="59"/>
      <c r="E2823" s="64"/>
      <c r="F2823" s="47"/>
    </row>
    <row r="2824" spans="1:6" s="81" customFormat="1">
      <c r="A2824" s="69"/>
      <c r="B2824" s="40"/>
      <c r="C2824" s="527"/>
      <c r="D2824" s="59"/>
      <c r="E2824" s="64"/>
      <c r="F2824" s="47"/>
    </row>
    <row r="2825" spans="1:6" s="81" customFormat="1">
      <c r="A2825" s="69"/>
      <c r="B2825" s="40"/>
      <c r="C2825" s="527"/>
      <c r="D2825" s="59"/>
      <c r="E2825" s="64"/>
      <c r="F2825" s="47"/>
    </row>
    <row r="2826" spans="1:6" s="81" customFormat="1">
      <c r="A2826" s="69"/>
      <c r="B2826" s="40"/>
      <c r="C2826" s="527"/>
      <c r="D2826" s="59"/>
      <c r="E2826" s="64"/>
      <c r="F2826" s="47"/>
    </row>
    <row r="2827" spans="1:6" s="81" customFormat="1">
      <c r="A2827" s="69"/>
      <c r="B2827" s="40"/>
      <c r="C2827" s="527"/>
      <c r="D2827" s="59"/>
      <c r="E2827" s="64"/>
      <c r="F2827" s="47"/>
    </row>
    <row r="2828" spans="1:6" s="81" customFormat="1">
      <c r="A2828" s="69"/>
      <c r="B2828" s="40"/>
      <c r="C2828" s="527"/>
      <c r="D2828" s="59"/>
      <c r="E2828" s="64"/>
      <c r="F2828" s="47"/>
    </row>
    <row r="2829" spans="1:6" s="81" customFormat="1">
      <c r="A2829" s="69"/>
      <c r="B2829" s="40"/>
      <c r="C2829" s="527"/>
      <c r="D2829" s="59"/>
      <c r="E2829" s="64"/>
      <c r="F2829" s="47"/>
    </row>
    <row r="2830" spans="1:6" s="81" customFormat="1">
      <c r="A2830" s="69"/>
      <c r="B2830" s="40"/>
      <c r="C2830" s="527"/>
      <c r="D2830" s="59"/>
      <c r="E2830" s="64"/>
      <c r="F2830" s="47"/>
    </row>
    <row r="2831" spans="1:6" s="81" customFormat="1">
      <c r="A2831" s="69"/>
      <c r="B2831" s="40"/>
      <c r="C2831" s="527"/>
      <c r="D2831" s="59"/>
      <c r="E2831" s="64"/>
      <c r="F2831" s="47"/>
    </row>
    <row r="2832" spans="1:6" s="81" customFormat="1">
      <c r="A2832" s="69"/>
      <c r="B2832" s="40"/>
      <c r="C2832" s="527"/>
      <c r="D2832" s="59"/>
      <c r="E2832" s="64"/>
      <c r="F2832" s="47"/>
    </row>
    <row r="2833" spans="1:6" s="81" customFormat="1">
      <c r="A2833" s="69"/>
      <c r="B2833" s="40"/>
      <c r="C2833" s="527"/>
      <c r="D2833" s="59"/>
      <c r="E2833" s="64"/>
      <c r="F2833" s="47"/>
    </row>
    <row r="2834" spans="1:6" s="81" customFormat="1">
      <c r="A2834" s="69"/>
      <c r="B2834" s="40"/>
      <c r="C2834" s="527"/>
      <c r="D2834" s="59"/>
      <c r="E2834" s="64"/>
      <c r="F2834" s="47"/>
    </row>
    <row r="2835" spans="1:6" s="81" customFormat="1">
      <c r="A2835" s="69"/>
      <c r="B2835" s="40"/>
      <c r="C2835" s="527"/>
      <c r="D2835" s="59"/>
      <c r="E2835" s="64"/>
      <c r="F2835" s="47"/>
    </row>
    <row r="2836" spans="1:6" s="81" customFormat="1">
      <c r="A2836" s="69"/>
      <c r="B2836" s="40"/>
      <c r="C2836" s="527"/>
      <c r="D2836" s="59"/>
      <c r="E2836" s="64"/>
      <c r="F2836" s="47"/>
    </row>
    <row r="2837" spans="1:6" s="81" customFormat="1">
      <c r="A2837" s="69"/>
      <c r="B2837" s="40"/>
      <c r="C2837" s="527"/>
      <c r="D2837" s="59"/>
      <c r="E2837" s="64"/>
      <c r="F2837" s="47"/>
    </row>
    <row r="2838" spans="1:6" s="81" customFormat="1">
      <c r="A2838" s="69"/>
      <c r="B2838" s="40"/>
      <c r="C2838" s="527"/>
      <c r="D2838" s="59"/>
      <c r="E2838" s="64"/>
      <c r="F2838" s="47"/>
    </row>
    <row r="2839" spans="1:6" s="81" customFormat="1">
      <c r="A2839" s="69"/>
      <c r="B2839" s="40"/>
      <c r="C2839" s="527"/>
      <c r="D2839" s="59"/>
      <c r="E2839" s="64"/>
      <c r="F2839" s="47"/>
    </row>
    <row r="2840" spans="1:6" s="81" customFormat="1">
      <c r="A2840" s="69"/>
      <c r="B2840" s="40"/>
      <c r="C2840" s="527"/>
      <c r="D2840" s="59"/>
      <c r="E2840" s="64"/>
      <c r="F2840" s="47"/>
    </row>
    <row r="2841" spans="1:6" s="81" customFormat="1">
      <c r="A2841" s="69"/>
      <c r="B2841" s="40"/>
      <c r="C2841" s="527"/>
      <c r="D2841" s="59"/>
      <c r="E2841" s="64"/>
      <c r="F2841" s="47"/>
    </row>
    <row r="2842" spans="1:6" s="81" customFormat="1">
      <c r="A2842" s="69"/>
      <c r="B2842" s="40"/>
      <c r="C2842" s="527"/>
      <c r="D2842" s="59"/>
      <c r="E2842" s="64"/>
      <c r="F2842" s="47"/>
    </row>
    <row r="2843" spans="1:6" s="81" customFormat="1">
      <c r="A2843" s="69"/>
      <c r="B2843" s="40"/>
      <c r="C2843" s="527"/>
      <c r="D2843" s="59"/>
      <c r="E2843" s="64"/>
      <c r="F2843" s="47"/>
    </row>
    <row r="2844" spans="1:6" s="81" customFormat="1">
      <c r="A2844" s="69"/>
      <c r="B2844" s="40"/>
      <c r="C2844" s="527"/>
      <c r="D2844" s="59"/>
      <c r="E2844" s="64"/>
      <c r="F2844" s="47"/>
    </row>
    <row r="2845" spans="1:6" s="81" customFormat="1">
      <c r="A2845" s="69"/>
      <c r="B2845" s="40"/>
      <c r="C2845" s="527"/>
      <c r="D2845" s="59"/>
      <c r="E2845" s="64"/>
      <c r="F2845" s="47"/>
    </row>
    <row r="2846" spans="1:6" s="81" customFormat="1">
      <c r="A2846" s="69"/>
      <c r="B2846" s="40"/>
      <c r="C2846" s="527"/>
      <c r="D2846" s="59"/>
      <c r="E2846" s="64"/>
      <c r="F2846" s="47"/>
    </row>
    <row r="2847" spans="1:6" s="81" customFormat="1">
      <c r="A2847" s="69"/>
      <c r="B2847" s="40"/>
      <c r="C2847" s="527"/>
      <c r="D2847" s="59"/>
      <c r="E2847" s="64"/>
      <c r="F2847" s="47"/>
    </row>
    <row r="2848" spans="1:6" s="81" customFormat="1">
      <c r="A2848" s="69"/>
      <c r="B2848" s="40"/>
      <c r="C2848" s="527"/>
      <c r="D2848" s="59"/>
      <c r="E2848" s="64"/>
      <c r="F2848" s="47"/>
    </row>
    <row r="2849" spans="1:6" s="81" customFormat="1">
      <c r="A2849" s="69"/>
      <c r="B2849" s="40"/>
      <c r="C2849" s="527"/>
      <c r="D2849" s="59"/>
      <c r="E2849" s="64"/>
      <c r="F2849" s="47"/>
    </row>
    <row r="2850" spans="1:6" s="81" customFormat="1">
      <c r="A2850" s="69"/>
      <c r="B2850" s="40"/>
      <c r="C2850" s="527"/>
      <c r="D2850" s="59"/>
      <c r="E2850" s="64"/>
      <c r="F2850" s="47"/>
    </row>
    <row r="2851" spans="1:6" s="81" customFormat="1">
      <c r="A2851" s="69"/>
      <c r="B2851" s="40"/>
      <c r="C2851" s="527"/>
      <c r="D2851" s="59"/>
      <c r="E2851" s="64"/>
      <c r="F2851" s="47"/>
    </row>
    <row r="2852" spans="1:6" s="81" customFormat="1">
      <c r="A2852" s="69"/>
      <c r="B2852" s="40"/>
      <c r="C2852" s="527"/>
      <c r="D2852" s="59"/>
      <c r="E2852" s="64"/>
      <c r="F2852" s="47"/>
    </row>
    <row r="2853" spans="1:6" s="81" customFormat="1">
      <c r="A2853" s="69"/>
      <c r="B2853" s="40"/>
      <c r="C2853" s="527"/>
      <c r="D2853" s="59"/>
      <c r="E2853" s="64"/>
      <c r="F2853" s="47"/>
    </row>
    <row r="2854" spans="1:6" s="81" customFormat="1">
      <c r="A2854" s="69"/>
      <c r="B2854" s="40"/>
      <c r="C2854" s="527"/>
      <c r="D2854" s="59"/>
      <c r="E2854" s="64"/>
      <c r="F2854" s="47"/>
    </row>
    <row r="2855" spans="1:6" s="81" customFormat="1">
      <c r="A2855" s="69"/>
      <c r="B2855" s="40"/>
      <c r="C2855" s="527"/>
      <c r="D2855" s="59"/>
      <c r="E2855" s="64"/>
      <c r="F2855" s="47"/>
    </row>
    <row r="2856" spans="1:6" s="81" customFormat="1">
      <c r="A2856" s="69"/>
      <c r="B2856" s="40"/>
      <c r="C2856" s="527"/>
      <c r="D2856" s="59"/>
      <c r="E2856" s="64"/>
      <c r="F2856" s="47"/>
    </row>
    <row r="2857" spans="1:6" s="81" customFormat="1">
      <c r="A2857" s="69"/>
      <c r="B2857" s="40"/>
      <c r="C2857" s="527"/>
      <c r="D2857" s="59"/>
      <c r="E2857" s="64"/>
      <c r="F2857" s="47"/>
    </row>
    <row r="2858" spans="1:6" s="81" customFormat="1">
      <c r="A2858" s="69"/>
      <c r="B2858" s="40"/>
      <c r="C2858" s="527"/>
      <c r="D2858" s="59"/>
      <c r="E2858" s="64"/>
      <c r="F2858" s="47"/>
    </row>
    <row r="2859" spans="1:6" s="81" customFormat="1">
      <c r="A2859" s="69"/>
      <c r="B2859" s="40"/>
      <c r="C2859" s="527"/>
      <c r="D2859" s="59"/>
      <c r="E2859" s="64"/>
      <c r="F2859" s="47"/>
    </row>
    <row r="2860" spans="1:6" s="81" customFormat="1">
      <c r="A2860" s="69"/>
      <c r="B2860" s="40"/>
      <c r="C2860" s="527"/>
      <c r="D2860" s="59"/>
      <c r="E2860" s="64"/>
      <c r="F2860" s="47"/>
    </row>
    <row r="2861" spans="1:6" s="81" customFormat="1">
      <c r="A2861" s="69"/>
      <c r="B2861" s="40"/>
      <c r="C2861" s="527"/>
      <c r="D2861" s="59"/>
      <c r="E2861" s="64"/>
      <c r="F2861" s="47"/>
    </row>
    <row r="2862" spans="1:6" s="81" customFormat="1">
      <c r="A2862" s="69"/>
      <c r="B2862" s="40"/>
      <c r="C2862" s="527"/>
      <c r="D2862" s="59"/>
      <c r="E2862" s="64"/>
      <c r="F2862" s="47"/>
    </row>
    <row r="2863" spans="1:6" s="81" customFormat="1">
      <c r="A2863" s="69"/>
      <c r="B2863" s="40"/>
      <c r="C2863" s="527"/>
      <c r="D2863" s="59"/>
      <c r="E2863" s="64"/>
      <c r="F2863" s="47"/>
    </row>
    <row r="2864" spans="1:6" s="81" customFormat="1">
      <c r="A2864" s="69"/>
      <c r="B2864" s="40"/>
      <c r="C2864" s="527"/>
      <c r="D2864" s="59"/>
      <c r="E2864" s="64"/>
      <c r="F2864" s="47"/>
    </row>
    <row r="2865" spans="1:6" s="81" customFormat="1">
      <c r="A2865" s="69"/>
      <c r="B2865" s="40"/>
      <c r="C2865" s="527"/>
      <c r="D2865" s="59"/>
      <c r="E2865" s="64"/>
      <c r="F2865" s="47"/>
    </row>
    <row r="2866" spans="1:6" s="81" customFormat="1">
      <c r="A2866" s="69"/>
      <c r="B2866" s="40"/>
      <c r="C2866" s="527"/>
      <c r="D2866" s="59"/>
      <c r="E2866" s="64"/>
      <c r="F2866" s="47"/>
    </row>
    <row r="2867" spans="1:6" s="81" customFormat="1">
      <c r="A2867" s="69"/>
      <c r="B2867" s="40"/>
      <c r="C2867" s="527"/>
      <c r="D2867" s="59"/>
      <c r="E2867" s="64"/>
      <c r="F2867" s="47"/>
    </row>
    <row r="2868" spans="1:6" s="81" customFormat="1">
      <c r="A2868" s="69"/>
      <c r="B2868" s="40"/>
      <c r="C2868" s="527"/>
      <c r="D2868" s="59"/>
      <c r="E2868" s="64"/>
      <c r="F2868" s="47"/>
    </row>
    <row r="2869" spans="1:6" s="81" customFormat="1">
      <c r="A2869" s="69"/>
      <c r="B2869" s="40"/>
      <c r="C2869" s="527"/>
      <c r="D2869" s="59"/>
      <c r="E2869" s="64"/>
      <c r="F2869" s="47"/>
    </row>
    <row r="2870" spans="1:6" s="81" customFormat="1">
      <c r="A2870" s="69"/>
      <c r="B2870" s="40"/>
      <c r="C2870" s="527"/>
      <c r="D2870" s="59"/>
      <c r="E2870" s="64"/>
      <c r="F2870" s="47"/>
    </row>
    <row r="2871" spans="1:6" s="81" customFormat="1">
      <c r="A2871" s="69"/>
      <c r="B2871" s="40"/>
      <c r="C2871" s="527"/>
      <c r="D2871" s="59"/>
      <c r="E2871" s="64"/>
      <c r="F2871" s="47"/>
    </row>
    <row r="2872" spans="1:6" s="81" customFormat="1">
      <c r="A2872" s="69"/>
      <c r="B2872" s="40"/>
      <c r="C2872" s="527"/>
      <c r="D2872" s="59"/>
      <c r="E2872" s="64"/>
      <c r="F2872" s="47"/>
    </row>
    <row r="2873" spans="1:6" s="81" customFormat="1">
      <c r="A2873" s="69"/>
      <c r="B2873" s="40"/>
      <c r="C2873" s="527"/>
      <c r="D2873" s="59"/>
      <c r="E2873" s="64"/>
      <c r="F2873" s="47"/>
    </row>
    <row r="2874" spans="1:6" s="81" customFormat="1">
      <c r="A2874" s="69"/>
      <c r="B2874" s="40"/>
      <c r="C2874" s="527"/>
      <c r="D2874" s="59"/>
      <c r="E2874" s="64"/>
      <c r="F2874" s="47"/>
    </row>
    <row r="2875" spans="1:6" s="81" customFormat="1">
      <c r="A2875" s="69"/>
      <c r="B2875" s="40"/>
      <c r="C2875" s="527"/>
      <c r="D2875" s="59"/>
      <c r="E2875" s="64"/>
      <c r="F2875" s="47"/>
    </row>
    <row r="2876" spans="1:6" s="81" customFormat="1">
      <c r="A2876" s="69"/>
      <c r="B2876" s="40"/>
      <c r="C2876" s="527"/>
      <c r="D2876" s="59"/>
      <c r="E2876" s="64"/>
      <c r="F2876" s="47"/>
    </row>
    <row r="2877" spans="1:6" s="81" customFormat="1">
      <c r="A2877" s="69"/>
      <c r="B2877" s="40"/>
      <c r="C2877" s="527"/>
      <c r="D2877" s="59"/>
      <c r="E2877" s="64"/>
      <c r="F2877" s="47"/>
    </row>
    <row r="2878" spans="1:6" s="81" customFormat="1">
      <c r="A2878" s="69"/>
      <c r="B2878" s="40"/>
      <c r="C2878" s="527"/>
      <c r="D2878" s="59"/>
      <c r="E2878" s="64"/>
      <c r="F2878" s="47"/>
    </row>
    <row r="2879" spans="1:6" s="81" customFormat="1">
      <c r="A2879" s="69"/>
      <c r="B2879" s="40"/>
      <c r="C2879" s="527"/>
      <c r="D2879" s="59"/>
      <c r="E2879" s="64"/>
      <c r="F2879" s="47"/>
    </row>
    <row r="2880" spans="1:6" s="81" customFormat="1">
      <c r="A2880" s="69"/>
      <c r="B2880" s="40"/>
      <c r="C2880" s="527"/>
      <c r="D2880" s="59"/>
      <c r="E2880" s="64"/>
      <c r="F2880" s="47"/>
    </row>
    <row r="2881" spans="1:6" s="81" customFormat="1">
      <c r="A2881" s="69"/>
      <c r="B2881" s="40"/>
      <c r="C2881" s="527"/>
      <c r="D2881" s="59"/>
      <c r="E2881" s="64"/>
      <c r="F2881" s="47"/>
    </row>
    <row r="2882" spans="1:6" s="81" customFormat="1">
      <c r="A2882" s="69"/>
      <c r="B2882" s="40"/>
      <c r="C2882" s="527"/>
      <c r="D2882" s="59"/>
      <c r="E2882" s="64"/>
      <c r="F2882" s="47"/>
    </row>
    <row r="2883" spans="1:6" s="81" customFormat="1">
      <c r="A2883" s="69"/>
      <c r="B2883" s="40"/>
      <c r="C2883" s="527"/>
      <c r="D2883" s="59"/>
      <c r="E2883" s="64"/>
      <c r="F2883" s="47"/>
    </row>
    <row r="2884" spans="1:6" s="81" customFormat="1">
      <c r="A2884" s="69"/>
      <c r="B2884" s="40"/>
      <c r="C2884" s="527"/>
      <c r="D2884" s="59"/>
      <c r="E2884" s="64"/>
      <c r="F2884" s="47"/>
    </row>
    <row r="2885" spans="1:6" s="81" customFormat="1">
      <c r="A2885" s="69"/>
      <c r="B2885" s="40"/>
      <c r="C2885" s="527"/>
      <c r="D2885" s="59"/>
      <c r="E2885" s="64"/>
      <c r="F2885" s="47"/>
    </row>
    <row r="2886" spans="1:6" s="81" customFormat="1">
      <c r="A2886" s="69"/>
      <c r="B2886" s="40"/>
      <c r="C2886" s="527"/>
      <c r="D2886" s="59"/>
      <c r="E2886" s="64"/>
      <c r="F2886" s="47"/>
    </row>
    <row r="2887" spans="1:6" s="81" customFormat="1">
      <c r="A2887" s="69"/>
      <c r="B2887" s="40"/>
      <c r="C2887" s="527"/>
      <c r="D2887" s="59"/>
      <c r="E2887" s="64"/>
      <c r="F2887" s="47"/>
    </row>
    <row r="2888" spans="1:6" s="81" customFormat="1">
      <c r="A2888" s="69"/>
      <c r="B2888" s="40"/>
      <c r="C2888" s="527"/>
      <c r="D2888" s="59"/>
      <c r="E2888" s="64"/>
      <c r="F2888" s="47"/>
    </row>
    <row r="2889" spans="1:6" s="81" customFormat="1">
      <c r="A2889" s="69"/>
      <c r="B2889" s="40"/>
      <c r="C2889" s="527"/>
      <c r="D2889" s="59"/>
      <c r="E2889" s="64"/>
      <c r="F2889" s="47"/>
    </row>
    <row r="2890" spans="1:6" s="81" customFormat="1">
      <c r="A2890" s="69"/>
      <c r="B2890" s="40"/>
      <c r="C2890" s="527"/>
      <c r="D2890" s="59"/>
      <c r="E2890" s="64"/>
      <c r="F2890" s="47"/>
    </row>
    <row r="2891" spans="1:6" s="81" customFormat="1">
      <c r="A2891" s="69"/>
      <c r="B2891" s="40"/>
      <c r="C2891" s="527"/>
      <c r="D2891" s="59"/>
      <c r="E2891" s="64"/>
      <c r="F2891" s="47"/>
    </row>
    <row r="2892" spans="1:6" s="81" customFormat="1">
      <c r="A2892" s="69"/>
      <c r="B2892" s="40"/>
      <c r="C2892" s="527"/>
      <c r="D2892" s="59"/>
      <c r="E2892" s="64"/>
      <c r="F2892" s="47"/>
    </row>
    <row r="2893" spans="1:6" s="81" customFormat="1">
      <c r="A2893" s="69"/>
      <c r="B2893" s="40"/>
      <c r="C2893" s="527"/>
      <c r="D2893" s="59"/>
      <c r="E2893" s="64"/>
      <c r="F2893" s="47"/>
    </row>
    <row r="2894" spans="1:6" s="81" customFormat="1">
      <c r="A2894" s="69"/>
      <c r="B2894" s="40"/>
      <c r="C2894" s="527"/>
      <c r="D2894" s="59"/>
      <c r="E2894" s="64"/>
      <c r="F2894" s="47"/>
    </row>
    <row r="2895" spans="1:6" s="81" customFormat="1">
      <c r="A2895" s="69"/>
      <c r="B2895" s="40"/>
      <c r="C2895" s="527"/>
      <c r="D2895" s="59"/>
      <c r="E2895" s="64"/>
      <c r="F2895" s="47"/>
    </row>
    <row r="2896" spans="1:6" s="81" customFormat="1">
      <c r="A2896" s="69"/>
      <c r="B2896" s="40"/>
      <c r="C2896" s="527"/>
      <c r="D2896" s="59"/>
      <c r="E2896" s="64"/>
      <c r="F2896" s="47"/>
    </row>
    <row r="2897" spans="1:6" s="81" customFormat="1">
      <c r="A2897" s="69"/>
      <c r="B2897" s="40"/>
      <c r="C2897" s="527"/>
      <c r="D2897" s="59"/>
      <c r="E2897" s="64"/>
      <c r="F2897" s="47"/>
    </row>
    <row r="2898" spans="1:6" s="81" customFormat="1">
      <c r="A2898" s="69"/>
      <c r="B2898" s="40"/>
      <c r="C2898" s="527"/>
      <c r="D2898" s="59"/>
      <c r="E2898" s="64"/>
      <c r="F2898" s="47"/>
    </row>
    <row r="2899" spans="1:6" s="81" customFormat="1">
      <c r="A2899" s="69"/>
      <c r="B2899" s="40"/>
      <c r="C2899" s="527"/>
      <c r="D2899" s="59"/>
      <c r="E2899" s="64"/>
      <c r="F2899" s="47"/>
    </row>
    <row r="2900" spans="1:6" s="81" customFormat="1">
      <c r="A2900" s="69"/>
      <c r="B2900" s="40"/>
      <c r="C2900" s="527"/>
      <c r="D2900" s="59"/>
      <c r="E2900" s="64"/>
      <c r="F2900" s="47"/>
    </row>
    <row r="2901" spans="1:6" s="81" customFormat="1">
      <c r="A2901" s="69"/>
      <c r="B2901" s="40"/>
      <c r="C2901" s="527"/>
      <c r="D2901" s="59"/>
      <c r="E2901" s="64"/>
      <c r="F2901" s="47"/>
    </row>
    <row r="2902" spans="1:6" s="81" customFormat="1">
      <c r="A2902" s="69"/>
      <c r="B2902" s="40"/>
      <c r="C2902" s="527"/>
      <c r="D2902" s="59"/>
      <c r="E2902" s="64"/>
      <c r="F2902" s="47"/>
    </row>
    <row r="2903" spans="1:6" s="81" customFormat="1">
      <c r="A2903" s="69"/>
      <c r="B2903" s="40"/>
      <c r="C2903" s="527"/>
      <c r="D2903" s="59"/>
      <c r="E2903" s="64"/>
      <c r="F2903" s="47"/>
    </row>
    <row r="2904" spans="1:6" s="81" customFormat="1">
      <c r="A2904" s="69"/>
      <c r="B2904" s="40"/>
      <c r="C2904" s="527"/>
      <c r="D2904" s="59"/>
      <c r="E2904" s="64"/>
      <c r="F2904" s="47"/>
    </row>
    <row r="2905" spans="1:6" s="81" customFormat="1">
      <c r="A2905" s="69"/>
      <c r="B2905" s="40"/>
      <c r="C2905" s="527"/>
      <c r="D2905" s="59"/>
      <c r="E2905" s="64"/>
      <c r="F2905" s="47"/>
    </row>
    <row r="2906" spans="1:6" s="81" customFormat="1">
      <c r="A2906" s="69"/>
      <c r="B2906" s="40"/>
      <c r="C2906" s="527"/>
      <c r="D2906" s="59"/>
      <c r="E2906" s="64"/>
      <c r="F2906" s="47"/>
    </row>
    <row r="2907" spans="1:6" s="81" customFormat="1">
      <c r="A2907" s="69"/>
      <c r="B2907" s="40"/>
      <c r="C2907" s="527"/>
      <c r="D2907" s="59"/>
      <c r="E2907" s="64"/>
      <c r="F2907" s="47"/>
    </row>
    <row r="2908" spans="1:6" s="81" customFormat="1">
      <c r="A2908" s="69"/>
      <c r="B2908" s="40"/>
      <c r="C2908" s="527"/>
      <c r="D2908" s="59"/>
      <c r="E2908" s="64"/>
      <c r="F2908" s="47"/>
    </row>
    <row r="2909" spans="1:6" s="81" customFormat="1">
      <c r="A2909" s="69"/>
      <c r="B2909" s="40"/>
      <c r="C2909" s="527"/>
      <c r="D2909" s="59"/>
      <c r="E2909" s="64"/>
      <c r="F2909" s="47"/>
    </row>
    <row r="2910" spans="1:6" s="81" customFormat="1">
      <c r="A2910" s="69"/>
      <c r="B2910" s="40"/>
      <c r="C2910" s="527"/>
      <c r="D2910" s="59"/>
      <c r="E2910" s="64"/>
      <c r="F2910" s="47"/>
    </row>
    <row r="2911" spans="1:6" s="81" customFormat="1">
      <c r="A2911" s="69"/>
      <c r="B2911" s="40"/>
      <c r="C2911" s="527"/>
      <c r="D2911" s="59"/>
      <c r="E2911" s="64"/>
      <c r="F2911" s="47"/>
    </row>
    <row r="2912" spans="1:6" s="81" customFormat="1">
      <c r="A2912" s="69"/>
      <c r="B2912" s="40"/>
      <c r="C2912" s="527"/>
      <c r="D2912" s="59"/>
      <c r="E2912" s="64"/>
      <c r="F2912" s="47"/>
    </row>
    <row r="2913" spans="1:6" s="81" customFormat="1">
      <c r="A2913" s="69"/>
      <c r="B2913" s="40"/>
      <c r="C2913" s="527"/>
      <c r="D2913" s="59"/>
      <c r="E2913" s="64"/>
      <c r="F2913" s="47"/>
    </row>
    <row r="2914" spans="1:6" s="81" customFormat="1">
      <c r="A2914" s="69"/>
      <c r="B2914" s="40"/>
      <c r="C2914" s="527"/>
      <c r="D2914" s="59"/>
      <c r="E2914" s="64"/>
      <c r="F2914" s="47"/>
    </row>
    <row r="2915" spans="1:6" s="81" customFormat="1">
      <c r="A2915" s="69"/>
      <c r="B2915" s="40"/>
      <c r="C2915" s="527"/>
      <c r="D2915" s="59"/>
      <c r="E2915" s="64"/>
      <c r="F2915" s="47"/>
    </row>
    <row r="2916" spans="1:6" s="81" customFormat="1">
      <c r="A2916" s="69"/>
      <c r="B2916" s="40"/>
      <c r="C2916" s="527"/>
      <c r="D2916" s="59"/>
      <c r="E2916" s="64"/>
      <c r="F2916" s="47"/>
    </row>
    <row r="2917" spans="1:6" s="81" customFormat="1">
      <c r="A2917" s="69"/>
      <c r="B2917" s="40"/>
      <c r="C2917" s="527"/>
      <c r="D2917" s="59"/>
      <c r="E2917" s="64"/>
      <c r="F2917" s="47"/>
    </row>
    <row r="2918" spans="1:6" s="81" customFormat="1">
      <c r="A2918" s="69"/>
      <c r="B2918" s="40"/>
      <c r="C2918" s="527"/>
      <c r="D2918" s="59"/>
      <c r="E2918" s="64"/>
      <c r="F2918" s="47"/>
    </row>
    <row r="2919" spans="1:6" s="81" customFormat="1">
      <c r="A2919" s="69"/>
      <c r="B2919" s="40"/>
      <c r="C2919" s="527"/>
      <c r="D2919" s="59"/>
      <c r="E2919" s="64"/>
      <c r="F2919" s="47"/>
    </row>
    <row r="2920" spans="1:6" s="81" customFormat="1">
      <c r="A2920" s="69"/>
      <c r="B2920" s="40"/>
      <c r="C2920" s="527"/>
      <c r="D2920" s="59"/>
      <c r="E2920" s="64"/>
      <c r="F2920" s="47"/>
    </row>
    <row r="2921" spans="1:6" s="81" customFormat="1">
      <c r="A2921" s="69"/>
      <c r="B2921" s="40"/>
      <c r="C2921" s="527"/>
      <c r="D2921" s="59"/>
      <c r="E2921" s="64"/>
      <c r="F2921" s="47"/>
    </row>
    <row r="2922" spans="1:6" s="81" customFormat="1">
      <c r="A2922" s="69"/>
      <c r="B2922" s="40"/>
      <c r="C2922" s="527"/>
      <c r="D2922" s="59"/>
      <c r="E2922" s="64"/>
      <c r="F2922" s="47"/>
    </row>
    <row r="2923" spans="1:6" s="81" customFormat="1">
      <c r="A2923" s="69"/>
      <c r="B2923" s="40"/>
      <c r="C2923" s="527"/>
      <c r="D2923" s="59"/>
      <c r="E2923" s="64"/>
      <c r="F2923" s="47"/>
    </row>
    <row r="2924" spans="1:6" s="81" customFormat="1">
      <c r="A2924" s="69"/>
      <c r="B2924" s="40"/>
      <c r="C2924" s="527"/>
      <c r="D2924" s="59"/>
      <c r="E2924" s="64"/>
      <c r="F2924" s="47"/>
    </row>
    <row r="2925" spans="1:6" s="81" customFormat="1">
      <c r="A2925" s="69"/>
      <c r="B2925" s="40"/>
      <c r="C2925" s="527"/>
      <c r="D2925" s="59"/>
      <c r="E2925" s="64"/>
      <c r="F2925" s="47"/>
    </row>
    <row r="2926" spans="1:6" s="81" customFormat="1">
      <c r="A2926" s="69"/>
      <c r="B2926" s="40"/>
      <c r="C2926" s="527"/>
      <c r="D2926" s="59"/>
      <c r="E2926" s="64"/>
      <c r="F2926" s="47"/>
    </row>
    <row r="2927" spans="1:6" s="81" customFormat="1">
      <c r="A2927" s="69"/>
      <c r="B2927" s="40"/>
      <c r="C2927" s="527"/>
      <c r="D2927" s="59"/>
      <c r="E2927" s="64"/>
      <c r="F2927" s="47"/>
    </row>
    <row r="2928" spans="1:6" s="81" customFormat="1">
      <c r="A2928" s="69"/>
      <c r="B2928" s="40"/>
      <c r="C2928" s="527"/>
      <c r="D2928" s="59"/>
      <c r="E2928" s="64"/>
      <c r="F2928" s="47"/>
    </row>
    <row r="2929" spans="1:6" s="81" customFormat="1">
      <c r="A2929" s="69"/>
      <c r="B2929" s="40"/>
      <c r="C2929" s="527"/>
      <c r="D2929" s="59"/>
      <c r="E2929" s="64"/>
      <c r="F2929" s="47"/>
    </row>
    <row r="2930" spans="1:6" s="81" customFormat="1">
      <c r="A2930" s="69"/>
      <c r="B2930" s="40"/>
      <c r="C2930" s="527"/>
      <c r="D2930" s="59"/>
      <c r="E2930" s="64"/>
      <c r="F2930" s="47"/>
    </row>
    <row r="2931" spans="1:6" s="81" customFormat="1">
      <c r="A2931" s="69"/>
      <c r="B2931" s="40"/>
      <c r="C2931" s="527"/>
      <c r="D2931" s="59"/>
      <c r="E2931" s="64"/>
      <c r="F2931" s="47"/>
    </row>
    <row r="2932" spans="1:6" s="81" customFormat="1">
      <c r="A2932" s="69"/>
      <c r="B2932" s="40"/>
      <c r="C2932" s="527"/>
      <c r="D2932" s="59"/>
      <c r="E2932" s="64"/>
      <c r="F2932" s="47"/>
    </row>
    <row r="2933" spans="1:6" s="81" customFormat="1">
      <c r="A2933" s="69"/>
      <c r="B2933" s="40"/>
      <c r="C2933" s="527"/>
      <c r="D2933" s="59"/>
      <c r="E2933" s="64"/>
      <c r="F2933" s="47"/>
    </row>
    <row r="2934" spans="1:6" s="81" customFormat="1">
      <c r="A2934" s="69"/>
      <c r="B2934" s="40"/>
      <c r="C2934" s="527"/>
      <c r="D2934" s="59"/>
      <c r="E2934" s="64"/>
      <c r="F2934" s="47"/>
    </row>
    <row r="2935" spans="1:6" s="81" customFormat="1">
      <c r="A2935" s="69"/>
      <c r="B2935" s="40"/>
      <c r="C2935" s="527"/>
      <c r="D2935" s="59"/>
      <c r="E2935" s="64"/>
      <c r="F2935" s="47"/>
    </row>
    <row r="2936" spans="1:6" s="81" customFormat="1">
      <c r="A2936" s="69"/>
      <c r="B2936" s="40"/>
      <c r="C2936" s="527"/>
      <c r="D2936" s="59"/>
      <c r="E2936" s="64"/>
      <c r="F2936" s="47"/>
    </row>
    <row r="2937" spans="1:6" s="81" customFormat="1">
      <c r="A2937" s="69"/>
      <c r="B2937" s="40"/>
      <c r="C2937" s="527"/>
      <c r="D2937" s="59"/>
      <c r="E2937" s="64"/>
      <c r="F2937" s="47"/>
    </row>
    <row r="2938" spans="1:6" s="81" customFormat="1">
      <c r="A2938" s="69"/>
      <c r="B2938" s="40"/>
      <c r="C2938" s="527"/>
      <c r="D2938" s="59"/>
      <c r="E2938" s="64"/>
      <c r="F2938" s="47"/>
    </row>
    <row r="2939" spans="1:6" s="81" customFormat="1">
      <c r="A2939" s="69"/>
      <c r="B2939" s="40"/>
      <c r="C2939" s="527"/>
      <c r="D2939" s="59"/>
      <c r="E2939" s="64"/>
      <c r="F2939" s="47"/>
    </row>
    <row r="2940" spans="1:6" s="81" customFormat="1">
      <c r="A2940" s="69"/>
      <c r="B2940" s="40"/>
      <c r="C2940" s="527"/>
      <c r="D2940" s="59"/>
      <c r="E2940" s="64"/>
      <c r="F2940" s="47"/>
    </row>
    <row r="2941" spans="1:6" s="81" customFormat="1">
      <c r="A2941" s="69"/>
      <c r="B2941" s="40"/>
      <c r="C2941" s="527"/>
      <c r="D2941" s="59"/>
      <c r="E2941" s="64"/>
      <c r="F2941" s="47"/>
    </row>
    <row r="2942" spans="1:6" s="81" customFormat="1">
      <c r="A2942" s="69"/>
      <c r="B2942" s="40"/>
      <c r="C2942" s="527"/>
      <c r="D2942" s="59"/>
      <c r="E2942" s="64"/>
      <c r="F2942" s="47"/>
    </row>
    <row r="2943" spans="1:6" s="81" customFormat="1">
      <c r="A2943" s="69"/>
      <c r="B2943" s="40"/>
      <c r="C2943" s="527"/>
      <c r="D2943" s="59"/>
      <c r="E2943" s="64"/>
      <c r="F2943" s="47"/>
    </row>
    <row r="2944" spans="1:6" s="81" customFormat="1">
      <c r="A2944" s="69"/>
      <c r="B2944" s="40"/>
      <c r="C2944" s="527"/>
      <c r="D2944" s="59"/>
      <c r="E2944" s="64"/>
      <c r="F2944" s="47"/>
    </row>
    <row r="2945" spans="1:6" s="81" customFormat="1">
      <c r="A2945" s="69"/>
      <c r="B2945" s="40"/>
      <c r="C2945" s="527"/>
      <c r="D2945" s="59"/>
      <c r="E2945" s="64"/>
      <c r="F2945" s="47"/>
    </row>
    <row r="2946" spans="1:6" s="81" customFormat="1">
      <c r="A2946" s="69"/>
      <c r="B2946" s="40"/>
      <c r="C2946" s="527"/>
      <c r="D2946" s="59"/>
      <c r="E2946" s="64"/>
      <c r="F2946" s="47"/>
    </row>
    <row r="2947" spans="1:6" s="81" customFormat="1">
      <c r="A2947" s="69"/>
      <c r="B2947" s="40"/>
      <c r="C2947" s="527"/>
      <c r="D2947" s="59"/>
      <c r="E2947" s="64"/>
      <c r="F2947" s="47"/>
    </row>
    <row r="2948" spans="1:6" s="81" customFormat="1">
      <c r="A2948" s="69"/>
      <c r="B2948" s="40"/>
      <c r="C2948" s="527"/>
      <c r="D2948" s="59"/>
      <c r="E2948" s="64"/>
      <c r="F2948" s="47"/>
    </row>
    <row r="2949" spans="1:6" s="81" customFormat="1">
      <c r="A2949" s="69"/>
      <c r="B2949" s="40"/>
      <c r="C2949" s="527"/>
      <c r="D2949" s="59"/>
      <c r="E2949" s="64"/>
      <c r="F2949" s="47"/>
    </row>
    <row r="2950" spans="1:6" s="81" customFormat="1">
      <c r="A2950" s="69"/>
      <c r="B2950" s="40"/>
      <c r="C2950" s="527"/>
      <c r="D2950" s="59"/>
      <c r="E2950" s="64"/>
      <c r="F2950" s="47"/>
    </row>
    <row r="2951" spans="1:6" s="81" customFormat="1">
      <c r="A2951" s="69"/>
      <c r="B2951" s="40"/>
      <c r="C2951" s="527"/>
      <c r="D2951" s="59"/>
      <c r="E2951" s="64"/>
      <c r="F2951" s="47"/>
    </row>
    <row r="2952" spans="1:6" s="81" customFormat="1">
      <c r="A2952" s="69"/>
      <c r="B2952" s="40"/>
      <c r="C2952" s="527"/>
      <c r="D2952" s="59"/>
      <c r="E2952" s="64"/>
      <c r="F2952" s="47"/>
    </row>
    <row r="2953" spans="1:6" s="81" customFormat="1">
      <c r="A2953" s="69"/>
      <c r="B2953" s="40"/>
      <c r="C2953" s="527"/>
      <c r="D2953" s="59"/>
      <c r="E2953" s="64"/>
      <c r="F2953" s="47"/>
    </row>
    <row r="2954" spans="1:6" s="81" customFormat="1">
      <c r="A2954" s="69"/>
      <c r="B2954" s="40"/>
      <c r="C2954" s="527"/>
      <c r="D2954" s="59"/>
      <c r="E2954" s="64"/>
      <c r="F2954" s="47"/>
    </row>
    <row r="2955" spans="1:6" s="81" customFormat="1">
      <c r="A2955" s="69"/>
      <c r="B2955" s="40"/>
      <c r="C2955" s="527"/>
      <c r="D2955" s="59"/>
      <c r="E2955" s="64"/>
      <c r="F2955" s="47"/>
    </row>
    <row r="2956" spans="1:6" s="81" customFormat="1">
      <c r="A2956" s="69"/>
      <c r="B2956" s="40"/>
      <c r="C2956" s="527"/>
      <c r="D2956" s="59"/>
      <c r="E2956" s="64"/>
      <c r="F2956" s="47"/>
    </row>
    <row r="2957" spans="1:6" s="81" customFormat="1">
      <c r="A2957" s="69"/>
      <c r="B2957" s="40"/>
      <c r="C2957" s="527"/>
      <c r="D2957" s="59"/>
      <c r="E2957" s="64"/>
      <c r="F2957" s="47"/>
    </row>
    <row r="2958" spans="1:6" s="81" customFormat="1">
      <c r="A2958" s="69"/>
      <c r="B2958" s="40"/>
      <c r="C2958" s="527"/>
      <c r="D2958" s="59"/>
      <c r="E2958" s="64"/>
      <c r="F2958" s="47"/>
    </row>
    <row r="2959" spans="1:6" s="81" customFormat="1">
      <c r="A2959" s="69"/>
      <c r="B2959" s="40"/>
      <c r="C2959" s="527"/>
      <c r="D2959" s="59"/>
      <c r="E2959" s="64"/>
      <c r="F2959" s="47"/>
    </row>
    <row r="2960" spans="1:6" s="81" customFormat="1">
      <c r="A2960" s="69"/>
      <c r="B2960" s="40"/>
      <c r="C2960" s="527"/>
      <c r="D2960" s="59"/>
      <c r="E2960" s="64"/>
      <c r="F2960" s="47"/>
    </row>
    <row r="2961" spans="1:6" s="81" customFormat="1">
      <c r="A2961" s="69"/>
      <c r="B2961" s="40"/>
      <c r="C2961" s="527"/>
      <c r="D2961" s="59"/>
      <c r="E2961" s="64"/>
      <c r="F2961" s="47"/>
    </row>
    <row r="2962" spans="1:6" s="81" customFormat="1">
      <c r="A2962" s="69"/>
      <c r="B2962" s="40"/>
      <c r="C2962" s="527"/>
      <c r="D2962" s="59"/>
      <c r="E2962" s="64"/>
      <c r="F2962" s="47"/>
    </row>
    <row r="2963" spans="1:6" s="81" customFormat="1">
      <c r="A2963" s="69"/>
      <c r="B2963" s="40"/>
      <c r="C2963" s="527"/>
      <c r="D2963" s="59"/>
      <c r="E2963" s="64"/>
      <c r="F2963" s="47"/>
    </row>
    <row r="2964" spans="1:6" s="81" customFormat="1">
      <c r="A2964" s="69"/>
      <c r="B2964" s="40"/>
      <c r="C2964" s="527"/>
      <c r="D2964" s="59"/>
      <c r="E2964" s="64"/>
      <c r="F2964" s="47"/>
    </row>
    <row r="2965" spans="1:6" s="81" customFormat="1">
      <c r="A2965" s="69"/>
      <c r="B2965" s="40"/>
      <c r="C2965" s="527"/>
      <c r="D2965" s="59"/>
      <c r="E2965" s="64"/>
      <c r="F2965" s="47"/>
    </row>
    <row r="2966" spans="1:6" s="81" customFormat="1">
      <c r="A2966" s="69"/>
      <c r="B2966" s="40"/>
      <c r="C2966" s="527"/>
      <c r="D2966" s="59"/>
      <c r="E2966" s="64"/>
      <c r="F2966" s="47"/>
    </row>
    <row r="2967" spans="1:6" s="81" customFormat="1">
      <c r="A2967" s="69"/>
      <c r="B2967" s="40"/>
      <c r="C2967" s="527"/>
      <c r="D2967" s="59"/>
      <c r="E2967" s="64"/>
      <c r="F2967" s="47"/>
    </row>
    <row r="2968" spans="1:6" s="81" customFormat="1">
      <c r="A2968" s="69"/>
      <c r="B2968" s="40"/>
      <c r="C2968" s="527"/>
      <c r="D2968" s="59"/>
      <c r="E2968" s="64"/>
      <c r="F2968" s="47"/>
    </row>
    <row r="2969" spans="1:6" s="81" customFormat="1">
      <c r="A2969" s="69"/>
      <c r="B2969" s="40"/>
      <c r="C2969" s="527"/>
      <c r="D2969" s="59"/>
      <c r="E2969" s="64"/>
      <c r="F2969" s="47"/>
    </row>
    <row r="2970" spans="1:6" s="81" customFormat="1">
      <c r="A2970" s="69"/>
      <c r="B2970" s="40"/>
      <c r="C2970" s="527"/>
      <c r="D2970" s="59"/>
      <c r="E2970" s="64"/>
      <c r="F2970" s="47"/>
    </row>
    <row r="2971" spans="1:6" s="81" customFormat="1">
      <c r="A2971" s="69"/>
      <c r="B2971" s="40"/>
      <c r="C2971" s="527"/>
      <c r="D2971" s="59"/>
      <c r="E2971" s="64"/>
      <c r="F2971" s="47"/>
    </row>
    <row r="2972" spans="1:6" s="81" customFormat="1">
      <c r="A2972" s="69"/>
      <c r="B2972" s="40"/>
      <c r="C2972" s="527"/>
      <c r="D2972" s="59"/>
      <c r="E2972" s="64"/>
      <c r="F2972" s="47"/>
    </row>
    <row r="2973" spans="1:6" s="81" customFormat="1">
      <c r="A2973" s="69"/>
      <c r="B2973" s="40"/>
      <c r="C2973" s="527"/>
      <c r="D2973" s="59"/>
      <c r="E2973" s="64"/>
      <c r="F2973" s="47"/>
    </row>
    <row r="2974" spans="1:6" s="81" customFormat="1">
      <c r="A2974" s="69"/>
      <c r="B2974" s="40"/>
      <c r="C2974" s="527"/>
      <c r="D2974" s="59"/>
      <c r="E2974" s="64"/>
      <c r="F2974" s="47"/>
    </row>
    <row r="2975" spans="1:6" s="81" customFormat="1">
      <c r="A2975" s="69"/>
      <c r="B2975" s="40"/>
      <c r="C2975" s="527"/>
      <c r="D2975" s="59"/>
      <c r="E2975" s="64"/>
      <c r="F2975" s="47"/>
    </row>
    <row r="2976" spans="1:6" s="81" customFormat="1">
      <c r="A2976" s="69"/>
      <c r="B2976" s="40"/>
      <c r="C2976" s="527"/>
      <c r="D2976" s="59"/>
      <c r="E2976" s="64"/>
      <c r="F2976" s="47"/>
    </row>
    <row r="2977" spans="1:6" s="81" customFormat="1">
      <c r="A2977" s="69"/>
      <c r="B2977" s="40"/>
      <c r="C2977" s="527"/>
      <c r="D2977" s="59"/>
      <c r="E2977" s="64"/>
      <c r="F2977" s="47"/>
    </row>
    <row r="2978" spans="1:6" s="81" customFormat="1">
      <c r="A2978" s="69"/>
      <c r="B2978" s="40"/>
      <c r="C2978" s="527"/>
      <c r="D2978" s="59"/>
      <c r="E2978" s="64"/>
      <c r="F2978" s="47"/>
    </row>
    <row r="2979" spans="1:6" s="81" customFormat="1">
      <c r="A2979" s="69"/>
      <c r="B2979" s="40"/>
      <c r="C2979" s="527"/>
      <c r="D2979" s="59"/>
      <c r="E2979" s="64"/>
      <c r="F2979" s="47"/>
    </row>
    <row r="2980" spans="1:6" s="81" customFormat="1">
      <c r="A2980" s="69"/>
      <c r="B2980" s="40"/>
      <c r="C2980" s="527"/>
      <c r="D2980" s="59"/>
      <c r="E2980" s="64"/>
      <c r="F2980" s="47"/>
    </row>
    <row r="2981" spans="1:6" s="81" customFormat="1">
      <c r="A2981" s="69"/>
      <c r="B2981" s="40"/>
      <c r="C2981" s="527"/>
      <c r="D2981" s="59"/>
      <c r="E2981" s="64"/>
      <c r="F2981" s="47"/>
    </row>
    <row r="2982" spans="1:6" s="81" customFormat="1">
      <c r="A2982" s="69"/>
      <c r="B2982" s="40"/>
      <c r="C2982" s="527"/>
      <c r="D2982" s="59"/>
      <c r="E2982" s="64"/>
      <c r="F2982" s="47"/>
    </row>
    <row r="2983" spans="1:6" s="81" customFormat="1">
      <c r="A2983" s="69"/>
      <c r="B2983" s="40"/>
      <c r="C2983" s="527"/>
      <c r="D2983" s="59"/>
      <c r="E2983" s="64"/>
      <c r="F2983" s="47"/>
    </row>
    <row r="2984" spans="1:6" s="81" customFormat="1">
      <c r="A2984" s="69"/>
      <c r="B2984" s="40"/>
      <c r="C2984" s="527"/>
      <c r="D2984" s="59"/>
      <c r="E2984" s="64"/>
      <c r="F2984" s="47"/>
    </row>
    <row r="2985" spans="1:6" s="81" customFormat="1">
      <c r="A2985" s="69"/>
      <c r="B2985" s="40"/>
      <c r="C2985" s="527"/>
      <c r="D2985" s="59"/>
      <c r="E2985" s="64"/>
      <c r="F2985" s="47"/>
    </row>
    <row r="2986" spans="1:6" s="81" customFormat="1">
      <c r="A2986" s="69"/>
      <c r="B2986" s="40"/>
      <c r="C2986" s="527"/>
      <c r="D2986" s="59"/>
      <c r="E2986" s="64"/>
      <c r="F2986" s="47"/>
    </row>
    <row r="2987" spans="1:6" s="81" customFormat="1">
      <c r="A2987" s="69"/>
      <c r="B2987" s="40"/>
      <c r="C2987" s="527"/>
      <c r="D2987" s="59"/>
      <c r="E2987" s="64"/>
      <c r="F2987" s="47"/>
    </row>
    <row r="2988" spans="1:6" s="81" customFormat="1">
      <c r="A2988" s="69"/>
      <c r="B2988" s="40"/>
      <c r="C2988" s="527"/>
      <c r="D2988" s="59"/>
      <c r="E2988" s="64"/>
      <c r="F2988" s="47"/>
    </row>
    <row r="2989" spans="1:6" s="81" customFormat="1">
      <c r="A2989" s="69"/>
      <c r="B2989" s="40"/>
      <c r="C2989" s="527"/>
      <c r="D2989" s="59"/>
      <c r="E2989" s="64"/>
      <c r="F2989" s="47"/>
    </row>
    <row r="2990" spans="1:6" s="81" customFormat="1">
      <c r="A2990" s="69"/>
      <c r="B2990" s="40"/>
      <c r="C2990" s="527"/>
      <c r="D2990" s="59"/>
      <c r="E2990" s="64"/>
      <c r="F2990" s="47"/>
    </row>
    <row r="2991" spans="1:6" s="81" customFormat="1">
      <c r="A2991" s="69"/>
      <c r="B2991" s="40"/>
      <c r="C2991" s="527"/>
      <c r="D2991" s="59"/>
      <c r="E2991" s="64"/>
      <c r="F2991" s="47"/>
    </row>
    <row r="2992" spans="1:6" s="81" customFormat="1">
      <c r="A2992" s="69"/>
      <c r="B2992" s="40"/>
      <c r="C2992" s="527"/>
      <c r="D2992" s="59"/>
      <c r="E2992" s="64"/>
      <c r="F2992" s="47"/>
    </row>
    <row r="2993" spans="1:6" s="81" customFormat="1">
      <c r="A2993" s="69"/>
      <c r="B2993" s="40"/>
      <c r="C2993" s="527"/>
      <c r="D2993" s="59"/>
      <c r="E2993" s="64"/>
      <c r="F2993" s="47"/>
    </row>
    <row r="2994" spans="1:6" s="81" customFormat="1">
      <c r="A2994" s="69"/>
      <c r="B2994" s="40"/>
      <c r="C2994" s="527"/>
      <c r="D2994" s="59"/>
      <c r="E2994" s="64"/>
      <c r="F2994" s="47"/>
    </row>
    <row r="2995" spans="1:6" s="81" customFormat="1">
      <c r="A2995" s="69"/>
      <c r="B2995" s="40"/>
      <c r="C2995" s="527"/>
      <c r="D2995" s="59"/>
      <c r="E2995" s="64"/>
      <c r="F2995" s="47"/>
    </row>
    <row r="2996" spans="1:6" s="81" customFormat="1">
      <c r="A2996" s="69"/>
      <c r="B2996" s="40"/>
      <c r="C2996" s="527"/>
      <c r="D2996" s="59"/>
      <c r="E2996" s="64"/>
      <c r="F2996" s="47"/>
    </row>
    <row r="2997" spans="1:6" s="81" customFormat="1">
      <c r="A2997" s="69"/>
      <c r="B2997" s="40"/>
      <c r="C2997" s="527"/>
      <c r="D2997" s="59"/>
      <c r="E2997" s="64"/>
      <c r="F2997" s="47"/>
    </row>
    <row r="2998" spans="1:6" s="81" customFormat="1">
      <c r="A2998" s="69"/>
      <c r="B2998" s="40"/>
      <c r="C2998" s="527"/>
      <c r="D2998" s="59"/>
      <c r="E2998" s="64"/>
      <c r="F2998" s="47"/>
    </row>
    <row r="2999" spans="1:6" s="81" customFormat="1">
      <c r="A2999" s="69"/>
      <c r="B2999" s="40"/>
      <c r="C2999" s="527"/>
      <c r="D2999" s="59"/>
      <c r="E2999" s="64"/>
      <c r="F2999" s="47"/>
    </row>
    <row r="3000" spans="1:6" s="81" customFormat="1">
      <c r="A3000" s="69"/>
      <c r="B3000" s="40"/>
      <c r="C3000" s="527"/>
      <c r="D3000" s="59"/>
      <c r="E3000" s="64"/>
      <c r="F3000" s="47"/>
    </row>
    <row r="3001" spans="1:6" s="81" customFormat="1">
      <c r="A3001" s="69"/>
      <c r="B3001" s="40"/>
      <c r="C3001" s="527"/>
      <c r="D3001" s="59"/>
      <c r="E3001" s="64"/>
      <c r="F3001" s="47"/>
    </row>
    <row r="3002" spans="1:6" s="81" customFormat="1">
      <c r="A3002" s="69"/>
      <c r="B3002" s="40"/>
      <c r="C3002" s="527"/>
      <c r="D3002" s="59"/>
      <c r="E3002" s="64"/>
      <c r="F3002" s="47"/>
    </row>
    <row r="3003" spans="1:6" s="81" customFormat="1">
      <c r="A3003" s="69"/>
      <c r="B3003" s="40"/>
      <c r="C3003" s="527"/>
      <c r="D3003" s="59"/>
      <c r="E3003" s="64"/>
      <c r="F3003" s="47"/>
    </row>
    <row r="3006" spans="1:6" s="27" customFormat="1">
      <c r="A3006" s="69"/>
      <c r="B3006" s="40"/>
      <c r="C3006" s="527"/>
      <c r="D3006" s="59"/>
      <c r="E3006" s="64"/>
      <c r="F3006" s="47"/>
    </row>
    <row r="3007" spans="1:6" s="27" customFormat="1">
      <c r="A3007" s="69"/>
      <c r="B3007" s="40"/>
      <c r="C3007" s="527"/>
      <c r="D3007" s="59"/>
      <c r="E3007" s="64"/>
      <c r="F3007" s="47"/>
    </row>
    <row r="3010" spans="1:6" s="81" customFormat="1">
      <c r="A3010" s="69"/>
      <c r="B3010" s="40"/>
      <c r="C3010" s="527"/>
      <c r="D3010" s="59"/>
      <c r="E3010" s="64"/>
      <c r="F3010" s="47"/>
    </row>
    <row r="3011" spans="1:6" s="81" customFormat="1">
      <c r="A3011" s="69"/>
      <c r="B3011" s="40"/>
      <c r="C3011" s="527"/>
      <c r="D3011" s="59"/>
      <c r="E3011" s="64"/>
      <c r="F3011" s="47"/>
    </row>
    <row r="3012" spans="1:6" s="81" customFormat="1">
      <c r="A3012" s="69"/>
      <c r="B3012" s="40"/>
      <c r="C3012" s="527"/>
      <c r="D3012" s="59"/>
      <c r="E3012" s="64"/>
      <c r="F3012" s="47"/>
    </row>
    <row r="3013" spans="1:6" s="81" customFormat="1">
      <c r="A3013" s="69"/>
      <c r="B3013" s="40"/>
      <c r="C3013" s="527"/>
      <c r="D3013" s="59"/>
      <c r="E3013" s="64"/>
      <c r="F3013" s="47"/>
    </row>
    <row r="3014" spans="1:6" s="81" customFormat="1">
      <c r="A3014" s="69"/>
      <c r="B3014" s="40"/>
      <c r="C3014" s="527"/>
      <c r="D3014" s="59"/>
      <c r="E3014" s="64"/>
      <c r="F3014" s="47"/>
    </row>
    <row r="3015" spans="1:6" s="81" customFormat="1">
      <c r="A3015" s="69"/>
      <c r="B3015" s="40"/>
      <c r="C3015" s="527"/>
      <c r="D3015" s="59"/>
      <c r="E3015" s="64"/>
      <c r="F3015" s="47"/>
    </row>
    <row r="3016" spans="1:6" s="81" customFormat="1">
      <c r="A3016" s="69"/>
      <c r="B3016" s="40"/>
      <c r="C3016" s="527"/>
      <c r="D3016" s="59"/>
      <c r="E3016" s="64"/>
      <c r="F3016" s="47"/>
    </row>
    <row r="3017" spans="1:6" s="81" customFormat="1">
      <c r="A3017" s="69"/>
      <c r="B3017" s="40"/>
      <c r="C3017" s="527"/>
      <c r="D3017" s="59"/>
      <c r="E3017" s="64"/>
      <c r="F3017" s="47"/>
    </row>
    <row r="3018" spans="1:6" s="81" customFormat="1">
      <c r="A3018" s="69"/>
      <c r="B3018" s="40"/>
      <c r="C3018" s="527"/>
      <c r="D3018" s="59"/>
      <c r="E3018" s="64"/>
      <c r="F3018" s="47"/>
    </row>
    <row r="3019" spans="1:6" s="81" customFormat="1">
      <c r="A3019" s="69"/>
      <c r="B3019" s="40"/>
      <c r="C3019" s="527"/>
      <c r="D3019" s="59"/>
      <c r="E3019" s="64"/>
      <c r="F3019" s="47"/>
    </row>
    <row r="3020" spans="1:6" s="81" customFormat="1">
      <c r="A3020" s="69"/>
      <c r="B3020" s="40"/>
      <c r="C3020" s="527"/>
      <c r="D3020" s="59"/>
      <c r="E3020" s="64"/>
      <c r="F3020" s="47"/>
    </row>
    <row r="3021" spans="1:6" s="81" customFormat="1">
      <c r="A3021" s="69"/>
      <c r="B3021" s="40"/>
      <c r="C3021" s="527"/>
      <c r="D3021" s="59"/>
      <c r="E3021" s="64"/>
      <c r="F3021" s="47"/>
    </row>
    <row r="3022" spans="1:6" s="81" customFormat="1">
      <c r="A3022" s="69"/>
      <c r="B3022" s="40"/>
      <c r="C3022" s="527"/>
      <c r="D3022" s="59"/>
      <c r="E3022" s="64"/>
      <c r="F3022" s="47"/>
    </row>
    <row r="3023" spans="1:6" s="81" customFormat="1">
      <c r="A3023" s="69"/>
      <c r="B3023" s="40"/>
      <c r="C3023" s="527"/>
      <c r="D3023" s="59"/>
      <c r="E3023" s="64"/>
      <c r="F3023" s="47"/>
    </row>
    <row r="3024" spans="1:6" s="81" customFormat="1">
      <c r="A3024" s="69"/>
      <c r="B3024" s="40"/>
      <c r="C3024" s="527"/>
      <c r="D3024" s="59"/>
      <c r="E3024" s="64"/>
      <c r="F3024" s="47"/>
    </row>
    <row r="3025" spans="1:6" s="81" customFormat="1">
      <c r="A3025" s="69"/>
      <c r="B3025" s="40"/>
      <c r="C3025" s="527"/>
      <c r="D3025" s="59"/>
      <c r="E3025" s="64"/>
      <c r="F3025" s="47"/>
    </row>
    <row r="3026" spans="1:6" s="81" customFormat="1">
      <c r="A3026" s="69"/>
      <c r="B3026" s="40"/>
      <c r="C3026" s="527"/>
      <c r="D3026" s="59"/>
      <c r="E3026" s="64"/>
      <c r="F3026" s="47"/>
    </row>
    <row r="3027" spans="1:6" s="81" customFormat="1">
      <c r="A3027" s="69"/>
      <c r="B3027" s="40"/>
      <c r="C3027" s="527"/>
      <c r="D3027" s="59"/>
      <c r="E3027" s="64"/>
      <c r="F3027" s="47"/>
    </row>
    <row r="3028" spans="1:6" s="81" customFormat="1">
      <c r="A3028" s="69"/>
      <c r="B3028" s="40"/>
      <c r="C3028" s="527"/>
      <c r="D3028" s="59"/>
      <c r="E3028" s="64"/>
      <c r="F3028" s="47"/>
    </row>
    <row r="3029" spans="1:6" s="81" customFormat="1">
      <c r="A3029" s="69"/>
      <c r="B3029" s="40"/>
      <c r="C3029" s="527"/>
      <c r="D3029" s="59"/>
      <c r="E3029" s="64"/>
      <c r="F3029" s="47"/>
    </row>
    <row r="3030" spans="1:6" s="81" customFormat="1">
      <c r="A3030" s="69"/>
      <c r="B3030" s="40"/>
      <c r="C3030" s="527"/>
      <c r="D3030" s="59"/>
      <c r="E3030" s="64"/>
      <c r="F3030" s="47"/>
    </row>
    <row r="3031" spans="1:6" s="81" customFormat="1">
      <c r="A3031" s="69"/>
      <c r="B3031" s="40"/>
      <c r="C3031" s="527"/>
      <c r="D3031" s="59"/>
      <c r="E3031" s="64"/>
      <c r="F3031" s="47"/>
    </row>
    <row r="3032" spans="1:6" s="81" customFormat="1">
      <c r="A3032" s="69"/>
      <c r="B3032" s="40"/>
      <c r="C3032" s="527"/>
      <c r="D3032" s="59"/>
      <c r="E3032" s="64"/>
      <c r="F3032" s="47"/>
    </row>
    <row r="3033" spans="1:6" s="81" customFormat="1">
      <c r="A3033" s="69"/>
      <c r="B3033" s="40"/>
      <c r="C3033" s="527"/>
      <c r="D3033" s="59"/>
      <c r="E3033" s="64"/>
      <c r="F3033" s="47"/>
    </row>
    <row r="3034" spans="1:6" s="81" customFormat="1">
      <c r="A3034" s="69"/>
      <c r="B3034" s="40"/>
      <c r="C3034" s="527"/>
      <c r="D3034" s="59"/>
      <c r="E3034" s="64"/>
      <c r="F3034" s="47"/>
    </row>
    <row r="3035" spans="1:6" s="81" customFormat="1">
      <c r="A3035" s="69"/>
      <c r="B3035" s="40"/>
      <c r="C3035" s="527"/>
      <c r="D3035" s="59"/>
      <c r="E3035" s="64"/>
      <c r="F3035" s="47"/>
    </row>
    <row r="3036" spans="1:6" s="81" customFormat="1">
      <c r="A3036" s="69"/>
      <c r="B3036" s="40"/>
      <c r="C3036" s="527"/>
      <c r="D3036" s="59"/>
      <c r="E3036" s="64"/>
      <c r="F3036" s="47"/>
    </row>
    <row r="3037" spans="1:6" s="81" customFormat="1">
      <c r="A3037" s="69"/>
      <c r="B3037" s="40"/>
      <c r="C3037" s="527"/>
      <c r="D3037" s="59"/>
      <c r="E3037" s="64"/>
      <c r="F3037" s="47"/>
    </row>
    <row r="3038" spans="1:6" s="81" customFormat="1">
      <c r="A3038" s="69"/>
      <c r="B3038" s="40"/>
      <c r="C3038" s="527"/>
      <c r="D3038" s="59"/>
      <c r="E3038" s="64"/>
      <c r="F3038" s="47"/>
    </row>
    <row r="3039" spans="1:6" s="81" customFormat="1">
      <c r="A3039" s="69"/>
      <c r="B3039" s="40"/>
      <c r="C3039" s="527"/>
      <c r="D3039" s="59"/>
      <c r="E3039" s="64"/>
      <c r="F3039" s="47"/>
    </row>
    <row r="3040" spans="1:6" s="81" customFormat="1">
      <c r="A3040" s="69"/>
      <c r="B3040" s="40"/>
      <c r="C3040" s="527"/>
      <c r="D3040" s="59"/>
      <c r="E3040" s="64"/>
      <c r="F3040" s="47"/>
    </row>
    <row r="3041" spans="1:6" s="81" customFormat="1">
      <c r="A3041" s="69"/>
      <c r="B3041" s="40"/>
      <c r="C3041" s="527"/>
      <c r="D3041" s="59"/>
      <c r="E3041" s="64"/>
      <c r="F3041" s="47"/>
    </row>
    <row r="3042" spans="1:6" s="81" customFormat="1">
      <c r="A3042" s="69"/>
      <c r="B3042" s="40"/>
      <c r="C3042" s="527"/>
      <c r="D3042" s="59"/>
      <c r="E3042" s="64"/>
      <c r="F3042" s="47"/>
    </row>
    <row r="3043" spans="1:6" s="81" customFormat="1">
      <c r="A3043" s="69"/>
      <c r="B3043" s="40"/>
      <c r="C3043" s="527"/>
      <c r="D3043" s="59"/>
      <c r="E3043" s="64"/>
      <c r="F3043" s="47"/>
    </row>
    <row r="3044" spans="1:6" s="81" customFormat="1">
      <c r="A3044" s="69"/>
      <c r="B3044" s="40"/>
      <c r="C3044" s="527"/>
      <c r="D3044" s="59"/>
      <c r="E3044" s="64"/>
      <c r="F3044" s="47"/>
    </row>
    <row r="3045" spans="1:6" s="81" customFormat="1">
      <c r="A3045" s="69"/>
      <c r="B3045" s="40"/>
      <c r="C3045" s="527"/>
      <c r="D3045" s="59"/>
      <c r="E3045" s="64"/>
      <c r="F3045" s="47"/>
    </row>
    <row r="3046" spans="1:6" s="81" customFormat="1">
      <c r="A3046" s="69"/>
      <c r="B3046" s="40"/>
      <c r="C3046" s="527"/>
      <c r="D3046" s="59"/>
      <c r="E3046" s="64"/>
      <c r="F3046" s="47"/>
    </row>
    <row r="3047" spans="1:6" s="81" customFormat="1">
      <c r="A3047" s="69"/>
      <c r="B3047" s="40"/>
      <c r="C3047" s="527"/>
      <c r="D3047" s="59"/>
      <c r="E3047" s="64"/>
      <c r="F3047" s="47"/>
    </row>
    <row r="3048" spans="1:6" s="81" customFormat="1">
      <c r="A3048" s="69"/>
      <c r="B3048" s="40"/>
      <c r="C3048" s="527"/>
      <c r="D3048" s="59"/>
      <c r="E3048" s="64"/>
      <c r="F3048" s="47"/>
    </row>
    <row r="3049" spans="1:6" s="81" customFormat="1">
      <c r="A3049" s="69"/>
      <c r="B3049" s="40"/>
      <c r="C3049" s="527"/>
      <c r="D3049" s="59"/>
      <c r="E3049" s="64"/>
      <c r="F3049" s="47"/>
    </row>
    <row r="3050" spans="1:6" s="81" customFormat="1">
      <c r="A3050" s="69"/>
      <c r="B3050" s="40"/>
      <c r="C3050" s="527"/>
      <c r="D3050" s="59"/>
      <c r="E3050" s="64"/>
      <c r="F3050" s="47"/>
    </row>
    <row r="3051" spans="1:6" s="81" customFormat="1">
      <c r="A3051" s="69"/>
      <c r="B3051" s="40"/>
      <c r="C3051" s="527"/>
      <c r="D3051" s="59"/>
      <c r="E3051" s="64"/>
      <c r="F3051" s="47"/>
    </row>
    <row r="3052" spans="1:6" s="81" customFormat="1">
      <c r="A3052" s="69"/>
      <c r="B3052" s="40"/>
      <c r="C3052" s="527"/>
      <c r="D3052" s="59"/>
      <c r="E3052" s="64"/>
      <c r="F3052" s="47"/>
    </row>
    <row r="3053" spans="1:6" s="81" customFormat="1">
      <c r="A3053" s="69"/>
      <c r="B3053" s="40"/>
      <c r="C3053" s="527"/>
      <c r="D3053" s="59"/>
      <c r="E3053" s="64"/>
      <c r="F3053" s="47"/>
    </row>
    <row r="3054" spans="1:6" s="81" customFormat="1">
      <c r="A3054" s="69"/>
      <c r="B3054" s="40"/>
      <c r="C3054" s="527"/>
      <c r="D3054" s="59"/>
      <c r="E3054" s="64"/>
      <c r="F3054" s="47"/>
    </row>
    <row r="3055" spans="1:6" s="81" customFormat="1">
      <c r="A3055" s="69"/>
      <c r="B3055" s="40"/>
      <c r="C3055" s="527"/>
      <c r="D3055" s="59"/>
      <c r="E3055" s="64"/>
      <c r="F3055" s="47"/>
    </row>
    <row r="3056" spans="1:6" s="81" customFormat="1">
      <c r="A3056" s="69"/>
      <c r="B3056" s="40"/>
      <c r="C3056" s="527"/>
      <c r="D3056" s="59"/>
      <c r="E3056" s="64"/>
      <c r="F3056" s="47"/>
    </row>
    <row r="3057" spans="1:6" s="81" customFormat="1">
      <c r="A3057" s="69"/>
      <c r="B3057" s="40"/>
      <c r="C3057" s="527"/>
      <c r="D3057" s="59"/>
      <c r="E3057" s="64"/>
      <c r="F3057" s="47"/>
    </row>
    <row r="3058" spans="1:6" s="81" customFormat="1">
      <c r="A3058" s="69"/>
      <c r="B3058" s="40"/>
      <c r="C3058" s="527"/>
      <c r="D3058" s="59"/>
      <c r="E3058" s="64"/>
      <c r="F3058" s="47"/>
    </row>
    <row r="3059" spans="1:6" s="81" customFormat="1">
      <c r="A3059" s="69"/>
      <c r="B3059" s="40"/>
      <c r="C3059" s="527"/>
      <c r="D3059" s="59"/>
      <c r="E3059" s="64"/>
      <c r="F3059" s="47"/>
    </row>
    <row r="3060" spans="1:6" s="81" customFormat="1">
      <c r="A3060" s="69"/>
      <c r="B3060" s="40"/>
      <c r="C3060" s="527"/>
      <c r="D3060" s="59"/>
      <c r="E3060" s="64"/>
      <c r="F3060" s="47"/>
    </row>
    <row r="3061" spans="1:6" s="81" customFormat="1">
      <c r="A3061" s="69"/>
      <c r="B3061" s="40"/>
      <c r="C3061" s="527"/>
      <c r="D3061" s="59"/>
      <c r="E3061" s="64"/>
      <c r="F3061" s="47"/>
    </row>
    <row r="3062" spans="1:6" s="81" customFormat="1">
      <c r="A3062" s="69"/>
      <c r="B3062" s="40"/>
      <c r="C3062" s="527"/>
      <c r="D3062" s="59"/>
      <c r="E3062" s="64"/>
      <c r="F3062" s="47"/>
    </row>
    <row r="3063" spans="1:6" s="81" customFormat="1">
      <c r="A3063" s="69"/>
      <c r="B3063" s="40"/>
      <c r="C3063" s="527"/>
      <c r="D3063" s="59"/>
      <c r="E3063" s="64"/>
      <c r="F3063" s="47"/>
    </row>
    <row r="3064" spans="1:6" s="81" customFormat="1">
      <c r="A3064" s="69"/>
      <c r="B3064" s="40"/>
      <c r="C3064" s="527"/>
      <c r="D3064" s="59"/>
      <c r="E3064" s="64"/>
      <c r="F3064" s="47"/>
    </row>
    <row r="3065" spans="1:6" s="81" customFormat="1">
      <c r="A3065" s="69"/>
      <c r="B3065" s="40"/>
      <c r="C3065" s="527"/>
      <c r="D3065" s="59"/>
      <c r="E3065" s="64"/>
      <c r="F3065" s="47"/>
    </row>
    <row r="3066" spans="1:6" s="81" customFormat="1">
      <c r="A3066" s="69"/>
      <c r="B3066" s="40"/>
      <c r="C3066" s="527"/>
      <c r="D3066" s="59"/>
      <c r="E3066" s="64"/>
      <c r="F3066" s="47"/>
    </row>
    <row r="3067" spans="1:6" s="81" customFormat="1">
      <c r="A3067" s="69"/>
      <c r="B3067" s="40"/>
      <c r="C3067" s="527"/>
      <c r="D3067" s="59"/>
      <c r="E3067" s="64"/>
      <c r="F3067" s="47"/>
    </row>
    <row r="3068" spans="1:6" s="81" customFormat="1">
      <c r="A3068" s="69"/>
      <c r="B3068" s="40"/>
      <c r="C3068" s="527"/>
      <c r="D3068" s="59"/>
      <c r="E3068" s="64"/>
      <c r="F3068" s="47"/>
    </row>
    <row r="3069" spans="1:6" s="81" customFormat="1">
      <c r="A3069" s="69"/>
      <c r="B3069" s="40"/>
      <c r="C3069" s="527"/>
      <c r="D3069" s="59"/>
      <c r="E3069" s="64"/>
      <c r="F3069" s="47"/>
    </row>
    <row r="3070" spans="1:6" s="81" customFormat="1">
      <c r="A3070" s="69"/>
      <c r="B3070" s="40"/>
      <c r="C3070" s="527"/>
      <c r="D3070" s="59"/>
      <c r="E3070" s="64"/>
      <c r="F3070" s="47"/>
    </row>
    <row r="3071" spans="1:6" s="81" customFormat="1">
      <c r="A3071" s="69"/>
      <c r="B3071" s="40"/>
      <c r="C3071" s="527"/>
      <c r="D3071" s="59"/>
      <c r="E3071" s="64"/>
      <c r="F3071" s="47"/>
    </row>
    <row r="3072" spans="1:6" s="81" customFormat="1">
      <c r="A3072" s="69"/>
      <c r="B3072" s="40"/>
      <c r="C3072" s="527"/>
      <c r="D3072" s="59"/>
      <c r="E3072" s="64"/>
      <c r="F3072" s="47"/>
    </row>
    <row r="3073" spans="1:6" s="81" customFormat="1">
      <c r="A3073" s="69"/>
      <c r="B3073" s="40"/>
      <c r="C3073" s="527"/>
      <c r="D3073" s="59"/>
      <c r="E3073" s="64"/>
      <c r="F3073" s="47"/>
    </row>
    <row r="3076" spans="1:6" s="27" customFormat="1">
      <c r="A3076" s="69"/>
      <c r="B3076" s="40"/>
      <c r="C3076" s="527"/>
      <c r="D3076" s="59"/>
      <c r="E3076" s="64"/>
      <c r="F3076" s="47"/>
    </row>
    <row r="3077" spans="1:6" s="27" customFormat="1">
      <c r="A3077" s="69"/>
      <c r="B3077" s="40"/>
      <c r="C3077" s="527"/>
      <c r="D3077" s="59"/>
      <c r="E3077" s="64"/>
      <c r="F3077" s="47"/>
    </row>
    <row r="3078" spans="1:6" s="27" customFormat="1">
      <c r="A3078" s="69"/>
      <c r="B3078" s="40"/>
      <c r="C3078" s="527"/>
      <c r="D3078" s="59"/>
      <c r="E3078" s="64"/>
      <c r="F3078" s="47"/>
    </row>
    <row r="3079" spans="1:6" s="27" customFormat="1">
      <c r="A3079" s="69"/>
      <c r="B3079" s="40"/>
      <c r="C3079" s="527"/>
      <c r="D3079" s="59"/>
      <c r="E3079" s="64"/>
      <c r="F3079" s="47"/>
    </row>
    <row r="3080" spans="1:6" s="27" customFormat="1">
      <c r="A3080" s="69"/>
      <c r="B3080" s="40"/>
      <c r="C3080" s="527"/>
      <c r="D3080" s="59"/>
      <c r="E3080" s="64"/>
      <c r="F3080" s="47"/>
    </row>
    <row r="3081" spans="1:6" s="27" customFormat="1">
      <c r="A3081" s="69"/>
      <c r="B3081" s="40"/>
      <c r="C3081" s="527"/>
      <c r="D3081" s="59"/>
      <c r="E3081" s="64"/>
      <c r="F3081" s="47"/>
    </row>
    <row r="3082" spans="1:6" s="27" customFormat="1">
      <c r="A3082" s="69"/>
      <c r="B3082" s="40"/>
      <c r="C3082" s="527"/>
      <c r="D3082" s="59"/>
      <c r="E3082" s="64"/>
      <c r="F3082" s="47"/>
    </row>
    <row r="3083" spans="1:6" s="81" customFormat="1">
      <c r="A3083" s="69"/>
      <c r="B3083" s="40"/>
      <c r="C3083" s="527"/>
      <c r="D3083" s="59"/>
      <c r="E3083" s="64"/>
      <c r="F3083" s="47"/>
    </row>
    <row r="3084" spans="1:6" s="81" customFormat="1">
      <c r="A3084" s="69"/>
      <c r="B3084" s="40"/>
      <c r="C3084" s="527"/>
      <c r="D3084" s="59"/>
      <c r="E3084" s="64"/>
      <c r="F3084" s="47"/>
    </row>
    <row r="3085" spans="1:6" s="81" customFormat="1">
      <c r="A3085" s="69"/>
      <c r="B3085" s="40"/>
      <c r="C3085" s="527"/>
      <c r="D3085" s="59"/>
      <c r="E3085" s="64"/>
      <c r="F3085" s="47"/>
    </row>
    <row r="3086" spans="1:6" s="81" customFormat="1">
      <c r="A3086" s="69"/>
      <c r="B3086" s="40"/>
      <c r="C3086" s="527"/>
      <c r="D3086" s="59"/>
      <c r="E3086" s="64"/>
      <c r="F3086" s="47"/>
    </row>
    <row r="3087" spans="1:6" s="81" customFormat="1">
      <c r="A3087" s="69"/>
      <c r="B3087" s="40"/>
      <c r="C3087" s="527"/>
      <c r="D3087" s="59"/>
      <c r="E3087" s="64"/>
      <c r="F3087" s="47"/>
    </row>
    <row r="3088" spans="1:6" s="81" customFormat="1">
      <c r="A3088" s="69"/>
      <c r="B3088" s="40"/>
      <c r="C3088" s="527"/>
      <c r="D3088" s="59"/>
      <c r="E3088" s="64"/>
      <c r="F3088" s="47"/>
    </row>
    <row r="3089" spans="1:6" s="81" customFormat="1">
      <c r="A3089" s="69"/>
      <c r="B3089" s="40"/>
      <c r="C3089" s="527"/>
      <c r="D3089" s="59"/>
      <c r="E3089" s="64"/>
      <c r="F3089" s="47"/>
    </row>
    <row r="3090" spans="1:6" s="81" customFormat="1">
      <c r="A3090" s="69"/>
      <c r="B3090" s="40"/>
      <c r="C3090" s="527"/>
      <c r="D3090" s="59"/>
      <c r="E3090" s="64"/>
      <c r="F3090" s="47"/>
    </row>
    <row r="3091" spans="1:6" s="81" customFormat="1">
      <c r="A3091" s="69"/>
      <c r="B3091" s="40"/>
      <c r="C3091" s="527"/>
      <c r="D3091" s="59"/>
      <c r="E3091" s="64"/>
      <c r="F3091" s="47"/>
    </row>
    <row r="3092" spans="1:6" s="81" customFormat="1">
      <c r="A3092" s="69"/>
      <c r="B3092" s="40"/>
      <c r="C3092" s="527"/>
      <c r="D3092" s="59"/>
      <c r="E3092" s="64"/>
      <c r="F3092" s="47"/>
    </row>
    <row r="3093" spans="1:6" s="81" customFormat="1">
      <c r="A3093" s="69"/>
      <c r="B3093" s="40"/>
      <c r="C3093" s="527"/>
      <c r="D3093" s="59"/>
      <c r="E3093" s="64"/>
      <c r="F3093" s="47"/>
    </row>
    <row r="3094" spans="1:6" s="81" customFormat="1">
      <c r="A3094" s="69"/>
      <c r="B3094" s="40"/>
      <c r="C3094" s="527"/>
      <c r="D3094" s="59"/>
      <c r="E3094" s="64"/>
      <c r="F3094" s="47"/>
    </row>
    <row r="3095" spans="1:6" s="81" customFormat="1">
      <c r="A3095" s="69"/>
      <c r="B3095" s="40"/>
      <c r="C3095" s="527"/>
      <c r="D3095" s="59"/>
      <c r="E3095" s="64"/>
      <c r="F3095" s="47"/>
    </row>
    <row r="3096" spans="1:6" s="81" customFormat="1">
      <c r="A3096" s="69"/>
      <c r="B3096" s="40"/>
      <c r="C3096" s="527"/>
      <c r="D3096" s="59"/>
      <c r="E3096" s="64"/>
      <c r="F3096" s="47"/>
    </row>
    <row r="3097" spans="1:6" s="81" customFormat="1">
      <c r="A3097" s="69"/>
      <c r="B3097" s="40"/>
      <c r="C3097" s="527"/>
      <c r="D3097" s="59"/>
      <c r="E3097" s="64"/>
      <c r="F3097" s="47"/>
    </row>
    <row r="3098" spans="1:6" s="81" customFormat="1">
      <c r="A3098" s="69"/>
      <c r="B3098" s="40"/>
      <c r="C3098" s="527"/>
      <c r="D3098" s="59"/>
      <c r="E3098" s="64"/>
      <c r="F3098" s="47"/>
    </row>
    <row r="3099" spans="1:6" s="81" customFormat="1">
      <c r="A3099" s="69"/>
      <c r="B3099" s="40"/>
      <c r="C3099" s="527"/>
      <c r="D3099" s="59"/>
      <c r="E3099" s="64"/>
      <c r="F3099" s="47"/>
    </row>
    <row r="3100" spans="1:6" s="81" customFormat="1">
      <c r="A3100" s="69"/>
      <c r="B3100" s="40"/>
      <c r="C3100" s="527"/>
      <c r="D3100" s="59"/>
      <c r="E3100" s="64"/>
      <c r="F3100" s="47"/>
    </row>
    <row r="3101" spans="1:6" s="81" customFormat="1">
      <c r="A3101" s="69"/>
      <c r="B3101" s="40"/>
      <c r="C3101" s="527"/>
      <c r="D3101" s="59"/>
      <c r="E3101" s="64"/>
      <c r="F3101" s="47"/>
    </row>
    <row r="3102" spans="1:6" s="81" customFormat="1">
      <c r="A3102" s="69"/>
      <c r="B3102" s="40"/>
      <c r="C3102" s="527"/>
      <c r="D3102" s="59"/>
      <c r="E3102" s="64"/>
      <c r="F3102" s="47"/>
    </row>
    <row r="3103" spans="1:6" s="81" customFormat="1">
      <c r="A3103" s="69"/>
      <c r="B3103" s="40"/>
      <c r="C3103" s="527"/>
      <c r="D3103" s="59"/>
      <c r="E3103" s="64"/>
      <c r="F3103" s="47"/>
    </row>
    <row r="3104" spans="1:6" s="81" customFormat="1">
      <c r="A3104" s="69"/>
      <c r="B3104" s="40"/>
      <c r="C3104" s="527"/>
      <c r="D3104" s="59"/>
      <c r="E3104" s="64"/>
      <c r="F3104" s="47"/>
    </row>
    <row r="3105" spans="1:6" s="81" customFormat="1">
      <c r="A3105" s="69"/>
      <c r="B3105" s="40"/>
      <c r="C3105" s="527"/>
      <c r="D3105" s="59"/>
      <c r="E3105" s="64"/>
      <c r="F3105" s="47"/>
    </row>
    <row r="3106" spans="1:6" s="81" customFormat="1">
      <c r="A3106" s="69"/>
      <c r="B3106" s="40"/>
      <c r="C3106" s="527"/>
      <c r="D3106" s="59"/>
      <c r="E3106" s="64"/>
      <c r="F3106" s="47"/>
    </row>
    <row r="3107" spans="1:6" s="81" customFormat="1">
      <c r="A3107" s="69"/>
      <c r="B3107" s="40"/>
      <c r="C3107" s="527"/>
      <c r="D3107" s="59"/>
      <c r="E3107" s="64"/>
      <c r="F3107" s="47"/>
    </row>
    <row r="3108" spans="1:6" s="81" customFormat="1">
      <c r="A3108" s="69"/>
      <c r="B3108" s="40"/>
      <c r="C3108" s="527"/>
      <c r="D3108" s="59"/>
      <c r="E3108" s="64"/>
      <c r="F3108" s="47"/>
    </row>
    <row r="3109" spans="1:6" s="81" customFormat="1">
      <c r="A3109" s="69"/>
      <c r="B3109" s="40"/>
      <c r="C3109" s="527"/>
      <c r="D3109" s="59"/>
      <c r="E3109" s="64"/>
      <c r="F3109" s="47"/>
    </row>
    <row r="3110" spans="1:6" s="81" customFormat="1">
      <c r="A3110" s="69"/>
      <c r="B3110" s="40"/>
      <c r="C3110" s="527"/>
      <c r="D3110" s="59"/>
      <c r="E3110" s="64"/>
      <c r="F3110" s="47"/>
    </row>
    <row r="3111" spans="1:6" s="81" customFormat="1">
      <c r="A3111" s="69"/>
      <c r="B3111" s="40"/>
      <c r="C3111" s="527"/>
      <c r="D3111" s="59"/>
      <c r="E3111" s="64"/>
      <c r="F3111" s="47"/>
    </row>
    <row r="3112" spans="1:6" s="81" customFormat="1">
      <c r="A3112" s="69"/>
      <c r="B3112" s="40"/>
      <c r="C3112" s="527"/>
      <c r="D3112" s="59"/>
      <c r="E3112" s="64"/>
      <c r="F3112" s="47"/>
    </row>
    <row r="3113" spans="1:6" s="81" customFormat="1">
      <c r="A3113" s="69"/>
      <c r="B3113" s="40"/>
      <c r="C3113" s="527"/>
      <c r="D3113" s="59"/>
      <c r="E3113" s="64"/>
      <c r="F3113" s="47"/>
    </row>
    <row r="3114" spans="1:6" s="81" customFormat="1">
      <c r="A3114" s="69"/>
      <c r="B3114" s="40"/>
      <c r="C3114" s="527"/>
      <c r="D3114" s="59"/>
      <c r="E3114" s="64"/>
      <c r="F3114" s="47"/>
    </row>
    <row r="3115" spans="1:6" s="81" customFormat="1">
      <c r="A3115" s="69"/>
      <c r="B3115" s="40"/>
      <c r="C3115" s="527"/>
      <c r="D3115" s="59"/>
      <c r="E3115" s="64"/>
      <c r="F3115" s="47"/>
    </row>
    <row r="3116" spans="1:6" s="81" customFormat="1">
      <c r="A3116" s="69"/>
      <c r="B3116" s="40"/>
      <c r="C3116" s="527"/>
      <c r="D3116" s="59"/>
      <c r="E3116" s="64"/>
      <c r="F3116" s="47"/>
    </row>
    <row r="3117" spans="1:6" s="81" customFormat="1">
      <c r="A3117" s="69"/>
      <c r="B3117" s="40"/>
      <c r="C3117" s="527"/>
      <c r="D3117" s="59"/>
      <c r="E3117" s="64"/>
      <c r="F3117" s="47"/>
    </row>
    <row r="3118" spans="1:6" s="81" customFormat="1">
      <c r="A3118" s="69"/>
      <c r="B3118" s="40"/>
      <c r="C3118" s="527"/>
      <c r="D3118" s="59"/>
      <c r="E3118" s="64"/>
      <c r="F3118" s="47"/>
    </row>
    <row r="3119" spans="1:6" s="81" customFormat="1">
      <c r="A3119" s="69"/>
      <c r="B3119" s="40"/>
      <c r="C3119" s="527"/>
      <c r="D3119" s="59"/>
      <c r="E3119" s="64"/>
      <c r="F3119" s="47"/>
    </row>
    <row r="3120" spans="1:6" s="81" customFormat="1">
      <c r="A3120" s="69"/>
      <c r="B3120" s="40"/>
      <c r="C3120" s="527"/>
      <c r="D3120" s="59"/>
      <c r="E3120" s="64"/>
      <c r="F3120" s="47"/>
    </row>
    <row r="3121" spans="1:6" s="81" customFormat="1">
      <c r="A3121" s="69"/>
      <c r="B3121" s="40"/>
      <c r="C3121" s="527"/>
      <c r="D3121" s="59"/>
      <c r="E3121" s="64"/>
      <c r="F3121" s="47"/>
    </row>
    <row r="3122" spans="1:6" s="81" customFormat="1">
      <c r="A3122" s="69"/>
      <c r="B3122" s="40"/>
      <c r="C3122" s="527"/>
      <c r="D3122" s="59"/>
      <c r="E3122" s="64"/>
      <c r="F3122" s="47"/>
    </row>
    <row r="3123" spans="1:6" s="81" customFormat="1">
      <c r="A3123" s="69"/>
      <c r="B3123" s="40"/>
      <c r="C3123" s="527"/>
      <c r="D3123" s="59"/>
      <c r="E3123" s="64"/>
      <c r="F3123" s="47"/>
    </row>
    <row r="3124" spans="1:6" s="81" customFormat="1">
      <c r="A3124" s="69"/>
      <c r="B3124" s="40"/>
      <c r="C3124" s="527"/>
      <c r="D3124" s="59"/>
      <c r="E3124" s="64"/>
      <c r="F3124" s="47"/>
    </row>
    <row r="3125" spans="1:6" s="81" customFormat="1">
      <c r="A3125" s="69"/>
      <c r="B3125" s="40"/>
      <c r="C3125" s="527"/>
      <c r="D3125" s="59"/>
      <c r="E3125" s="64"/>
      <c r="F3125" s="47"/>
    </row>
    <row r="3126" spans="1:6" s="81" customFormat="1">
      <c r="A3126" s="69"/>
      <c r="B3126" s="40"/>
      <c r="C3126" s="527"/>
      <c r="D3126" s="59"/>
      <c r="E3126" s="64"/>
      <c r="F3126" s="47"/>
    </row>
    <row r="3127" spans="1:6" s="81" customFormat="1">
      <c r="A3127" s="69"/>
      <c r="B3127" s="40"/>
      <c r="C3127" s="527"/>
      <c r="D3127" s="59"/>
      <c r="E3127" s="64"/>
      <c r="F3127" s="47"/>
    </row>
    <row r="3128" spans="1:6" s="81" customFormat="1">
      <c r="A3128" s="69"/>
      <c r="B3128" s="40"/>
      <c r="C3128" s="527"/>
      <c r="D3128" s="59"/>
      <c r="E3128" s="64"/>
      <c r="F3128" s="47"/>
    </row>
    <row r="3129" spans="1:6" s="81" customFormat="1">
      <c r="A3129" s="69"/>
      <c r="B3129" s="40"/>
      <c r="C3129" s="527"/>
      <c r="D3129" s="59"/>
      <c r="E3129" s="64"/>
      <c r="F3129" s="47"/>
    </row>
    <row r="3130" spans="1:6" s="81" customFormat="1">
      <c r="A3130" s="69"/>
      <c r="B3130" s="40"/>
      <c r="C3130" s="527"/>
      <c r="D3130" s="59"/>
      <c r="E3130" s="64"/>
      <c r="F3130" s="47"/>
    </row>
    <row r="3131" spans="1:6" s="81" customFormat="1">
      <c r="A3131" s="69"/>
      <c r="B3131" s="40"/>
      <c r="C3131" s="527"/>
      <c r="D3131" s="59"/>
      <c r="E3131" s="64"/>
      <c r="F3131" s="47"/>
    </row>
    <row r="3132" spans="1:6" s="81" customFormat="1">
      <c r="A3132" s="69"/>
      <c r="B3132" s="40"/>
      <c r="C3132" s="527"/>
      <c r="D3132" s="59"/>
      <c r="E3132" s="64"/>
      <c r="F3132" s="47"/>
    </row>
    <row r="3133" spans="1:6" s="81" customFormat="1">
      <c r="A3133" s="69"/>
      <c r="B3133" s="40"/>
      <c r="C3133" s="527"/>
      <c r="D3133" s="59"/>
      <c r="E3133" s="64"/>
      <c r="F3133" s="47"/>
    </row>
    <row r="3134" spans="1:6" s="81" customFormat="1">
      <c r="A3134" s="69"/>
      <c r="B3134" s="40"/>
      <c r="C3134" s="527"/>
      <c r="D3134" s="59"/>
      <c r="E3134" s="64"/>
      <c r="F3134" s="47"/>
    </row>
    <row r="3135" spans="1:6" s="81" customFormat="1">
      <c r="A3135" s="69"/>
      <c r="B3135" s="40"/>
      <c r="C3135" s="527"/>
      <c r="D3135" s="59"/>
      <c r="E3135" s="64"/>
      <c r="F3135" s="47"/>
    </row>
    <row r="3136" spans="1:6" s="81" customFormat="1">
      <c r="A3136" s="69"/>
      <c r="B3136" s="40"/>
      <c r="C3136" s="527"/>
      <c r="D3136" s="59"/>
      <c r="E3136" s="64"/>
      <c r="F3136" s="47"/>
    </row>
    <row r="3137" spans="1:6" s="81" customFormat="1">
      <c r="A3137" s="69"/>
      <c r="B3137" s="40"/>
      <c r="C3137" s="527"/>
      <c r="D3137" s="59"/>
      <c r="E3137" s="64"/>
      <c r="F3137" s="47"/>
    </row>
    <row r="3138" spans="1:6" s="81" customFormat="1">
      <c r="A3138" s="69"/>
      <c r="B3138" s="40"/>
      <c r="C3138" s="527"/>
      <c r="D3138" s="59"/>
      <c r="E3138" s="64"/>
      <c r="F3138" s="47"/>
    </row>
    <row r="3139" spans="1:6" s="81" customFormat="1">
      <c r="A3139" s="69"/>
      <c r="B3139" s="40"/>
      <c r="C3139" s="527"/>
      <c r="D3139" s="59"/>
      <c r="E3139" s="64"/>
      <c r="F3139" s="47"/>
    </row>
    <row r="3140" spans="1:6" s="81" customFormat="1">
      <c r="A3140" s="69"/>
      <c r="B3140" s="40"/>
      <c r="C3140" s="527"/>
      <c r="D3140" s="59"/>
      <c r="E3140" s="64"/>
      <c r="F3140" s="47"/>
    </row>
    <row r="3141" spans="1:6" s="81" customFormat="1">
      <c r="A3141" s="69"/>
      <c r="B3141" s="40"/>
      <c r="C3141" s="527"/>
      <c r="D3141" s="59"/>
      <c r="E3141" s="64"/>
      <c r="F3141" s="47"/>
    </row>
    <row r="3142" spans="1:6" s="81" customFormat="1">
      <c r="A3142" s="69"/>
      <c r="B3142" s="40"/>
      <c r="C3142" s="527"/>
      <c r="D3142" s="59"/>
      <c r="E3142" s="64"/>
      <c r="F3142" s="47"/>
    </row>
    <row r="3143" spans="1:6" s="81" customFormat="1">
      <c r="A3143" s="69"/>
      <c r="B3143" s="40"/>
      <c r="C3143" s="527"/>
      <c r="D3143" s="59"/>
      <c r="E3143" s="64"/>
      <c r="F3143" s="47"/>
    </row>
    <row r="3144" spans="1:6" s="81" customFormat="1">
      <c r="A3144" s="69"/>
      <c r="B3144" s="40"/>
      <c r="C3144" s="527"/>
      <c r="D3144" s="59"/>
      <c r="E3144" s="64"/>
      <c r="F3144" s="47"/>
    </row>
    <row r="3145" spans="1:6" s="81" customFormat="1">
      <c r="A3145" s="69"/>
      <c r="B3145" s="40"/>
      <c r="C3145" s="527"/>
      <c r="D3145" s="59"/>
      <c r="E3145" s="64"/>
      <c r="F3145" s="47"/>
    </row>
    <row r="3146" spans="1:6" s="81" customFormat="1">
      <c r="A3146" s="69"/>
      <c r="B3146" s="40"/>
      <c r="C3146" s="527"/>
      <c r="D3146" s="59"/>
      <c r="E3146" s="64"/>
      <c r="F3146" s="47"/>
    </row>
    <row r="3147" spans="1:6" s="81" customFormat="1">
      <c r="A3147" s="69"/>
      <c r="B3147" s="40"/>
      <c r="C3147" s="527"/>
      <c r="D3147" s="59"/>
      <c r="E3147" s="64"/>
      <c r="F3147" s="47"/>
    </row>
    <row r="3148" spans="1:6" s="81" customFormat="1">
      <c r="A3148" s="69"/>
      <c r="B3148" s="40"/>
      <c r="C3148" s="527"/>
      <c r="D3148" s="59"/>
      <c r="E3148" s="64"/>
      <c r="F3148" s="47"/>
    </row>
    <row r="3149" spans="1:6" s="81" customFormat="1">
      <c r="A3149" s="69"/>
      <c r="B3149" s="40"/>
      <c r="C3149" s="527"/>
      <c r="D3149" s="59"/>
      <c r="E3149" s="64"/>
      <c r="F3149" s="47"/>
    </row>
    <row r="3150" spans="1:6" s="81" customFormat="1">
      <c r="A3150" s="69"/>
      <c r="B3150" s="40"/>
      <c r="C3150" s="527"/>
      <c r="D3150" s="59"/>
      <c r="E3150" s="64"/>
      <c r="F3150" s="47"/>
    </row>
    <row r="3151" spans="1:6" s="81" customFormat="1">
      <c r="A3151" s="69"/>
      <c r="B3151" s="40"/>
      <c r="C3151" s="527"/>
      <c r="D3151" s="59"/>
      <c r="E3151" s="64"/>
      <c r="F3151" s="47"/>
    </row>
    <row r="3152" spans="1:6" s="81" customFormat="1">
      <c r="A3152" s="69"/>
      <c r="B3152" s="40"/>
      <c r="C3152" s="527"/>
      <c r="D3152" s="59"/>
      <c r="E3152" s="64"/>
      <c r="F3152" s="47"/>
    </row>
    <row r="3153" spans="1:6" s="81" customFormat="1">
      <c r="A3153" s="69"/>
      <c r="B3153" s="40"/>
      <c r="C3153" s="527"/>
      <c r="D3153" s="59"/>
      <c r="E3153" s="64"/>
      <c r="F3153" s="47"/>
    </row>
    <row r="3154" spans="1:6" s="81" customFormat="1">
      <c r="A3154" s="69"/>
      <c r="B3154" s="40"/>
      <c r="C3154" s="527"/>
      <c r="D3154" s="59"/>
      <c r="E3154" s="64"/>
      <c r="F3154" s="47"/>
    </row>
    <row r="3155" spans="1:6" s="81" customFormat="1">
      <c r="A3155" s="69"/>
      <c r="B3155" s="40"/>
      <c r="C3155" s="527"/>
      <c r="D3155" s="59"/>
      <c r="E3155" s="64"/>
      <c r="F3155" s="47"/>
    </row>
    <row r="3156" spans="1:6" s="81" customFormat="1">
      <c r="A3156" s="69"/>
      <c r="B3156" s="40"/>
      <c r="C3156" s="527"/>
      <c r="D3156" s="59"/>
      <c r="E3156" s="64"/>
      <c r="F3156" s="47"/>
    </row>
    <row r="3157" spans="1:6" s="81" customFormat="1">
      <c r="A3157" s="69"/>
      <c r="B3157" s="40"/>
      <c r="C3157" s="527"/>
      <c r="D3157" s="59"/>
      <c r="E3157" s="64"/>
      <c r="F3157" s="47"/>
    </row>
    <row r="3158" spans="1:6" s="81" customFormat="1">
      <c r="A3158" s="69"/>
      <c r="B3158" s="40"/>
      <c r="C3158" s="527"/>
      <c r="D3158" s="59"/>
      <c r="E3158" s="64"/>
      <c r="F3158" s="47"/>
    </row>
    <row r="3159" spans="1:6" s="81" customFormat="1">
      <c r="A3159" s="69"/>
      <c r="B3159" s="40"/>
      <c r="C3159" s="527"/>
      <c r="D3159" s="59"/>
      <c r="E3159" s="64"/>
      <c r="F3159" s="47"/>
    </row>
    <row r="3160" spans="1:6" s="81" customFormat="1">
      <c r="A3160" s="69"/>
      <c r="B3160" s="40"/>
      <c r="C3160" s="527"/>
      <c r="D3160" s="59"/>
      <c r="E3160" s="64"/>
      <c r="F3160" s="47"/>
    </row>
    <row r="3161" spans="1:6" s="81" customFormat="1">
      <c r="A3161" s="69"/>
      <c r="B3161" s="40"/>
      <c r="C3161" s="527"/>
      <c r="D3161" s="59"/>
      <c r="E3161" s="64"/>
      <c r="F3161" s="47"/>
    </row>
    <row r="3162" spans="1:6" s="81" customFormat="1">
      <c r="A3162" s="69"/>
      <c r="B3162" s="40"/>
      <c r="C3162" s="527"/>
      <c r="D3162" s="59"/>
      <c r="E3162" s="64"/>
      <c r="F3162" s="47"/>
    </row>
    <row r="3163" spans="1:6" s="81" customFormat="1">
      <c r="A3163" s="69"/>
      <c r="B3163" s="40"/>
      <c r="C3163" s="527"/>
      <c r="D3163" s="59"/>
      <c r="E3163" s="64"/>
      <c r="F3163" s="47"/>
    </row>
    <row r="3164" spans="1:6" s="81" customFormat="1">
      <c r="A3164" s="69"/>
      <c r="B3164" s="40"/>
      <c r="C3164" s="527"/>
      <c r="D3164" s="59"/>
      <c r="E3164" s="64"/>
      <c r="F3164" s="47"/>
    </row>
    <row r="3165" spans="1:6" s="81" customFormat="1">
      <c r="A3165" s="69"/>
      <c r="B3165" s="40"/>
      <c r="C3165" s="527"/>
      <c r="D3165" s="59"/>
      <c r="E3165" s="64"/>
      <c r="F3165" s="47"/>
    </row>
    <row r="3166" spans="1:6" s="81" customFormat="1">
      <c r="A3166" s="69"/>
      <c r="B3166" s="40"/>
      <c r="C3166" s="527"/>
      <c r="D3166" s="59"/>
      <c r="E3166" s="64"/>
      <c r="F3166" s="47"/>
    </row>
    <row r="3167" spans="1:6" s="81" customFormat="1">
      <c r="A3167" s="69"/>
      <c r="B3167" s="40"/>
      <c r="C3167" s="527"/>
      <c r="D3167" s="59"/>
      <c r="E3167" s="64"/>
      <c r="F3167" s="47"/>
    </row>
    <row r="3168" spans="1:6" s="81" customFormat="1">
      <c r="A3168" s="69"/>
      <c r="B3168" s="40"/>
      <c r="C3168" s="527"/>
      <c r="D3168" s="59"/>
      <c r="E3168" s="64"/>
      <c r="F3168" s="47"/>
    </row>
    <row r="3169" spans="1:6" s="81" customFormat="1">
      <c r="A3169" s="69"/>
      <c r="B3169" s="40"/>
      <c r="C3169" s="527"/>
      <c r="D3169" s="59"/>
      <c r="E3169" s="64"/>
      <c r="F3169" s="47"/>
    </row>
    <row r="3170" spans="1:6" s="81" customFormat="1">
      <c r="A3170" s="69"/>
      <c r="B3170" s="40"/>
      <c r="C3170" s="527"/>
      <c r="D3170" s="59"/>
      <c r="E3170" s="64"/>
      <c r="F3170" s="47"/>
    </row>
    <row r="3171" spans="1:6" s="81" customFormat="1">
      <c r="A3171" s="69"/>
      <c r="B3171" s="40"/>
      <c r="C3171" s="527"/>
      <c r="D3171" s="59"/>
      <c r="E3171" s="64"/>
      <c r="F3171" s="47"/>
    </row>
    <row r="3172" spans="1:6" s="81" customFormat="1">
      <c r="A3172" s="69"/>
      <c r="B3172" s="40"/>
      <c r="C3172" s="527"/>
      <c r="D3172" s="59"/>
      <c r="E3172" s="64"/>
      <c r="F3172" s="47"/>
    </row>
    <row r="3173" spans="1:6" s="81" customFormat="1">
      <c r="A3173" s="69"/>
      <c r="B3173" s="40"/>
      <c r="C3173" s="527"/>
      <c r="D3173" s="59"/>
      <c r="E3173" s="64"/>
      <c r="F3173" s="47"/>
    </row>
    <row r="3174" spans="1:6" s="81" customFormat="1">
      <c r="A3174" s="69"/>
      <c r="B3174" s="40"/>
      <c r="C3174" s="527"/>
      <c r="D3174" s="59"/>
      <c r="E3174" s="64"/>
      <c r="F3174" s="47"/>
    </row>
    <row r="3175" spans="1:6" s="81" customFormat="1">
      <c r="A3175" s="69"/>
      <c r="B3175" s="40"/>
      <c r="C3175" s="527"/>
      <c r="D3175" s="59"/>
      <c r="E3175" s="64"/>
      <c r="F3175" s="47"/>
    </row>
    <row r="3176" spans="1:6" s="81" customFormat="1">
      <c r="A3176" s="69"/>
      <c r="B3176" s="40"/>
      <c r="C3176" s="527"/>
      <c r="D3176" s="59"/>
      <c r="E3176" s="64"/>
      <c r="F3176" s="47"/>
    </row>
    <row r="3177" spans="1:6" s="81" customFormat="1">
      <c r="A3177" s="69"/>
      <c r="B3177" s="40"/>
      <c r="C3177" s="527"/>
      <c r="D3177" s="59"/>
      <c r="E3177" s="64"/>
      <c r="F3177" s="47"/>
    </row>
    <row r="3178" spans="1:6" s="81" customFormat="1">
      <c r="A3178" s="69"/>
      <c r="B3178" s="40"/>
      <c r="C3178" s="527"/>
      <c r="D3178" s="59"/>
      <c r="E3178" s="64"/>
      <c r="F3178" s="47"/>
    </row>
    <row r="3179" spans="1:6" s="81" customFormat="1">
      <c r="A3179" s="69"/>
      <c r="B3179" s="40"/>
      <c r="C3179" s="527"/>
      <c r="D3179" s="59"/>
      <c r="E3179" s="64"/>
      <c r="F3179" s="47"/>
    </row>
    <row r="3180" spans="1:6" s="81" customFormat="1">
      <c r="A3180" s="69"/>
      <c r="B3180" s="40"/>
      <c r="C3180" s="527"/>
      <c r="D3180" s="59"/>
      <c r="E3180" s="64"/>
      <c r="F3180" s="47"/>
    </row>
    <row r="3181" spans="1:6" s="81" customFormat="1">
      <c r="A3181" s="69"/>
      <c r="B3181" s="40"/>
      <c r="C3181" s="527"/>
      <c r="D3181" s="59"/>
      <c r="E3181" s="64"/>
      <c r="F3181" s="47"/>
    </row>
    <row r="3184" spans="1:6" s="27" customFormat="1">
      <c r="A3184" s="69"/>
      <c r="B3184" s="40"/>
      <c r="C3184" s="527"/>
      <c r="D3184" s="59"/>
      <c r="E3184" s="64"/>
      <c r="F3184" s="47"/>
    </row>
    <row r="3185" spans="1:6" s="27" customFormat="1">
      <c r="A3185" s="69"/>
      <c r="B3185" s="40"/>
      <c r="C3185" s="527"/>
      <c r="D3185" s="59"/>
      <c r="E3185" s="64"/>
      <c r="F3185" s="47"/>
    </row>
    <row r="3188" spans="1:6" s="81" customFormat="1">
      <c r="A3188" s="69"/>
      <c r="B3188" s="40"/>
      <c r="C3188" s="527"/>
      <c r="D3188" s="59"/>
      <c r="E3188" s="64"/>
      <c r="F3188" s="47"/>
    </row>
    <row r="3189" spans="1:6" s="81" customFormat="1">
      <c r="A3189" s="69"/>
      <c r="B3189" s="40"/>
      <c r="C3189" s="527"/>
      <c r="D3189" s="59"/>
      <c r="E3189" s="64"/>
      <c r="F3189" s="47"/>
    </row>
    <row r="3190" spans="1:6" s="81" customFormat="1">
      <c r="A3190" s="69"/>
      <c r="B3190" s="40"/>
      <c r="C3190" s="527"/>
      <c r="D3190" s="59"/>
      <c r="E3190" s="64"/>
      <c r="F3190" s="47"/>
    </row>
    <row r="3191" spans="1:6" s="81" customFormat="1">
      <c r="A3191" s="69"/>
      <c r="B3191" s="40"/>
      <c r="C3191" s="527"/>
      <c r="D3191" s="59"/>
      <c r="E3191" s="64"/>
      <c r="F3191" s="47"/>
    </row>
    <row r="3192" spans="1:6" s="81" customFormat="1">
      <c r="A3192" s="69"/>
      <c r="B3192" s="40"/>
      <c r="C3192" s="527"/>
      <c r="D3192" s="59"/>
      <c r="E3192" s="64"/>
      <c r="F3192" s="47"/>
    </row>
    <row r="3193" spans="1:6" s="81" customFormat="1">
      <c r="A3193" s="69"/>
      <c r="B3193" s="40"/>
      <c r="C3193" s="527"/>
      <c r="D3193" s="59"/>
      <c r="E3193" s="64"/>
      <c r="F3193" s="47"/>
    </row>
    <row r="3194" spans="1:6" s="81" customFormat="1">
      <c r="A3194" s="69"/>
      <c r="B3194" s="40"/>
      <c r="C3194" s="527"/>
      <c r="D3194" s="59"/>
      <c r="E3194" s="64"/>
      <c r="F3194" s="47"/>
    </row>
    <row r="3195" spans="1:6" s="81" customFormat="1">
      <c r="A3195" s="69"/>
      <c r="B3195" s="40"/>
      <c r="C3195" s="527"/>
      <c r="D3195" s="59"/>
      <c r="E3195" s="64"/>
      <c r="F3195" s="47"/>
    </row>
    <row r="3196" spans="1:6" s="81" customFormat="1">
      <c r="A3196" s="69"/>
      <c r="B3196" s="40"/>
      <c r="C3196" s="527"/>
      <c r="D3196" s="59"/>
      <c r="E3196" s="64"/>
      <c r="F3196" s="47"/>
    </row>
    <row r="3197" spans="1:6" s="81" customFormat="1">
      <c r="A3197" s="69"/>
      <c r="B3197" s="40"/>
      <c r="C3197" s="527"/>
      <c r="D3197" s="59"/>
      <c r="E3197" s="64"/>
      <c r="F3197" s="47"/>
    </row>
    <row r="3198" spans="1:6" s="81" customFormat="1">
      <c r="A3198" s="69"/>
      <c r="B3198" s="40"/>
      <c r="C3198" s="527"/>
      <c r="D3198" s="59"/>
      <c r="E3198" s="64"/>
      <c r="F3198" s="47"/>
    </row>
    <row r="3199" spans="1:6" s="81" customFormat="1">
      <c r="A3199" s="69"/>
      <c r="B3199" s="40"/>
      <c r="C3199" s="527"/>
      <c r="D3199" s="59"/>
      <c r="E3199" s="64"/>
      <c r="F3199" s="47"/>
    </row>
    <row r="3200" spans="1:6" s="81" customFormat="1">
      <c r="A3200" s="69"/>
      <c r="B3200" s="40"/>
      <c r="C3200" s="527"/>
      <c r="D3200" s="59"/>
      <c r="E3200" s="64"/>
      <c r="F3200" s="47"/>
    </row>
    <row r="3201" spans="1:6" s="81" customFormat="1">
      <c r="A3201" s="69"/>
      <c r="B3201" s="40"/>
      <c r="C3201" s="527"/>
      <c r="D3201" s="59"/>
      <c r="E3201" s="64"/>
      <c r="F3201" s="47"/>
    </row>
    <row r="3202" spans="1:6" s="81" customFormat="1">
      <c r="A3202" s="69"/>
      <c r="B3202" s="40"/>
      <c r="C3202" s="527"/>
      <c r="D3202" s="59"/>
      <c r="E3202" s="64"/>
      <c r="F3202" s="47"/>
    </row>
    <row r="3203" spans="1:6" s="81" customFormat="1">
      <c r="A3203" s="69"/>
      <c r="B3203" s="40"/>
      <c r="C3203" s="527"/>
      <c r="D3203" s="59"/>
      <c r="E3203" s="64"/>
      <c r="F3203" s="47"/>
    </row>
    <row r="3204" spans="1:6" s="81" customFormat="1">
      <c r="A3204" s="69"/>
      <c r="B3204" s="40"/>
      <c r="C3204" s="527"/>
      <c r="D3204" s="59"/>
      <c r="E3204" s="64"/>
      <c r="F3204" s="47"/>
    </row>
    <row r="3205" spans="1:6" s="81" customFormat="1">
      <c r="A3205" s="69"/>
      <c r="B3205" s="40"/>
      <c r="C3205" s="527"/>
      <c r="D3205" s="59"/>
      <c r="E3205" s="64"/>
      <c r="F3205" s="47"/>
    </row>
    <row r="3206" spans="1:6" s="81" customFormat="1">
      <c r="A3206" s="69"/>
      <c r="B3206" s="40"/>
      <c r="C3206" s="527"/>
      <c r="D3206" s="59"/>
      <c r="E3206" s="64"/>
      <c r="F3206" s="47"/>
    </row>
    <row r="3207" spans="1:6" s="81" customFormat="1">
      <c r="A3207" s="69"/>
      <c r="B3207" s="40"/>
      <c r="C3207" s="527"/>
      <c r="D3207" s="59"/>
      <c r="E3207" s="64"/>
      <c r="F3207" s="47"/>
    </row>
    <row r="3208" spans="1:6" s="81" customFormat="1">
      <c r="A3208" s="69"/>
      <c r="B3208" s="40"/>
      <c r="C3208" s="527"/>
      <c r="D3208" s="59"/>
      <c r="E3208" s="64"/>
      <c r="F3208" s="47"/>
    </row>
    <row r="3209" spans="1:6" s="81" customFormat="1">
      <c r="A3209" s="69"/>
      <c r="B3209" s="40"/>
      <c r="C3209" s="527"/>
      <c r="D3209" s="59"/>
      <c r="E3209" s="64"/>
      <c r="F3209" s="47"/>
    </row>
    <row r="3210" spans="1:6" s="81" customFormat="1">
      <c r="A3210" s="69"/>
      <c r="B3210" s="40"/>
      <c r="C3210" s="527"/>
      <c r="D3210" s="59"/>
      <c r="E3210" s="64"/>
      <c r="F3210" s="47"/>
    </row>
    <row r="3211" spans="1:6" s="81" customFormat="1">
      <c r="A3211" s="69"/>
      <c r="B3211" s="40"/>
      <c r="C3211" s="527"/>
      <c r="D3211" s="59"/>
      <c r="E3211" s="64"/>
      <c r="F3211" s="47"/>
    </row>
    <row r="3212" spans="1:6" s="81" customFormat="1">
      <c r="A3212" s="69"/>
      <c r="B3212" s="40"/>
      <c r="C3212" s="527"/>
      <c r="D3212" s="59"/>
      <c r="E3212" s="64"/>
      <c r="F3212" s="47"/>
    </row>
    <row r="3213" spans="1:6" s="81" customFormat="1">
      <c r="A3213" s="69"/>
      <c r="B3213" s="40"/>
      <c r="C3213" s="527"/>
      <c r="D3213" s="59"/>
      <c r="E3213" s="64"/>
      <c r="F3213" s="47"/>
    </row>
    <row r="3214" spans="1:6" s="81" customFormat="1">
      <c r="A3214" s="69"/>
      <c r="B3214" s="40"/>
      <c r="C3214" s="527"/>
      <c r="D3214" s="59"/>
      <c r="E3214" s="64"/>
      <c r="F3214" s="47"/>
    </row>
    <row r="3215" spans="1:6" s="81" customFormat="1">
      <c r="A3215" s="69"/>
      <c r="B3215" s="40"/>
      <c r="C3215" s="527"/>
      <c r="D3215" s="59"/>
      <c r="E3215" s="64"/>
      <c r="F3215" s="47"/>
    </row>
    <row r="3216" spans="1:6" s="81" customFormat="1">
      <c r="A3216" s="69"/>
      <c r="B3216" s="40"/>
      <c r="C3216" s="527"/>
      <c r="D3216" s="59"/>
      <c r="E3216" s="64"/>
      <c r="F3216" s="47"/>
    </row>
    <row r="3217" spans="1:6" s="81" customFormat="1">
      <c r="A3217" s="69"/>
      <c r="B3217" s="40"/>
      <c r="C3217" s="527"/>
      <c r="D3217" s="59"/>
      <c r="E3217" s="64"/>
      <c r="F3217" s="47"/>
    </row>
    <row r="3218" spans="1:6" s="81" customFormat="1">
      <c r="A3218" s="69"/>
      <c r="B3218" s="40"/>
      <c r="C3218" s="527"/>
      <c r="D3218" s="59"/>
      <c r="E3218" s="64"/>
      <c r="F3218" s="47"/>
    </row>
    <row r="3219" spans="1:6" s="81" customFormat="1">
      <c r="A3219" s="69"/>
      <c r="B3219" s="40"/>
      <c r="C3219" s="527"/>
      <c r="D3219" s="59"/>
      <c r="E3219" s="64"/>
      <c r="F3219" s="47"/>
    </row>
    <row r="3220" spans="1:6" s="81" customFormat="1">
      <c r="A3220" s="69"/>
      <c r="B3220" s="40"/>
      <c r="C3220" s="527"/>
      <c r="D3220" s="59"/>
      <c r="E3220" s="64"/>
      <c r="F3220" s="47"/>
    </row>
    <row r="3221" spans="1:6" s="81" customFormat="1">
      <c r="A3221" s="69"/>
      <c r="B3221" s="40"/>
      <c r="C3221" s="527"/>
      <c r="D3221" s="59"/>
      <c r="E3221" s="64"/>
      <c r="F3221" s="47"/>
    </row>
    <row r="3222" spans="1:6" s="81" customFormat="1">
      <c r="A3222" s="69"/>
      <c r="B3222" s="40"/>
      <c r="C3222" s="527"/>
      <c r="D3222" s="59"/>
      <c r="E3222" s="64"/>
      <c r="F3222" s="47"/>
    </row>
    <row r="3223" spans="1:6" s="81" customFormat="1">
      <c r="A3223" s="69"/>
      <c r="B3223" s="40"/>
      <c r="C3223" s="527"/>
      <c r="D3223" s="59"/>
      <c r="E3223" s="64"/>
      <c r="F3223" s="47"/>
    </row>
    <row r="3224" spans="1:6" s="81" customFormat="1">
      <c r="A3224" s="69"/>
      <c r="B3224" s="40"/>
      <c r="C3224" s="527"/>
      <c r="D3224" s="59"/>
      <c r="E3224" s="64"/>
      <c r="F3224" s="47"/>
    </row>
    <row r="3225" spans="1:6" s="81" customFormat="1">
      <c r="A3225" s="69"/>
      <c r="B3225" s="40"/>
      <c r="C3225" s="527"/>
      <c r="D3225" s="59"/>
      <c r="E3225" s="64"/>
      <c r="F3225" s="47"/>
    </row>
    <row r="3226" spans="1:6" s="81" customFormat="1">
      <c r="A3226" s="69"/>
      <c r="B3226" s="40"/>
      <c r="C3226" s="527"/>
      <c r="D3226" s="59"/>
      <c r="E3226" s="64"/>
      <c r="F3226" s="47"/>
    </row>
    <row r="3227" spans="1:6" s="81" customFormat="1">
      <c r="A3227" s="69"/>
      <c r="B3227" s="40"/>
      <c r="C3227" s="527"/>
      <c r="D3227" s="59"/>
      <c r="E3227" s="64"/>
      <c r="F3227" s="47"/>
    </row>
    <row r="3228" spans="1:6" s="81" customFormat="1">
      <c r="A3228" s="69"/>
      <c r="B3228" s="40"/>
      <c r="C3228" s="527"/>
      <c r="D3228" s="59"/>
      <c r="E3228" s="64"/>
      <c r="F3228" s="47"/>
    </row>
    <row r="3229" spans="1:6" s="81" customFormat="1">
      <c r="A3229" s="69"/>
      <c r="B3229" s="40"/>
      <c r="C3229" s="527"/>
      <c r="D3229" s="59"/>
      <c r="E3229" s="64"/>
      <c r="F3229" s="47"/>
    </row>
    <row r="3230" spans="1:6" s="81" customFormat="1">
      <c r="A3230" s="69"/>
      <c r="B3230" s="40"/>
      <c r="C3230" s="527"/>
      <c r="D3230" s="59"/>
      <c r="E3230" s="64"/>
      <c r="F3230" s="47"/>
    </row>
    <row r="3231" spans="1:6" s="81" customFormat="1">
      <c r="A3231" s="69"/>
      <c r="B3231" s="40"/>
      <c r="C3231" s="527"/>
      <c r="D3231" s="59"/>
      <c r="E3231" s="64"/>
      <c r="F3231" s="47"/>
    </row>
    <row r="3232" spans="1:6" s="81" customFormat="1">
      <c r="A3232" s="69"/>
      <c r="B3232" s="40"/>
      <c r="C3232" s="527"/>
      <c r="D3232" s="59"/>
      <c r="E3232" s="64"/>
      <c r="F3232" s="47"/>
    </row>
    <row r="3233" spans="1:6" s="81" customFormat="1">
      <c r="A3233" s="69"/>
      <c r="B3233" s="40"/>
      <c r="C3233" s="527"/>
      <c r="D3233" s="59"/>
      <c r="E3233" s="64"/>
      <c r="F3233" s="47"/>
    </row>
    <row r="3234" spans="1:6" s="81" customFormat="1">
      <c r="A3234" s="69"/>
      <c r="B3234" s="40"/>
      <c r="C3234" s="527"/>
      <c r="D3234" s="59"/>
      <c r="E3234" s="64"/>
      <c r="F3234" s="47"/>
    </row>
    <row r="3235" spans="1:6" s="81" customFormat="1">
      <c r="A3235" s="69"/>
      <c r="B3235" s="40"/>
      <c r="C3235" s="527"/>
      <c r="D3235" s="59"/>
      <c r="E3235" s="64"/>
      <c r="F3235" s="47"/>
    </row>
    <row r="3236" spans="1:6" s="81" customFormat="1">
      <c r="A3236" s="69"/>
      <c r="B3236" s="40"/>
      <c r="C3236" s="527"/>
      <c r="D3236" s="59"/>
      <c r="E3236" s="64"/>
      <c r="F3236" s="47"/>
    </row>
    <row r="3237" spans="1:6" s="81" customFormat="1">
      <c r="A3237" s="69"/>
      <c r="B3237" s="40"/>
      <c r="C3237" s="527"/>
      <c r="D3237" s="59"/>
      <c r="E3237" s="64"/>
      <c r="F3237" s="47"/>
    </row>
    <row r="3238" spans="1:6" s="81" customFormat="1">
      <c r="A3238" s="69"/>
      <c r="B3238" s="40"/>
      <c r="C3238" s="527"/>
      <c r="D3238" s="59"/>
      <c r="E3238" s="64"/>
      <c r="F3238" s="47"/>
    </row>
    <row r="3239" spans="1:6" s="81" customFormat="1">
      <c r="A3239" s="69"/>
      <c r="B3239" s="40"/>
      <c r="C3239" s="527"/>
      <c r="D3239" s="59"/>
      <c r="E3239" s="64"/>
      <c r="F3239" s="47"/>
    </row>
    <row r="3240" spans="1:6" s="81" customFormat="1">
      <c r="A3240" s="69"/>
      <c r="B3240" s="40"/>
      <c r="C3240" s="527"/>
      <c r="D3240" s="59"/>
      <c r="E3240" s="64"/>
      <c r="F3240" s="47"/>
    </row>
    <row r="3241" spans="1:6" s="81" customFormat="1">
      <c r="A3241" s="69"/>
      <c r="B3241" s="40"/>
      <c r="C3241" s="527"/>
      <c r="D3241" s="59"/>
      <c r="E3241" s="64"/>
      <c r="F3241" s="47"/>
    </row>
    <row r="3242" spans="1:6" s="81" customFormat="1">
      <c r="A3242" s="69"/>
      <c r="B3242" s="40"/>
      <c r="C3242" s="527"/>
      <c r="D3242" s="59"/>
      <c r="E3242" s="64"/>
      <c r="F3242" s="47"/>
    </row>
    <row r="3243" spans="1:6" s="81" customFormat="1">
      <c r="A3243" s="69"/>
      <c r="B3243" s="40"/>
      <c r="C3243" s="527"/>
      <c r="D3243" s="59"/>
      <c r="E3243" s="64"/>
      <c r="F3243" s="47"/>
    </row>
    <row r="3244" spans="1:6" s="81" customFormat="1">
      <c r="A3244" s="69"/>
      <c r="B3244" s="40"/>
      <c r="C3244" s="527"/>
      <c r="D3244" s="59"/>
      <c r="E3244" s="64"/>
      <c r="F3244" s="47"/>
    </row>
    <row r="3245" spans="1:6" s="81" customFormat="1">
      <c r="A3245" s="69"/>
      <c r="B3245" s="40"/>
      <c r="C3245" s="527"/>
      <c r="D3245" s="59"/>
      <c r="E3245" s="64"/>
      <c r="F3245" s="47"/>
    </row>
    <row r="3246" spans="1:6" s="81" customFormat="1">
      <c r="A3246" s="69"/>
      <c r="B3246" s="40"/>
      <c r="C3246" s="527"/>
      <c r="D3246" s="59"/>
      <c r="E3246" s="64"/>
      <c r="F3246" s="47"/>
    </row>
    <row r="3247" spans="1:6" s="81" customFormat="1">
      <c r="A3247" s="69"/>
      <c r="B3247" s="40"/>
      <c r="C3247" s="527"/>
      <c r="D3247" s="59"/>
      <c r="E3247" s="64"/>
      <c r="F3247" s="47"/>
    </row>
    <row r="3248" spans="1:6" s="81" customFormat="1">
      <c r="A3248" s="69"/>
      <c r="B3248" s="40"/>
      <c r="C3248" s="527"/>
      <c r="D3248" s="59"/>
      <c r="E3248" s="64"/>
      <c r="F3248" s="47"/>
    </row>
    <row r="3249" spans="1:6" s="81" customFormat="1">
      <c r="A3249" s="69"/>
      <c r="B3249" s="40"/>
      <c r="C3249" s="527"/>
      <c r="D3249" s="59"/>
      <c r="E3249" s="64"/>
      <c r="F3249" s="47"/>
    </row>
    <row r="3250" spans="1:6" s="81" customFormat="1">
      <c r="A3250" s="69"/>
      <c r="B3250" s="40"/>
      <c r="C3250" s="527"/>
      <c r="D3250" s="59"/>
      <c r="E3250" s="64"/>
      <c r="F3250" s="47"/>
    </row>
    <row r="3251" spans="1:6" s="81" customFormat="1">
      <c r="A3251" s="69"/>
      <c r="B3251" s="40"/>
      <c r="C3251" s="527"/>
      <c r="D3251" s="59"/>
      <c r="E3251" s="64"/>
      <c r="F3251" s="47"/>
    </row>
    <row r="3252" spans="1:6" s="81" customFormat="1">
      <c r="A3252" s="69"/>
      <c r="B3252" s="40"/>
      <c r="C3252" s="527"/>
      <c r="D3252" s="59"/>
      <c r="E3252" s="64"/>
      <c r="F3252" s="47"/>
    </row>
    <row r="3253" spans="1:6" s="81" customFormat="1">
      <c r="A3253" s="69"/>
      <c r="B3253" s="40"/>
      <c r="C3253" s="527"/>
      <c r="D3253" s="59"/>
      <c r="E3253" s="64"/>
      <c r="F3253" s="47"/>
    </row>
    <row r="3254" spans="1:6" s="81" customFormat="1">
      <c r="A3254" s="69"/>
      <c r="B3254" s="40"/>
      <c r="C3254" s="527"/>
      <c r="D3254" s="59"/>
      <c r="E3254" s="64"/>
      <c r="F3254" s="47"/>
    </row>
    <row r="3255" spans="1:6" s="81" customFormat="1">
      <c r="A3255" s="69"/>
      <c r="B3255" s="40"/>
      <c r="C3255" s="527"/>
      <c r="D3255" s="59"/>
      <c r="E3255" s="64"/>
      <c r="F3255" s="47"/>
    </row>
    <row r="3256" spans="1:6" s="81" customFormat="1">
      <c r="A3256" s="69"/>
      <c r="B3256" s="40"/>
      <c r="C3256" s="527"/>
      <c r="D3256" s="59"/>
      <c r="E3256" s="64"/>
      <c r="F3256" s="47"/>
    </row>
    <row r="3257" spans="1:6" s="81" customFormat="1">
      <c r="A3257" s="69"/>
      <c r="B3257" s="40"/>
      <c r="C3257" s="527"/>
      <c r="D3257" s="59"/>
      <c r="E3257" s="64"/>
      <c r="F3257" s="47"/>
    </row>
    <row r="3258" spans="1:6" s="81" customFormat="1">
      <c r="A3258" s="69"/>
      <c r="B3258" s="40"/>
      <c r="C3258" s="527"/>
      <c r="D3258" s="59"/>
      <c r="E3258" s="64"/>
      <c r="F3258" s="47"/>
    </row>
    <row r="3259" spans="1:6" s="81" customFormat="1">
      <c r="A3259" s="69"/>
      <c r="B3259" s="40"/>
      <c r="C3259" s="527"/>
      <c r="D3259" s="59"/>
      <c r="E3259" s="64"/>
      <c r="F3259" s="47"/>
    </row>
    <row r="3260" spans="1:6" s="81" customFormat="1">
      <c r="A3260" s="69"/>
      <c r="B3260" s="40"/>
      <c r="C3260" s="527"/>
      <c r="D3260" s="59"/>
      <c r="E3260" s="64"/>
      <c r="F3260" s="47"/>
    </row>
    <row r="3261" spans="1:6" s="81" customFormat="1">
      <c r="A3261" s="69"/>
      <c r="B3261" s="40"/>
      <c r="C3261" s="527"/>
      <c r="D3261" s="59"/>
      <c r="E3261" s="64"/>
      <c r="F3261" s="47"/>
    </row>
    <row r="3262" spans="1:6" s="81" customFormat="1">
      <c r="A3262" s="69"/>
      <c r="B3262" s="40"/>
      <c r="C3262" s="527"/>
      <c r="D3262" s="59"/>
      <c r="E3262" s="64"/>
      <c r="F3262" s="47"/>
    </row>
    <row r="3263" spans="1:6" s="81" customFormat="1">
      <c r="A3263" s="69"/>
      <c r="B3263" s="40"/>
      <c r="C3263" s="527"/>
      <c r="D3263" s="59"/>
      <c r="E3263" s="64"/>
      <c r="F3263" s="47"/>
    </row>
    <row r="3264" spans="1:6" s="81" customFormat="1">
      <c r="A3264" s="69"/>
      <c r="B3264" s="40"/>
      <c r="C3264" s="527"/>
      <c r="D3264" s="59"/>
      <c r="E3264" s="64"/>
      <c r="F3264" s="47"/>
    </row>
    <row r="3265" spans="1:6" s="81" customFormat="1">
      <c r="A3265" s="69"/>
      <c r="B3265" s="40"/>
      <c r="C3265" s="527"/>
      <c r="D3265" s="59"/>
      <c r="E3265" s="64"/>
      <c r="F3265" s="47"/>
    </row>
    <row r="3266" spans="1:6" s="81" customFormat="1">
      <c r="A3266" s="69"/>
      <c r="B3266" s="40"/>
      <c r="C3266" s="527"/>
      <c r="D3266" s="59"/>
      <c r="E3266" s="64"/>
      <c r="F3266" s="47"/>
    </row>
    <row r="3267" spans="1:6" s="81" customFormat="1">
      <c r="A3267" s="69"/>
      <c r="B3267" s="40"/>
      <c r="C3267" s="527"/>
      <c r="D3267" s="59"/>
      <c r="E3267" s="64"/>
      <c r="F3267" s="47"/>
    </row>
    <row r="3268" spans="1:6" s="81" customFormat="1">
      <c r="A3268" s="69"/>
      <c r="B3268" s="40"/>
      <c r="C3268" s="527"/>
      <c r="D3268" s="59"/>
      <c r="E3268" s="64"/>
      <c r="F3268" s="47"/>
    </row>
    <row r="3269" spans="1:6" s="81" customFormat="1">
      <c r="A3269" s="69"/>
      <c r="B3269" s="40"/>
      <c r="C3269" s="527"/>
      <c r="D3269" s="59"/>
      <c r="E3269" s="64"/>
      <c r="F3269" s="47"/>
    </row>
    <row r="3270" spans="1:6" s="81" customFormat="1">
      <c r="A3270" s="69"/>
      <c r="B3270" s="40"/>
      <c r="C3270" s="527"/>
      <c r="D3270" s="59"/>
      <c r="E3270" s="64"/>
      <c r="F3270" s="47"/>
    </row>
    <row r="3271" spans="1:6" s="81" customFormat="1">
      <c r="A3271" s="69"/>
      <c r="B3271" s="40"/>
      <c r="C3271" s="527"/>
      <c r="D3271" s="59"/>
      <c r="E3271" s="64"/>
      <c r="F3271" s="47"/>
    </row>
    <row r="3272" spans="1:6" s="81" customFormat="1">
      <c r="A3272" s="69"/>
      <c r="B3272" s="40"/>
      <c r="C3272" s="527"/>
      <c r="D3272" s="59"/>
      <c r="E3272" s="64"/>
      <c r="F3272" s="47"/>
    </row>
    <row r="3273" spans="1:6" s="81" customFormat="1">
      <c r="A3273" s="69"/>
      <c r="B3273" s="40"/>
      <c r="C3273" s="527"/>
      <c r="D3273" s="59"/>
      <c r="E3273" s="64"/>
      <c r="F3273" s="47"/>
    </row>
    <row r="3274" spans="1:6" s="81" customFormat="1">
      <c r="A3274" s="69"/>
      <c r="B3274" s="40"/>
      <c r="C3274" s="527"/>
      <c r="D3274" s="59"/>
      <c r="E3274" s="64"/>
      <c r="F3274" s="47"/>
    </row>
    <row r="3275" spans="1:6" s="81" customFormat="1">
      <c r="A3275" s="69"/>
      <c r="B3275" s="40"/>
      <c r="C3275" s="527"/>
      <c r="D3275" s="59"/>
      <c r="E3275" s="64"/>
      <c r="F3275" s="47"/>
    </row>
    <row r="3276" spans="1:6" s="81" customFormat="1">
      <c r="A3276" s="69"/>
      <c r="B3276" s="40"/>
      <c r="C3276" s="527"/>
      <c r="D3276" s="59"/>
      <c r="E3276" s="64"/>
      <c r="F3276" s="47"/>
    </row>
    <row r="3277" spans="1:6" s="81" customFormat="1">
      <c r="A3277" s="69"/>
      <c r="B3277" s="40"/>
      <c r="C3277" s="527"/>
      <c r="D3277" s="59"/>
      <c r="E3277" s="64"/>
      <c r="F3277" s="47"/>
    </row>
    <row r="3278" spans="1:6" s="81" customFormat="1">
      <c r="A3278" s="69"/>
      <c r="B3278" s="40"/>
      <c r="C3278" s="527"/>
      <c r="D3278" s="59"/>
      <c r="E3278" s="64"/>
      <c r="F3278" s="47"/>
    </row>
    <row r="3279" spans="1:6" s="81" customFormat="1">
      <c r="A3279" s="69"/>
      <c r="B3279" s="40"/>
      <c r="C3279" s="527"/>
      <c r="D3279" s="59"/>
      <c r="E3279" s="64"/>
      <c r="F3279" s="47"/>
    </row>
    <row r="3280" spans="1:6" s="81" customFormat="1">
      <c r="A3280" s="69"/>
      <c r="B3280" s="40"/>
      <c r="C3280" s="527"/>
      <c r="D3280" s="59"/>
      <c r="E3280" s="64"/>
      <c r="F3280" s="47"/>
    </row>
    <row r="3281" spans="1:6" s="81" customFormat="1">
      <c r="A3281" s="69"/>
      <c r="B3281" s="40"/>
      <c r="C3281" s="527"/>
      <c r="D3281" s="59"/>
      <c r="E3281" s="64"/>
      <c r="F3281" s="47"/>
    </row>
    <row r="3282" spans="1:6" s="81" customFormat="1">
      <c r="A3282" s="69"/>
      <c r="B3282" s="40"/>
      <c r="C3282" s="527"/>
      <c r="D3282" s="59"/>
      <c r="E3282" s="64"/>
      <c r="F3282" s="47"/>
    </row>
    <row r="3283" spans="1:6" s="81" customFormat="1">
      <c r="A3283" s="69"/>
      <c r="B3283" s="40"/>
      <c r="C3283" s="527"/>
      <c r="D3283" s="59"/>
      <c r="E3283" s="64"/>
      <c r="F3283" s="47"/>
    </row>
    <row r="3284" spans="1:6" s="81" customFormat="1">
      <c r="A3284" s="69"/>
      <c r="B3284" s="40"/>
      <c r="C3284" s="527"/>
      <c r="D3284" s="59"/>
      <c r="E3284" s="64"/>
      <c r="F3284" s="47"/>
    </row>
    <row r="3285" spans="1:6" s="81" customFormat="1">
      <c r="A3285" s="69"/>
      <c r="B3285" s="40"/>
      <c r="C3285" s="527"/>
      <c r="D3285" s="59"/>
      <c r="E3285" s="64"/>
      <c r="F3285" s="47"/>
    </row>
    <row r="3286" spans="1:6" s="81" customFormat="1">
      <c r="A3286" s="69"/>
      <c r="B3286" s="40"/>
      <c r="C3286" s="527"/>
      <c r="D3286" s="59"/>
      <c r="E3286" s="64"/>
      <c r="F3286" s="47"/>
    </row>
    <row r="3287" spans="1:6" s="81" customFormat="1">
      <c r="A3287" s="69"/>
      <c r="B3287" s="40"/>
      <c r="C3287" s="527"/>
      <c r="D3287" s="59"/>
      <c r="E3287" s="64"/>
      <c r="F3287" s="47"/>
    </row>
    <row r="3288" spans="1:6" s="81" customFormat="1">
      <c r="A3288" s="69"/>
      <c r="B3288" s="40"/>
      <c r="C3288" s="527"/>
      <c r="D3288" s="59"/>
      <c r="E3288" s="64"/>
      <c r="F3288" s="47"/>
    </row>
    <row r="3289" spans="1:6" s="81" customFormat="1">
      <c r="A3289" s="69"/>
      <c r="B3289" s="40"/>
      <c r="C3289" s="527"/>
      <c r="D3289" s="59"/>
      <c r="E3289" s="64"/>
      <c r="F3289" s="47"/>
    </row>
    <row r="3290" spans="1:6" s="81" customFormat="1">
      <c r="A3290" s="69"/>
      <c r="B3290" s="40"/>
      <c r="C3290" s="527"/>
      <c r="D3290" s="59"/>
      <c r="E3290" s="64"/>
      <c r="F3290" s="47"/>
    </row>
    <row r="3291" spans="1:6" s="81" customFormat="1">
      <c r="A3291" s="69"/>
      <c r="B3291" s="40"/>
      <c r="C3291" s="527"/>
      <c r="D3291" s="59"/>
      <c r="E3291" s="64"/>
      <c r="F3291" s="47"/>
    </row>
    <row r="3292" spans="1:6" s="81" customFormat="1">
      <c r="A3292" s="69"/>
      <c r="B3292" s="40"/>
      <c r="C3292" s="527"/>
      <c r="D3292" s="59"/>
      <c r="E3292" s="64"/>
      <c r="F3292" s="47"/>
    </row>
    <row r="3293" spans="1:6" s="81" customFormat="1">
      <c r="A3293" s="69"/>
      <c r="B3293" s="40"/>
      <c r="C3293" s="527"/>
      <c r="D3293" s="59"/>
      <c r="E3293" s="64"/>
      <c r="F3293" s="47"/>
    </row>
    <row r="3294" spans="1:6" s="81" customFormat="1">
      <c r="A3294" s="69"/>
      <c r="B3294" s="40"/>
      <c r="C3294" s="527"/>
      <c r="D3294" s="59"/>
      <c r="E3294" s="64"/>
      <c r="F3294" s="47"/>
    </row>
    <row r="3295" spans="1:6" s="81" customFormat="1">
      <c r="A3295" s="69"/>
      <c r="B3295" s="40"/>
      <c r="C3295" s="527"/>
      <c r="D3295" s="59"/>
      <c r="E3295" s="64"/>
      <c r="F3295" s="47"/>
    </row>
    <row r="3296" spans="1:6" s="81" customFormat="1">
      <c r="A3296" s="69"/>
      <c r="B3296" s="40"/>
      <c r="C3296" s="527"/>
      <c r="D3296" s="59"/>
      <c r="E3296" s="64"/>
      <c r="F3296" s="47"/>
    </row>
    <row r="3297" spans="1:6" s="81" customFormat="1">
      <c r="A3297" s="69"/>
      <c r="B3297" s="40"/>
      <c r="C3297" s="527"/>
      <c r="D3297" s="59"/>
      <c r="E3297" s="64"/>
      <c r="F3297" s="47"/>
    </row>
    <row r="3298" spans="1:6" s="81" customFormat="1">
      <c r="A3298" s="69"/>
      <c r="B3298" s="40"/>
      <c r="C3298" s="527"/>
      <c r="D3298" s="59"/>
      <c r="E3298" s="64"/>
      <c r="F3298" s="47"/>
    </row>
    <row r="3299" spans="1:6" s="81" customFormat="1">
      <c r="A3299" s="69"/>
      <c r="B3299" s="40"/>
      <c r="C3299" s="527"/>
      <c r="D3299" s="59"/>
      <c r="E3299" s="64"/>
      <c r="F3299" s="47"/>
    </row>
    <row r="3300" spans="1:6" s="81" customFormat="1">
      <c r="A3300" s="69"/>
      <c r="B3300" s="40"/>
      <c r="C3300" s="527"/>
      <c r="D3300" s="59"/>
      <c r="E3300" s="64"/>
      <c r="F3300" s="47"/>
    </row>
    <row r="3301" spans="1:6" s="81" customFormat="1">
      <c r="A3301" s="69"/>
      <c r="B3301" s="40"/>
      <c r="C3301" s="527"/>
      <c r="D3301" s="59"/>
      <c r="E3301" s="64"/>
      <c r="F3301" s="47"/>
    </row>
    <row r="3302" spans="1:6" s="81" customFormat="1">
      <c r="A3302" s="69"/>
      <c r="B3302" s="40"/>
      <c r="C3302" s="527"/>
      <c r="D3302" s="59"/>
      <c r="E3302" s="64"/>
      <c r="F3302" s="47"/>
    </row>
    <row r="3303" spans="1:6" s="81" customFormat="1">
      <c r="A3303" s="69"/>
      <c r="B3303" s="40"/>
      <c r="C3303" s="527"/>
      <c r="D3303" s="59"/>
      <c r="E3303" s="64"/>
      <c r="F3303" s="47"/>
    </row>
    <row r="3304" spans="1:6" s="81" customFormat="1">
      <c r="A3304" s="69"/>
      <c r="B3304" s="40"/>
      <c r="C3304" s="527"/>
      <c r="D3304" s="59"/>
      <c r="E3304" s="64"/>
      <c r="F3304" s="47"/>
    </row>
    <row r="3305" spans="1:6" s="81" customFormat="1">
      <c r="A3305" s="69"/>
      <c r="B3305" s="40"/>
      <c r="C3305" s="527"/>
      <c r="D3305" s="59"/>
      <c r="E3305" s="64"/>
      <c r="F3305" s="47"/>
    </row>
    <row r="3306" spans="1:6" s="81" customFormat="1">
      <c r="A3306" s="69"/>
      <c r="B3306" s="40"/>
      <c r="C3306" s="527"/>
      <c r="D3306" s="59"/>
      <c r="E3306" s="64"/>
      <c r="F3306" s="47"/>
    </row>
    <row r="3307" spans="1:6" s="81" customFormat="1">
      <c r="A3307" s="69"/>
      <c r="B3307" s="40"/>
      <c r="C3307" s="527"/>
      <c r="D3307" s="59"/>
      <c r="E3307" s="64"/>
      <c r="F3307" s="47"/>
    </row>
    <row r="3308" spans="1:6" s="81" customFormat="1">
      <c r="A3308" s="69"/>
      <c r="B3308" s="40"/>
      <c r="C3308" s="527"/>
      <c r="D3308" s="59"/>
      <c r="E3308" s="64"/>
      <c r="F3308" s="47"/>
    </row>
    <row r="3309" spans="1:6" s="81" customFormat="1">
      <c r="A3309" s="69"/>
      <c r="B3309" s="40"/>
      <c r="C3309" s="527"/>
      <c r="D3309" s="59"/>
      <c r="E3309" s="64"/>
      <c r="F3309" s="47"/>
    </row>
    <row r="3310" spans="1:6" s="81" customFormat="1">
      <c r="A3310" s="69"/>
      <c r="B3310" s="40"/>
      <c r="C3310" s="527"/>
      <c r="D3310" s="59"/>
      <c r="E3310" s="64"/>
      <c r="F3310" s="47"/>
    </row>
    <row r="3311" spans="1:6" s="81" customFormat="1">
      <c r="A3311" s="69"/>
      <c r="B3311" s="40"/>
      <c r="C3311" s="527"/>
      <c r="D3311" s="59"/>
      <c r="E3311" s="64"/>
      <c r="F3311" s="47"/>
    </row>
    <row r="3312" spans="1:6" s="81" customFormat="1">
      <c r="A3312" s="69"/>
      <c r="B3312" s="40"/>
      <c r="C3312" s="527"/>
      <c r="D3312" s="59"/>
      <c r="E3312" s="64"/>
      <c r="F3312" s="47"/>
    </row>
    <row r="3313" spans="1:6" s="81" customFormat="1">
      <c r="A3313" s="69"/>
      <c r="B3313" s="40"/>
      <c r="C3313" s="527"/>
      <c r="D3313" s="59"/>
      <c r="E3313" s="64"/>
      <c r="F3313" s="47"/>
    </row>
    <row r="3314" spans="1:6" s="81" customFormat="1">
      <c r="A3314" s="69"/>
      <c r="B3314" s="40"/>
      <c r="C3314" s="527"/>
      <c r="D3314" s="59"/>
      <c r="E3314" s="64"/>
      <c r="F3314" s="47"/>
    </row>
    <row r="3315" spans="1:6" s="81" customFormat="1">
      <c r="A3315" s="69"/>
      <c r="B3315" s="40"/>
      <c r="C3315" s="527"/>
      <c r="D3315" s="59"/>
      <c r="E3315" s="64"/>
      <c r="F3315" s="47"/>
    </row>
    <row r="3316" spans="1:6" s="81" customFormat="1">
      <c r="A3316" s="69"/>
      <c r="B3316" s="40"/>
      <c r="C3316" s="527"/>
      <c r="D3316" s="59"/>
      <c r="E3316" s="64"/>
      <c r="F3316" s="47"/>
    </row>
    <row r="3317" spans="1:6" s="81" customFormat="1">
      <c r="A3317" s="69"/>
      <c r="B3317" s="40"/>
      <c r="C3317" s="527"/>
      <c r="D3317" s="59"/>
      <c r="E3317" s="64"/>
      <c r="F3317" s="47"/>
    </row>
    <row r="3318" spans="1:6" s="81" customFormat="1">
      <c r="A3318" s="69"/>
      <c r="B3318" s="40"/>
      <c r="C3318" s="527"/>
      <c r="D3318" s="59"/>
      <c r="E3318" s="64"/>
      <c r="F3318" s="47"/>
    </row>
    <row r="3319" spans="1:6" s="81" customFormat="1">
      <c r="A3319" s="69"/>
      <c r="B3319" s="40"/>
      <c r="C3319" s="527"/>
      <c r="D3319" s="59"/>
      <c r="E3319" s="64"/>
      <c r="F3319" s="47"/>
    </row>
    <row r="3320" spans="1:6" s="81" customFormat="1">
      <c r="A3320" s="69"/>
      <c r="B3320" s="40"/>
      <c r="C3320" s="527"/>
      <c r="D3320" s="59"/>
      <c r="E3320" s="64"/>
      <c r="F3320" s="47"/>
    </row>
    <row r="3321" spans="1:6" s="81" customFormat="1">
      <c r="A3321" s="69"/>
      <c r="B3321" s="40"/>
      <c r="C3321" s="527"/>
      <c r="D3321" s="59"/>
      <c r="E3321" s="64"/>
      <c r="F3321" s="47"/>
    </row>
    <row r="3322" spans="1:6" s="81" customFormat="1">
      <c r="A3322" s="69"/>
      <c r="B3322" s="40"/>
      <c r="C3322" s="527"/>
      <c r="D3322" s="59"/>
      <c r="E3322" s="64"/>
      <c r="F3322" s="47"/>
    </row>
    <row r="3323" spans="1:6" s="81" customFormat="1">
      <c r="A3323" s="69"/>
      <c r="B3323" s="40"/>
      <c r="C3323" s="527"/>
      <c r="D3323" s="59"/>
      <c r="E3323" s="64"/>
      <c r="F3323" s="47"/>
    </row>
    <row r="3324" spans="1:6" s="81" customFormat="1">
      <c r="A3324" s="69"/>
      <c r="B3324" s="40"/>
      <c r="C3324" s="527"/>
      <c r="D3324" s="59"/>
      <c r="E3324" s="64"/>
      <c r="F3324" s="47"/>
    </row>
    <row r="3325" spans="1:6" s="81" customFormat="1">
      <c r="A3325" s="69"/>
      <c r="B3325" s="40"/>
      <c r="C3325" s="527"/>
      <c r="D3325" s="59"/>
      <c r="E3325" s="64"/>
      <c r="F3325" s="47"/>
    </row>
    <row r="3326" spans="1:6" s="81" customFormat="1">
      <c r="A3326" s="69"/>
      <c r="B3326" s="40"/>
      <c r="C3326" s="527"/>
      <c r="D3326" s="59"/>
      <c r="E3326" s="64"/>
      <c r="F3326" s="47"/>
    </row>
    <row r="3327" spans="1:6" s="81" customFormat="1">
      <c r="A3327" s="69"/>
      <c r="B3327" s="40"/>
      <c r="C3327" s="527"/>
      <c r="D3327" s="59"/>
      <c r="E3327" s="64"/>
      <c r="F3327" s="47"/>
    </row>
    <row r="3328" spans="1:6" s="81" customFormat="1">
      <c r="A3328" s="69"/>
      <c r="B3328" s="40"/>
      <c r="C3328" s="527"/>
      <c r="D3328" s="59"/>
      <c r="E3328" s="64"/>
      <c r="F3328" s="47"/>
    </row>
    <row r="3329" spans="1:6" s="81" customFormat="1">
      <c r="A3329" s="69"/>
      <c r="B3329" s="40"/>
      <c r="C3329" s="527"/>
      <c r="D3329" s="59"/>
      <c r="E3329" s="64"/>
      <c r="F3329" s="47"/>
    </row>
    <row r="3330" spans="1:6" s="81" customFormat="1">
      <c r="A3330" s="69"/>
      <c r="B3330" s="40"/>
      <c r="C3330" s="527"/>
      <c r="D3330" s="59"/>
      <c r="E3330" s="64"/>
      <c r="F3330" s="47"/>
    </row>
    <row r="3331" spans="1:6" s="81" customFormat="1">
      <c r="A3331" s="69"/>
      <c r="B3331" s="40"/>
      <c r="C3331" s="527"/>
      <c r="D3331" s="59"/>
      <c r="E3331" s="64"/>
      <c r="F3331" s="47"/>
    </row>
    <row r="3332" spans="1:6" s="81" customFormat="1">
      <c r="A3332" s="69"/>
      <c r="B3332" s="40"/>
      <c r="C3332" s="527"/>
      <c r="D3332" s="59"/>
      <c r="E3332" s="64"/>
      <c r="F3332" s="47"/>
    </row>
    <row r="3333" spans="1:6" s="81" customFormat="1">
      <c r="A3333" s="69"/>
      <c r="B3333" s="40"/>
      <c r="C3333" s="527"/>
      <c r="D3333" s="59"/>
      <c r="E3333" s="64"/>
      <c r="F3333" s="47"/>
    </row>
    <row r="3334" spans="1:6" s="81" customFormat="1">
      <c r="A3334" s="69"/>
      <c r="B3334" s="40"/>
      <c r="C3334" s="527"/>
      <c r="D3334" s="59"/>
      <c r="E3334" s="64"/>
      <c r="F3334" s="47"/>
    </row>
    <row r="3335" spans="1:6" s="81" customFormat="1">
      <c r="A3335" s="69"/>
      <c r="B3335" s="40"/>
      <c r="C3335" s="527"/>
      <c r="D3335" s="59"/>
      <c r="E3335" s="64"/>
      <c r="F3335" s="47"/>
    </row>
    <row r="3336" spans="1:6" s="81" customFormat="1">
      <c r="A3336" s="69"/>
      <c r="B3336" s="40"/>
      <c r="C3336" s="527"/>
      <c r="D3336" s="59"/>
      <c r="E3336" s="64"/>
      <c r="F3336" s="47"/>
    </row>
    <row r="3337" spans="1:6" s="81" customFormat="1">
      <c r="A3337" s="69"/>
      <c r="B3337" s="40"/>
      <c r="C3337" s="527"/>
      <c r="D3337" s="59"/>
      <c r="E3337" s="64"/>
      <c r="F3337" s="47"/>
    </row>
    <row r="3338" spans="1:6" s="81" customFormat="1">
      <c r="A3338" s="69"/>
      <c r="B3338" s="40"/>
      <c r="C3338" s="527"/>
      <c r="D3338" s="59"/>
      <c r="E3338" s="64"/>
      <c r="F3338" s="47"/>
    </row>
    <row r="3339" spans="1:6" s="81" customFormat="1">
      <c r="A3339" s="69"/>
      <c r="B3339" s="40"/>
      <c r="C3339" s="527"/>
      <c r="D3339" s="59"/>
      <c r="E3339" s="64"/>
      <c r="F3339" s="47"/>
    </row>
    <row r="3340" spans="1:6" s="81" customFormat="1">
      <c r="A3340" s="69"/>
      <c r="B3340" s="40"/>
      <c r="C3340" s="527"/>
      <c r="D3340" s="59"/>
      <c r="E3340" s="64"/>
      <c r="F3340" s="47"/>
    </row>
    <row r="3341" spans="1:6" s="81" customFormat="1">
      <c r="A3341" s="69"/>
      <c r="B3341" s="40"/>
      <c r="C3341" s="527"/>
      <c r="D3341" s="59"/>
      <c r="E3341" s="64"/>
      <c r="F3341" s="47"/>
    </row>
    <row r="3342" spans="1:6" s="81" customFormat="1">
      <c r="A3342" s="69"/>
      <c r="B3342" s="40"/>
      <c r="C3342" s="527"/>
      <c r="D3342" s="59"/>
      <c r="E3342" s="64"/>
      <c r="F3342" s="47"/>
    </row>
    <row r="3343" spans="1:6" s="81" customFormat="1">
      <c r="A3343" s="69"/>
      <c r="B3343" s="40"/>
      <c r="C3343" s="527"/>
      <c r="D3343" s="59"/>
      <c r="E3343" s="64"/>
      <c r="F3343" s="47"/>
    </row>
    <row r="3344" spans="1:6" s="81" customFormat="1">
      <c r="A3344" s="69"/>
      <c r="B3344" s="40"/>
      <c r="C3344" s="527"/>
      <c r="D3344" s="59"/>
      <c r="E3344" s="64"/>
      <c r="F3344" s="47"/>
    </row>
    <row r="3345" spans="1:6" s="81" customFormat="1">
      <c r="A3345" s="69"/>
      <c r="B3345" s="40"/>
      <c r="C3345" s="527"/>
      <c r="D3345" s="59"/>
      <c r="E3345" s="64"/>
      <c r="F3345" s="47"/>
    </row>
    <row r="3346" spans="1:6" s="81" customFormat="1">
      <c r="A3346" s="69"/>
      <c r="B3346" s="40"/>
      <c r="C3346" s="527"/>
      <c r="D3346" s="59"/>
      <c r="E3346" s="64"/>
      <c r="F3346" s="47"/>
    </row>
    <row r="3347" spans="1:6" s="81" customFormat="1">
      <c r="A3347" s="69"/>
      <c r="B3347" s="40"/>
      <c r="C3347" s="527"/>
      <c r="D3347" s="59"/>
      <c r="E3347" s="64"/>
      <c r="F3347" s="47"/>
    </row>
    <row r="3348" spans="1:6" s="81" customFormat="1">
      <c r="A3348" s="69"/>
      <c r="B3348" s="40"/>
      <c r="C3348" s="527"/>
      <c r="D3348" s="59"/>
      <c r="E3348" s="64"/>
      <c r="F3348" s="47"/>
    </row>
    <row r="3349" spans="1:6" s="81" customFormat="1">
      <c r="A3349" s="69"/>
      <c r="B3349" s="40"/>
      <c r="C3349" s="527"/>
      <c r="D3349" s="59"/>
      <c r="E3349" s="64"/>
      <c r="F3349" s="47"/>
    </row>
    <row r="3350" spans="1:6" s="81" customFormat="1">
      <c r="A3350" s="69"/>
      <c r="B3350" s="40"/>
      <c r="C3350" s="527"/>
      <c r="D3350" s="59"/>
      <c r="E3350" s="64"/>
      <c r="F3350" s="47"/>
    </row>
    <row r="3351" spans="1:6" s="81" customFormat="1">
      <c r="A3351" s="69"/>
      <c r="B3351" s="40"/>
      <c r="C3351" s="527"/>
      <c r="D3351" s="59"/>
      <c r="E3351" s="64"/>
      <c r="F3351" s="47"/>
    </row>
    <row r="3352" spans="1:6" s="81" customFormat="1">
      <c r="A3352" s="69"/>
      <c r="B3352" s="40"/>
      <c r="C3352" s="527"/>
      <c r="D3352" s="59"/>
      <c r="E3352" s="64"/>
      <c r="F3352" s="47"/>
    </row>
    <row r="3353" spans="1:6" s="81" customFormat="1">
      <c r="A3353" s="69"/>
      <c r="B3353" s="40"/>
      <c r="C3353" s="527"/>
      <c r="D3353" s="59"/>
      <c r="E3353" s="64"/>
      <c r="F3353" s="47"/>
    </row>
    <row r="3354" spans="1:6" s="81" customFormat="1">
      <c r="A3354" s="69"/>
      <c r="B3354" s="40"/>
      <c r="C3354" s="527"/>
      <c r="D3354" s="59"/>
      <c r="E3354" s="64"/>
      <c r="F3354" s="47"/>
    </row>
    <row r="3355" spans="1:6" s="81" customFormat="1">
      <c r="A3355" s="69"/>
      <c r="B3355" s="40"/>
      <c r="C3355" s="527"/>
      <c r="D3355" s="59"/>
      <c r="E3355" s="64"/>
      <c r="F3355" s="47"/>
    </row>
    <row r="3356" spans="1:6" s="81" customFormat="1">
      <c r="A3356" s="69"/>
      <c r="B3356" s="40"/>
      <c r="C3356" s="527"/>
      <c r="D3356" s="59"/>
      <c r="E3356" s="64"/>
      <c r="F3356" s="47"/>
    </row>
    <row r="3357" spans="1:6" s="81" customFormat="1">
      <c r="A3357" s="69"/>
      <c r="B3357" s="40"/>
      <c r="C3357" s="527"/>
      <c r="D3357" s="59"/>
      <c r="E3357" s="64"/>
      <c r="F3357" s="47"/>
    </row>
    <row r="3358" spans="1:6" s="81" customFormat="1">
      <c r="A3358" s="69"/>
      <c r="B3358" s="40"/>
      <c r="C3358" s="527"/>
      <c r="D3358" s="59"/>
      <c r="E3358" s="64"/>
      <c r="F3358" s="47"/>
    </row>
    <row r="3359" spans="1:6" s="81" customFormat="1">
      <c r="A3359" s="69"/>
      <c r="B3359" s="40"/>
      <c r="C3359" s="527"/>
      <c r="D3359" s="59"/>
      <c r="E3359" s="64"/>
      <c r="F3359" s="47"/>
    </row>
    <row r="3360" spans="1:6" s="81" customFormat="1">
      <c r="A3360" s="69"/>
      <c r="B3360" s="40"/>
      <c r="C3360" s="527"/>
      <c r="D3360" s="59"/>
      <c r="E3360" s="64"/>
      <c r="F3360" s="47"/>
    </row>
    <row r="3361" spans="1:6" s="81" customFormat="1">
      <c r="A3361" s="69"/>
      <c r="B3361" s="40"/>
      <c r="C3361" s="527"/>
      <c r="D3361" s="59"/>
      <c r="E3361" s="64"/>
      <c r="F3361" s="47"/>
    </row>
    <row r="3362" spans="1:6" s="81" customFormat="1">
      <c r="A3362" s="69"/>
      <c r="B3362" s="40"/>
      <c r="C3362" s="527"/>
      <c r="D3362" s="59"/>
      <c r="E3362" s="64"/>
      <c r="F3362" s="47"/>
    </row>
    <row r="3363" spans="1:6" s="81" customFormat="1">
      <c r="A3363" s="69"/>
      <c r="B3363" s="40"/>
      <c r="C3363" s="527"/>
      <c r="D3363" s="59"/>
      <c r="E3363" s="64"/>
      <c r="F3363" s="47"/>
    </row>
    <row r="3364" spans="1:6" s="81" customFormat="1">
      <c r="A3364" s="69"/>
      <c r="B3364" s="40"/>
      <c r="C3364" s="527"/>
      <c r="D3364" s="59"/>
      <c r="E3364" s="64"/>
      <c r="F3364" s="47"/>
    </row>
    <row r="3365" spans="1:6" s="81" customFormat="1">
      <c r="A3365" s="69"/>
      <c r="B3365" s="40"/>
      <c r="C3365" s="527"/>
      <c r="D3365" s="59"/>
      <c r="E3365" s="64"/>
      <c r="F3365" s="47"/>
    </row>
    <row r="3366" spans="1:6" s="81" customFormat="1">
      <c r="A3366" s="69"/>
      <c r="B3366" s="40"/>
      <c r="C3366" s="527"/>
      <c r="D3366" s="59"/>
      <c r="E3366" s="64"/>
      <c r="F3366" s="47"/>
    </row>
    <row r="3367" spans="1:6" s="81" customFormat="1">
      <c r="A3367" s="69"/>
      <c r="B3367" s="40"/>
      <c r="C3367" s="527"/>
      <c r="D3367" s="59"/>
      <c r="E3367" s="64"/>
      <c r="F3367" s="47"/>
    </row>
    <row r="3368" spans="1:6" s="81" customFormat="1">
      <c r="A3368" s="69"/>
      <c r="B3368" s="40"/>
      <c r="C3368" s="527"/>
      <c r="D3368" s="59"/>
      <c r="E3368" s="64"/>
      <c r="F3368" s="47"/>
    </row>
    <row r="3369" spans="1:6" s="81" customFormat="1">
      <c r="A3369" s="69"/>
      <c r="B3369" s="40"/>
      <c r="C3369" s="527"/>
      <c r="D3369" s="59"/>
      <c r="E3369" s="64"/>
      <c r="F3369" s="47"/>
    </row>
    <row r="3370" spans="1:6" s="81" customFormat="1">
      <c r="A3370" s="69"/>
      <c r="B3370" s="40"/>
      <c r="C3370" s="527"/>
      <c r="D3370" s="59"/>
      <c r="E3370" s="64"/>
      <c r="F3370" s="47"/>
    </row>
    <row r="3371" spans="1:6" s="81" customFormat="1">
      <c r="A3371" s="69"/>
      <c r="B3371" s="40"/>
      <c r="C3371" s="527"/>
      <c r="D3371" s="59"/>
      <c r="E3371" s="64"/>
      <c r="F3371" s="47"/>
    </row>
    <row r="3372" spans="1:6" s="81" customFormat="1">
      <c r="A3372" s="69"/>
      <c r="B3372" s="40"/>
      <c r="C3372" s="527"/>
      <c r="D3372" s="59"/>
      <c r="E3372" s="64"/>
      <c r="F3372" s="47"/>
    </row>
    <row r="3373" spans="1:6" s="81" customFormat="1">
      <c r="A3373" s="69"/>
      <c r="B3373" s="40"/>
      <c r="C3373" s="527"/>
      <c r="D3373" s="59"/>
      <c r="E3373" s="64"/>
      <c r="F3373" s="47"/>
    </row>
    <row r="3374" spans="1:6" s="81" customFormat="1">
      <c r="A3374" s="69"/>
      <c r="B3374" s="40"/>
      <c r="C3374" s="527"/>
      <c r="D3374" s="59"/>
      <c r="E3374" s="64"/>
      <c r="F3374" s="47"/>
    </row>
    <row r="3375" spans="1:6" s="81" customFormat="1">
      <c r="A3375" s="69"/>
      <c r="B3375" s="40"/>
      <c r="C3375" s="527"/>
      <c r="D3375" s="59"/>
      <c r="E3375" s="64"/>
      <c r="F3375" s="47"/>
    </row>
    <row r="3376" spans="1:6" s="81" customFormat="1">
      <c r="A3376" s="69"/>
      <c r="B3376" s="40"/>
      <c r="C3376" s="527"/>
      <c r="D3376" s="59"/>
      <c r="E3376" s="64"/>
      <c r="F3376" s="47"/>
    </row>
    <row r="3377" spans="1:6" s="81" customFormat="1">
      <c r="A3377" s="69"/>
      <c r="B3377" s="40"/>
      <c r="C3377" s="527"/>
      <c r="D3377" s="59"/>
      <c r="E3377" s="64"/>
      <c r="F3377" s="47"/>
    </row>
    <row r="3378" spans="1:6" s="81" customFormat="1">
      <c r="A3378" s="69"/>
      <c r="B3378" s="40"/>
      <c r="C3378" s="527"/>
      <c r="D3378" s="59"/>
      <c r="E3378" s="64"/>
      <c r="F3378" s="47"/>
    </row>
    <row r="3379" spans="1:6" s="81" customFormat="1">
      <c r="A3379" s="69"/>
      <c r="B3379" s="40"/>
      <c r="C3379" s="527"/>
      <c r="D3379" s="59"/>
      <c r="E3379" s="64"/>
      <c r="F3379" s="47"/>
    </row>
    <row r="3380" spans="1:6" s="81" customFormat="1">
      <c r="A3380" s="69"/>
      <c r="B3380" s="40"/>
      <c r="C3380" s="527"/>
      <c r="D3380" s="59"/>
      <c r="E3380" s="64"/>
      <c r="F3380" s="47"/>
    </row>
    <row r="3381" spans="1:6" s="81" customFormat="1">
      <c r="A3381" s="69"/>
      <c r="B3381" s="40"/>
      <c r="C3381" s="527"/>
      <c r="D3381" s="59"/>
      <c r="E3381" s="64"/>
      <c r="F3381" s="47"/>
    </row>
    <row r="3382" spans="1:6" s="81" customFormat="1">
      <c r="A3382" s="69"/>
      <c r="B3382" s="40"/>
      <c r="C3382" s="527"/>
      <c r="D3382" s="59"/>
      <c r="E3382" s="64"/>
      <c r="F3382" s="47"/>
    </row>
    <row r="3383" spans="1:6" s="81" customFormat="1">
      <c r="A3383" s="69"/>
      <c r="B3383" s="40"/>
      <c r="C3383" s="527"/>
      <c r="D3383" s="59"/>
      <c r="E3383" s="64"/>
      <c r="F3383" s="47"/>
    </row>
    <row r="3384" spans="1:6" s="81" customFormat="1">
      <c r="A3384" s="69"/>
      <c r="B3384" s="40"/>
      <c r="C3384" s="527"/>
      <c r="D3384" s="59"/>
      <c r="E3384" s="64"/>
      <c r="F3384" s="47"/>
    </row>
    <row r="3385" spans="1:6" s="81" customFormat="1">
      <c r="A3385" s="69"/>
      <c r="B3385" s="40"/>
      <c r="C3385" s="527"/>
      <c r="D3385" s="59"/>
      <c r="E3385" s="64"/>
      <c r="F3385" s="47"/>
    </row>
    <row r="3386" spans="1:6" s="81" customFormat="1">
      <c r="A3386" s="69"/>
      <c r="B3386" s="40"/>
      <c r="C3386" s="527"/>
      <c r="D3386" s="59"/>
      <c r="E3386" s="64"/>
      <c r="F3386" s="47"/>
    </row>
    <row r="3387" spans="1:6" s="81" customFormat="1">
      <c r="A3387" s="69"/>
      <c r="B3387" s="40"/>
      <c r="C3387" s="527"/>
      <c r="D3387" s="59"/>
      <c r="E3387" s="64"/>
      <c r="F3387" s="47"/>
    </row>
    <row r="3388" spans="1:6" s="81" customFormat="1">
      <c r="A3388" s="69"/>
      <c r="B3388" s="40"/>
      <c r="C3388" s="527"/>
      <c r="D3388" s="59"/>
      <c r="E3388" s="64"/>
      <c r="F3388" s="47"/>
    </row>
    <row r="3389" spans="1:6" s="81" customFormat="1">
      <c r="A3389" s="69"/>
      <c r="B3389" s="40"/>
      <c r="C3389" s="527"/>
      <c r="D3389" s="59"/>
      <c r="E3389" s="64"/>
      <c r="F3389" s="47"/>
    </row>
    <row r="3390" spans="1:6" s="81" customFormat="1">
      <c r="A3390" s="69"/>
      <c r="B3390" s="40"/>
      <c r="C3390" s="527"/>
      <c r="D3390" s="59"/>
      <c r="E3390" s="64"/>
      <c r="F3390" s="47"/>
    </row>
    <row r="3391" spans="1:6" s="81" customFormat="1">
      <c r="A3391" s="69"/>
      <c r="B3391" s="40"/>
      <c r="C3391" s="527"/>
      <c r="D3391" s="59"/>
      <c r="E3391" s="64"/>
      <c r="F3391" s="47"/>
    </row>
    <row r="3392" spans="1:6" s="81" customFormat="1">
      <c r="A3392" s="69"/>
      <c r="B3392" s="40"/>
      <c r="C3392" s="527"/>
      <c r="D3392" s="59"/>
      <c r="E3392" s="64"/>
      <c r="F3392" s="47"/>
    </row>
    <row r="3393" spans="1:6" s="81" customFormat="1">
      <c r="A3393" s="69"/>
      <c r="B3393" s="40"/>
      <c r="C3393" s="527"/>
      <c r="D3393" s="59"/>
      <c r="E3393" s="64"/>
      <c r="F3393" s="47"/>
    </row>
    <row r="3394" spans="1:6" s="81" customFormat="1">
      <c r="A3394" s="69"/>
      <c r="B3394" s="40"/>
      <c r="C3394" s="527"/>
      <c r="D3394" s="59"/>
      <c r="E3394" s="64"/>
      <c r="F3394" s="47"/>
    </row>
    <row r="3395" spans="1:6" s="81" customFormat="1">
      <c r="A3395" s="69"/>
      <c r="B3395" s="40"/>
      <c r="C3395" s="527"/>
      <c r="D3395" s="59"/>
      <c r="E3395" s="64"/>
      <c r="F3395" s="47"/>
    </row>
    <row r="3396" spans="1:6" s="81" customFormat="1">
      <c r="A3396" s="69"/>
      <c r="B3396" s="40"/>
      <c r="C3396" s="527"/>
      <c r="D3396" s="59"/>
      <c r="E3396" s="64"/>
      <c r="F3396" s="47"/>
    </row>
    <row r="3397" spans="1:6" s="81" customFormat="1">
      <c r="A3397" s="69"/>
      <c r="B3397" s="40"/>
      <c r="C3397" s="527"/>
      <c r="D3397" s="59"/>
      <c r="E3397" s="64"/>
      <c r="F3397" s="47"/>
    </row>
    <row r="3398" spans="1:6" s="81" customFormat="1">
      <c r="A3398" s="69"/>
      <c r="B3398" s="40"/>
      <c r="C3398" s="527"/>
      <c r="D3398" s="59"/>
      <c r="E3398" s="64"/>
      <c r="F3398" s="47"/>
    </row>
    <row r="3399" spans="1:6" s="81" customFormat="1">
      <c r="A3399" s="69"/>
      <c r="B3399" s="40"/>
      <c r="C3399" s="527"/>
      <c r="D3399" s="59"/>
      <c r="E3399" s="64"/>
      <c r="F3399" s="47"/>
    </row>
    <row r="3400" spans="1:6" s="81" customFormat="1">
      <c r="A3400" s="69"/>
      <c r="B3400" s="40"/>
      <c r="C3400" s="527"/>
      <c r="D3400" s="59"/>
      <c r="E3400" s="64"/>
      <c r="F3400" s="47"/>
    </row>
    <row r="3401" spans="1:6" s="81" customFormat="1">
      <c r="A3401" s="69"/>
      <c r="B3401" s="40"/>
      <c r="C3401" s="527"/>
      <c r="D3401" s="59"/>
      <c r="E3401" s="64"/>
      <c r="F3401" s="47"/>
    </row>
    <row r="3402" spans="1:6" s="81" customFormat="1">
      <c r="A3402" s="69"/>
      <c r="B3402" s="40"/>
      <c r="C3402" s="527"/>
      <c r="D3402" s="59"/>
      <c r="E3402" s="64"/>
      <c r="F3402" s="47"/>
    </row>
    <row r="3403" spans="1:6" s="81" customFormat="1">
      <c r="A3403" s="69"/>
      <c r="B3403" s="40"/>
      <c r="C3403" s="527"/>
      <c r="D3403" s="59"/>
      <c r="E3403" s="64"/>
      <c r="F3403" s="47"/>
    </row>
    <row r="3404" spans="1:6" s="81" customFormat="1">
      <c r="A3404" s="69"/>
      <c r="B3404" s="40"/>
      <c r="C3404" s="527"/>
      <c r="D3404" s="59"/>
      <c r="E3404" s="64"/>
      <c r="F3404" s="47"/>
    </row>
    <row r="3405" spans="1:6" s="81" customFormat="1">
      <c r="A3405" s="69"/>
      <c r="B3405" s="40"/>
      <c r="C3405" s="527"/>
      <c r="D3405" s="59"/>
      <c r="E3405" s="64"/>
      <c r="F3405" s="47"/>
    </row>
    <row r="3406" spans="1:6" s="81" customFormat="1">
      <c r="A3406" s="69"/>
      <c r="B3406" s="40"/>
      <c r="C3406" s="527"/>
      <c r="D3406" s="59"/>
      <c r="E3406" s="64"/>
      <c r="F3406" s="47"/>
    </row>
    <row r="3407" spans="1:6" s="81" customFormat="1">
      <c r="A3407" s="69"/>
      <c r="B3407" s="40"/>
      <c r="C3407" s="527"/>
      <c r="D3407" s="59"/>
      <c r="E3407" s="64"/>
      <c r="F3407" s="47"/>
    </row>
    <row r="3408" spans="1:6" s="81" customFormat="1">
      <c r="A3408" s="69"/>
      <c r="B3408" s="40"/>
      <c r="C3408" s="527"/>
      <c r="D3408" s="59"/>
      <c r="E3408" s="64"/>
      <c r="F3408" s="47"/>
    </row>
    <row r="3409" spans="1:6" s="81" customFormat="1">
      <c r="A3409" s="69"/>
      <c r="B3409" s="40"/>
      <c r="C3409" s="527"/>
      <c r="D3409" s="59"/>
      <c r="E3409" s="64"/>
      <c r="F3409" s="47"/>
    </row>
    <row r="3410" spans="1:6" s="81" customFormat="1">
      <c r="A3410" s="69"/>
      <c r="B3410" s="40"/>
      <c r="C3410" s="527"/>
      <c r="D3410" s="59"/>
      <c r="E3410" s="64"/>
      <c r="F3410" s="47"/>
    </row>
    <row r="3411" spans="1:6" s="81" customFormat="1">
      <c r="A3411" s="69"/>
      <c r="B3411" s="40"/>
      <c r="C3411" s="527"/>
      <c r="D3411" s="59"/>
      <c r="E3411" s="64"/>
      <c r="F3411" s="47"/>
    </row>
    <row r="3412" spans="1:6" s="81" customFormat="1">
      <c r="A3412" s="69"/>
      <c r="B3412" s="40"/>
      <c r="C3412" s="527"/>
      <c r="D3412" s="59"/>
      <c r="E3412" s="64"/>
      <c r="F3412" s="47"/>
    </row>
    <row r="3413" spans="1:6" s="81" customFormat="1">
      <c r="A3413" s="69"/>
      <c r="B3413" s="40"/>
      <c r="C3413" s="527"/>
      <c r="D3413" s="59"/>
      <c r="E3413" s="64"/>
      <c r="F3413" s="47"/>
    </row>
    <row r="3414" spans="1:6" s="81" customFormat="1">
      <c r="A3414" s="69"/>
      <c r="B3414" s="40"/>
      <c r="C3414" s="527"/>
      <c r="D3414" s="59"/>
      <c r="E3414" s="64"/>
      <c r="F3414" s="47"/>
    </row>
    <row r="3415" spans="1:6" s="81" customFormat="1">
      <c r="A3415" s="69"/>
      <c r="B3415" s="40"/>
      <c r="C3415" s="527"/>
      <c r="D3415" s="59"/>
      <c r="E3415" s="64"/>
      <c r="F3415" s="47"/>
    </row>
    <row r="3416" spans="1:6" s="81" customFormat="1">
      <c r="A3416" s="69"/>
      <c r="B3416" s="40"/>
      <c r="C3416" s="527"/>
      <c r="D3416" s="59"/>
      <c r="E3416" s="64"/>
      <c r="F3416" s="47"/>
    </row>
    <row r="3417" spans="1:6" s="81" customFormat="1">
      <c r="A3417" s="69"/>
      <c r="B3417" s="40"/>
      <c r="C3417" s="527"/>
      <c r="D3417" s="59"/>
      <c r="E3417" s="64"/>
      <c r="F3417" s="47"/>
    </row>
    <row r="3418" spans="1:6" s="81" customFormat="1">
      <c r="A3418" s="69"/>
      <c r="B3418" s="40"/>
      <c r="C3418" s="527"/>
      <c r="D3418" s="59"/>
      <c r="E3418" s="64"/>
      <c r="F3418" s="47"/>
    </row>
    <row r="3419" spans="1:6" s="81" customFormat="1">
      <c r="A3419" s="69"/>
      <c r="B3419" s="40"/>
      <c r="C3419" s="527"/>
      <c r="D3419" s="59"/>
      <c r="E3419" s="64"/>
      <c r="F3419" s="47"/>
    </row>
    <row r="3420" spans="1:6" s="81" customFormat="1">
      <c r="A3420" s="69"/>
      <c r="B3420" s="40"/>
      <c r="C3420" s="527"/>
      <c r="D3420" s="59"/>
      <c r="E3420" s="64"/>
      <c r="F3420" s="47"/>
    </row>
    <row r="3421" spans="1:6" s="81" customFormat="1">
      <c r="A3421" s="69"/>
      <c r="B3421" s="40"/>
      <c r="C3421" s="527"/>
      <c r="D3421" s="59"/>
      <c r="E3421" s="64"/>
      <c r="F3421" s="47"/>
    </row>
    <row r="3422" spans="1:6" s="81" customFormat="1">
      <c r="A3422" s="69"/>
      <c r="B3422" s="40"/>
      <c r="C3422" s="527"/>
      <c r="D3422" s="59"/>
      <c r="E3422" s="64"/>
      <c r="F3422" s="47"/>
    </row>
    <row r="3423" spans="1:6" s="81" customFormat="1">
      <c r="A3423" s="69"/>
      <c r="B3423" s="40"/>
      <c r="C3423" s="527"/>
      <c r="D3423" s="59"/>
      <c r="E3423" s="64"/>
      <c r="F3423" s="47"/>
    </row>
    <row r="3424" spans="1:6" s="81" customFormat="1">
      <c r="A3424" s="69"/>
      <c r="B3424" s="40"/>
      <c r="C3424" s="527"/>
      <c r="D3424" s="59"/>
      <c r="E3424" s="64"/>
      <c r="F3424" s="47"/>
    </row>
    <row r="3425" spans="1:6" s="81" customFormat="1">
      <c r="A3425" s="69"/>
      <c r="B3425" s="40"/>
      <c r="C3425" s="527"/>
      <c r="D3425" s="59"/>
      <c r="E3425" s="64"/>
      <c r="F3425" s="47"/>
    </row>
    <row r="3426" spans="1:6" s="81" customFormat="1">
      <c r="A3426" s="69"/>
      <c r="B3426" s="40"/>
      <c r="C3426" s="527"/>
      <c r="D3426" s="59"/>
      <c r="E3426" s="64"/>
      <c r="F3426" s="47"/>
    </row>
    <row r="3427" spans="1:6" s="81" customFormat="1">
      <c r="A3427" s="69"/>
      <c r="B3427" s="40"/>
      <c r="C3427" s="527"/>
      <c r="D3427" s="59"/>
      <c r="E3427" s="64"/>
      <c r="F3427" s="47"/>
    </row>
    <row r="3428" spans="1:6" s="81" customFormat="1">
      <c r="A3428" s="69"/>
      <c r="B3428" s="40"/>
      <c r="C3428" s="527"/>
      <c r="D3428" s="59"/>
      <c r="E3428" s="64"/>
      <c r="F3428" s="47"/>
    </row>
    <row r="3429" spans="1:6" s="81" customFormat="1">
      <c r="A3429" s="69"/>
      <c r="B3429" s="40"/>
      <c r="C3429" s="527"/>
      <c r="D3429" s="59"/>
      <c r="E3429" s="64"/>
      <c r="F3429" s="47"/>
    </row>
    <row r="3430" spans="1:6" s="81" customFormat="1">
      <c r="A3430" s="69"/>
      <c r="B3430" s="40"/>
      <c r="C3430" s="527"/>
      <c r="D3430" s="59"/>
      <c r="E3430" s="64"/>
      <c r="F3430" s="47"/>
    </row>
    <row r="3431" spans="1:6" s="81" customFormat="1">
      <c r="A3431" s="69"/>
      <c r="B3431" s="40"/>
      <c r="C3431" s="527"/>
      <c r="D3431" s="59"/>
      <c r="E3431" s="64"/>
      <c r="F3431" s="47"/>
    </row>
    <row r="3432" spans="1:6" s="81" customFormat="1">
      <c r="A3432" s="69"/>
      <c r="B3432" s="40"/>
      <c r="C3432" s="527"/>
      <c r="D3432" s="59"/>
      <c r="E3432" s="64"/>
      <c r="F3432" s="47"/>
    </row>
    <row r="3433" spans="1:6" s="81" customFormat="1">
      <c r="A3433" s="69"/>
      <c r="B3433" s="40"/>
      <c r="C3433" s="527"/>
      <c r="D3433" s="59"/>
      <c r="E3433" s="64"/>
      <c r="F3433" s="47"/>
    </row>
    <row r="3434" spans="1:6" s="81" customFormat="1">
      <c r="A3434" s="69"/>
      <c r="B3434" s="40"/>
      <c r="C3434" s="527"/>
      <c r="D3434" s="59"/>
      <c r="E3434" s="64"/>
      <c r="F3434" s="47"/>
    </row>
    <row r="3435" spans="1:6" s="81" customFormat="1">
      <c r="A3435" s="69"/>
      <c r="B3435" s="40"/>
      <c r="C3435" s="527"/>
      <c r="D3435" s="59"/>
      <c r="E3435" s="64"/>
      <c r="F3435" s="47"/>
    </row>
    <row r="3436" spans="1:6" s="81" customFormat="1">
      <c r="A3436" s="69"/>
      <c r="B3436" s="40"/>
      <c r="C3436" s="527"/>
      <c r="D3436" s="59"/>
      <c r="E3436" s="64"/>
      <c r="F3436" s="47"/>
    </row>
    <row r="3437" spans="1:6" s="81" customFormat="1">
      <c r="A3437" s="69"/>
      <c r="B3437" s="40"/>
      <c r="C3437" s="527"/>
      <c r="D3437" s="59"/>
      <c r="E3437" s="64"/>
      <c r="F3437" s="47"/>
    </row>
    <row r="3438" spans="1:6" s="81" customFormat="1">
      <c r="A3438" s="69"/>
      <c r="B3438" s="40"/>
      <c r="C3438" s="527"/>
      <c r="D3438" s="59"/>
      <c r="E3438" s="64"/>
      <c r="F3438" s="47"/>
    </row>
    <row r="3439" spans="1:6" s="81" customFormat="1">
      <c r="A3439" s="69"/>
      <c r="B3439" s="40"/>
      <c r="C3439" s="527"/>
      <c r="D3439" s="59"/>
      <c r="E3439" s="64"/>
      <c r="F3439" s="47"/>
    </row>
    <row r="3440" spans="1:6" s="81" customFormat="1">
      <c r="A3440" s="69"/>
      <c r="B3440" s="40"/>
      <c r="C3440" s="527"/>
      <c r="D3440" s="59"/>
      <c r="E3440" s="64"/>
      <c r="F3440" s="47"/>
    </row>
    <row r="3441" spans="1:6" s="81" customFormat="1">
      <c r="A3441" s="69"/>
      <c r="B3441" s="40"/>
      <c r="C3441" s="527"/>
      <c r="D3441" s="59"/>
      <c r="E3441" s="64"/>
      <c r="F3441" s="47"/>
    </row>
    <row r="3442" spans="1:6" s="81" customFormat="1">
      <c r="A3442" s="69"/>
      <c r="B3442" s="40"/>
      <c r="C3442" s="527"/>
      <c r="D3442" s="59"/>
      <c r="E3442" s="64"/>
      <c r="F3442" s="47"/>
    </row>
    <row r="3443" spans="1:6" s="81" customFormat="1">
      <c r="A3443" s="69"/>
      <c r="B3443" s="40"/>
      <c r="C3443" s="527"/>
      <c r="D3443" s="59"/>
      <c r="E3443" s="64"/>
      <c r="F3443" s="47"/>
    </row>
    <row r="3444" spans="1:6" s="81" customFormat="1">
      <c r="A3444" s="69"/>
      <c r="B3444" s="40"/>
      <c r="C3444" s="527"/>
      <c r="D3444" s="59"/>
      <c r="E3444" s="64"/>
      <c r="F3444" s="47"/>
    </row>
    <row r="3445" spans="1:6" s="81" customFormat="1">
      <c r="A3445" s="69"/>
      <c r="B3445" s="40"/>
      <c r="C3445" s="527"/>
      <c r="D3445" s="59"/>
      <c r="E3445" s="64"/>
      <c r="F3445" s="47"/>
    </row>
    <row r="3446" spans="1:6" s="81" customFormat="1">
      <c r="A3446" s="69"/>
      <c r="B3446" s="40"/>
      <c r="C3446" s="527"/>
      <c r="D3446" s="59"/>
      <c r="E3446" s="64"/>
      <c r="F3446" s="47"/>
    </row>
    <row r="3447" spans="1:6" s="81" customFormat="1">
      <c r="A3447" s="69"/>
      <c r="B3447" s="40"/>
      <c r="C3447" s="527"/>
      <c r="D3447" s="59"/>
      <c r="E3447" s="64"/>
      <c r="F3447" s="47"/>
    </row>
    <row r="3448" spans="1:6" s="81" customFormat="1">
      <c r="A3448" s="69"/>
      <c r="B3448" s="40"/>
      <c r="C3448" s="527"/>
      <c r="D3448" s="59"/>
      <c r="E3448" s="64"/>
      <c r="F3448" s="47"/>
    </row>
    <row r="3449" spans="1:6" s="81" customFormat="1">
      <c r="A3449" s="69"/>
      <c r="B3449" s="40"/>
      <c r="C3449" s="527"/>
      <c r="D3449" s="59"/>
      <c r="E3449" s="64"/>
      <c r="F3449" s="47"/>
    </row>
    <row r="3450" spans="1:6" s="81" customFormat="1">
      <c r="A3450" s="69"/>
      <c r="B3450" s="40"/>
      <c r="C3450" s="527"/>
      <c r="D3450" s="59"/>
      <c r="E3450" s="64"/>
      <c r="F3450" s="47"/>
    </row>
    <row r="3451" spans="1:6" s="81" customFormat="1">
      <c r="A3451" s="69"/>
      <c r="B3451" s="40"/>
      <c r="C3451" s="527"/>
      <c r="D3451" s="59"/>
      <c r="E3451" s="64"/>
      <c r="F3451" s="47"/>
    </row>
    <row r="3452" spans="1:6" s="81" customFormat="1">
      <c r="A3452" s="69"/>
      <c r="B3452" s="40"/>
      <c r="C3452" s="527"/>
      <c r="D3452" s="59"/>
      <c r="E3452" s="64"/>
      <c r="F3452" s="47"/>
    </row>
    <row r="3453" spans="1:6" s="81" customFormat="1">
      <c r="A3453" s="69"/>
      <c r="B3453" s="40"/>
      <c r="C3453" s="527"/>
      <c r="D3453" s="59"/>
      <c r="E3453" s="64"/>
      <c r="F3453" s="47"/>
    </row>
    <row r="3454" spans="1:6" s="81" customFormat="1">
      <c r="A3454" s="69"/>
      <c r="B3454" s="40"/>
      <c r="C3454" s="527"/>
      <c r="D3454" s="59"/>
      <c r="E3454" s="64"/>
      <c r="F3454" s="47"/>
    </row>
    <row r="3455" spans="1:6" s="81" customFormat="1">
      <c r="A3455" s="69"/>
      <c r="B3455" s="40"/>
      <c r="C3455" s="527"/>
      <c r="D3455" s="59"/>
      <c r="E3455" s="64"/>
      <c r="F3455" s="47"/>
    </row>
    <row r="3456" spans="1:6" s="81" customFormat="1">
      <c r="A3456" s="69"/>
      <c r="B3456" s="40"/>
      <c r="C3456" s="527"/>
      <c r="D3456" s="59"/>
      <c r="E3456" s="64"/>
      <c r="F3456" s="47"/>
    </row>
    <row r="3457" spans="1:6" s="81" customFormat="1">
      <c r="A3457" s="69"/>
      <c r="B3457" s="40"/>
      <c r="C3457" s="527"/>
      <c r="D3457" s="59"/>
      <c r="E3457" s="64"/>
      <c r="F3457" s="47"/>
    </row>
    <row r="3458" spans="1:6" s="81" customFormat="1">
      <c r="A3458" s="69"/>
      <c r="B3458" s="40"/>
      <c r="C3458" s="527"/>
      <c r="D3458" s="59"/>
      <c r="E3458" s="64"/>
      <c r="F3458" s="47"/>
    </row>
    <row r="3459" spans="1:6" s="81" customFormat="1">
      <c r="A3459" s="69"/>
      <c r="B3459" s="40"/>
      <c r="C3459" s="527"/>
      <c r="D3459" s="59"/>
      <c r="E3459" s="64"/>
      <c r="F3459" s="47"/>
    </row>
    <row r="3460" spans="1:6" s="81" customFormat="1">
      <c r="A3460" s="69"/>
      <c r="B3460" s="40"/>
      <c r="C3460" s="527"/>
      <c r="D3460" s="59"/>
      <c r="E3460" s="64"/>
      <c r="F3460" s="47"/>
    </row>
    <row r="3461" spans="1:6" s="81" customFormat="1">
      <c r="A3461" s="69"/>
      <c r="B3461" s="40"/>
      <c r="C3461" s="527"/>
      <c r="D3461" s="59"/>
      <c r="E3461" s="64"/>
      <c r="F3461" s="47"/>
    </row>
    <row r="3462" spans="1:6" s="81" customFormat="1">
      <c r="A3462" s="69"/>
      <c r="B3462" s="40"/>
      <c r="C3462" s="527"/>
      <c r="D3462" s="59"/>
      <c r="E3462" s="64"/>
      <c r="F3462" s="47"/>
    </row>
    <row r="3463" spans="1:6" s="81" customFormat="1">
      <c r="A3463" s="69"/>
      <c r="B3463" s="40"/>
      <c r="C3463" s="527"/>
      <c r="D3463" s="59"/>
      <c r="E3463" s="64"/>
      <c r="F3463" s="47"/>
    </row>
    <row r="3464" spans="1:6" s="81" customFormat="1">
      <c r="A3464" s="69"/>
      <c r="B3464" s="40"/>
      <c r="C3464" s="527"/>
      <c r="D3464" s="59"/>
      <c r="E3464" s="64"/>
      <c r="F3464" s="47"/>
    </row>
    <row r="3465" spans="1:6" s="81" customFormat="1">
      <c r="A3465" s="69"/>
      <c r="B3465" s="40"/>
      <c r="C3465" s="527"/>
      <c r="D3465" s="59"/>
      <c r="E3465" s="64"/>
      <c r="F3465" s="47"/>
    </row>
    <row r="3466" spans="1:6" s="81" customFormat="1">
      <c r="A3466" s="69"/>
      <c r="B3466" s="40"/>
      <c r="C3466" s="527"/>
      <c r="D3466" s="59"/>
      <c r="E3466" s="64"/>
      <c r="F3466" s="47"/>
    </row>
    <row r="3467" spans="1:6" s="81" customFormat="1">
      <c r="A3467" s="69"/>
      <c r="B3467" s="40"/>
      <c r="C3467" s="527"/>
      <c r="D3467" s="59"/>
      <c r="E3467" s="64"/>
      <c r="F3467" s="47"/>
    </row>
    <row r="3468" spans="1:6" s="81" customFormat="1">
      <c r="A3468" s="69"/>
      <c r="B3468" s="40"/>
      <c r="C3468" s="527"/>
      <c r="D3468" s="59"/>
      <c r="E3468" s="64"/>
      <c r="F3468" s="47"/>
    </row>
    <row r="3469" spans="1:6" s="81" customFormat="1">
      <c r="A3469" s="69"/>
      <c r="B3469" s="40"/>
      <c r="C3469" s="527"/>
      <c r="D3469" s="59"/>
      <c r="E3469" s="64"/>
      <c r="F3469" s="47"/>
    </row>
    <row r="3470" spans="1:6" s="81" customFormat="1">
      <c r="A3470" s="69"/>
      <c r="B3470" s="40"/>
      <c r="C3470" s="527"/>
      <c r="D3470" s="59"/>
      <c r="E3470" s="64"/>
      <c r="F3470" s="47"/>
    </row>
    <row r="3471" spans="1:6" s="81" customFormat="1">
      <c r="A3471" s="69"/>
      <c r="B3471" s="40"/>
      <c r="C3471" s="527"/>
      <c r="D3471" s="59"/>
      <c r="E3471" s="64"/>
      <c r="F3471" s="47"/>
    </row>
    <row r="3472" spans="1:6" s="81" customFormat="1">
      <c r="A3472" s="69"/>
      <c r="B3472" s="40"/>
      <c r="C3472" s="527"/>
      <c r="D3472" s="59"/>
      <c r="E3472" s="64"/>
      <c r="F3472" s="47"/>
    </row>
    <row r="3473" spans="1:6" s="81" customFormat="1">
      <c r="A3473" s="69"/>
      <c r="B3473" s="40"/>
      <c r="C3473" s="527"/>
      <c r="D3473" s="59"/>
      <c r="E3473" s="64"/>
      <c r="F3473" s="47"/>
    </row>
    <row r="3474" spans="1:6" s="81" customFormat="1">
      <c r="A3474" s="69"/>
      <c r="B3474" s="40"/>
      <c r="C3474" s="527"/>
      <c r="D3474" s="59"/>
      <c r="E3474" s="64"/>
      <c r="F3474" s="47"/>
    </row>
    <row r="3475" spans="1:6" s="81" customFormat="1">
      <c r="A3475" s="69"/>
      <c r="B3475" s="40"/>
      <c r="C3475" s="527"/>
      <c r="D3475" s="59"/>
      <c r="E3475" s="64"/>
      <c r="F3475" s="47"/>
    </row>
    <row r="3476" spans="1:6" s="81" customFormat="1">
      <c r="A3476" s="69"/>
      <c r="B3476" s="40"/>
      <c r="C3476" s="527"/>
      <c r="D3476" s="59"/>
      <c r="E3476" s="64"/>
      <c r="F3476" s="47"/>
    </row>
    <row r="3477" spans="1:6" s="81" customFormat="1">
      <c r="A3477" s="69"/>
      <c r="B3477" s="40"/>
      <c r="C3477" s="527"/>
      <c r="D3477" s="59"/>
      <c r="E3477" s="64"/>
      <c r="F3477" s="47"/>
    </row>
    <row r="3478" spans="1:6" s="81" customFormat="1">
      <c r="A3478" s="69"/>
      <c r="B3478" s="40"/>
      <c r="C3478" s="527"/>
      <c r="D3478" s="59"/>
      <c r="E3478" s="64"/>
      <c r="F3478" s="47"/>
    </row>
    <row r="3479" spans="1:6" s="81" customFormat="1">
      <c r="A3479" s="69"/>
      <c r="B3479" s="40"/>
      <c r="C3479" s="527"/>
      <c r="D3479" s="59"/>
      <c r="E3479" s="64"/>
      <c r="F3479" s="47"/>
    </row>
    <row r="3480" spans="1:6" s="81" customFormat="1">
      <c r="A3480" s="69"/>
      <c r="B3480" s="40"/>
      <c r="C3480" s="527"/>
      <c r="D3480" s="59"/>
      <c r="E3480" s="64"/>
      <c r="F3480" s="47"/>
    </row>
    <row r="3481" spans="1:6" s="81" customFormat="1">
      <c r="A3481" s="69"/>
      <c r="B3481" s="40"/>
      <c r="C3481" s="527"/>
      <c r="D3481" s="59"/>
      <c r="E3481" s="64"/>
      <c r="F3481" s="47"/>
    </row>
    <row r="3482" spans="1:6" s="81" customFormat="1">
      <c r="A3482" s="69"/>
      <c r="B3482" s="40"/>
      <c r="C3482" s="527"/>
      <c r="D3482" s="59"/>
      <c r="E3482" s="64"/>
      <c r="F3482" s="47"/>
    </row>
    <row r="3483" spans="1:6" s="81" customFormat="1">
      <c r="A3483" s="69"/>
      <c r="B3483" s="40"/>
      <c r="C3483" s="527"/>
      <c r="D3483" s="59"/>
      <c r="E3483" s="64"/>
      <c r="F3483" s="47"/>
    </row>
    <row r="3484" spans="1:6" s="81" customFormat="1">
      <c r="A3484" s="69"/>
      <c r="B3484" s="40"/>
      <c r="C3484" s="527"/>
      <c r="D3484" s="59"/>
      <c r="E3484" s="64"/>
      <c r="F3484" s="47"/>
    </row>
    <row r="3485" spans="1:6" s="81" customFormat="1">
      <c r="A3485" s="69"/>
      <c r="B3485" s="40"/>
      <c r="C3485" s="527"/>
      <c r="D3485" s="59"/>
      <c r="E3485" s="64"/>
      <c r="F3485" s="47"/>
    </row>
    <row r="3486" spans="1:6" s="81" customFormat="1">
      <c r="A3486" s="69"/>
      <c r="B3486" s="40"/>
      <c r="C3486" s="527"/>
      <c r="D3486" s="59"/>
      <c r="E3486" s="64"/>
      <c r="F3486" s="47"/>
    </row>
    <row r="3487" spans="1:6" s="81" customFormat="1">
      <c r="A3487" s="69"/>
      <c r="B3487" s="40"/>
      <c r="C3487" s="527"/>
      <c r="D3487" s="59"/>
      <c r="E3487" s="64"/>
      <c r="F3487" s="47"/>
    </row>
    <row r="3488" spans="1:6" s="81" customFormat="1">
      <c r="A3488" s="69"/>
      <c r="B3488" s="40"/>
      <c r="C3488" s="527"/>
      <c r="D3488" s="59"/>
      <c r="E3488" s="64"/>
      <c r="F3488" s="47"/>
    </row>
    <row r="3489" spans="1:6" s="81" customFormat="1">
      <c r="A3489" s="69"/>
      <c r="B3489" s="40"/>
      <c r="C3489" s="527"/>
      <c r="D3489" s="59"/>
      <c r="E3489" s="64"/>
      <c r="F3489" s="47"/>
    </row>
    <row r="3490" spans="1:6" s="81" customFormat="1">
      <c r="A3490" s="69"/>
      <c r="B3490" s="40"/>
      <c r="C3490" s="527"/>
      <c r="D3490" s="59"/>
      <c r="E3490" s="64"/>
      <c r="F3490" s="47"/>
    </row>
    <row r="3491" spans="1:6" s="81" customFormat="1">
      <c r="A3491" s="69"/>
      <c r="B3491" s="40"/>
      <c r="C3491" s="527"/>
      <c r="D3491" s="59"/>
      <c r="E3491" s="64"/>
      <c r="F3491" s="47"/>
    </row>
    <row r="3492" spans="1:6" s="81" customFormat="1">
      <c r="A3492" s="69"/>
      <c r="B3492" s="40"/>
      <c r="C3492" s="527"/>
      <c r="D3492" s="59"/>
      <c r="E3492" s="64"/>
      <c r="F3492" s="47"/>
    </row>
    <row r="3493" spans="1:6" s="81" customFormat="1">
      <c r="A3493" s="69"/>
      <c r="B3493" s="40"/>
      <c r="C3493" s="527"/>
      <c r="D3493" s="59"/>
      <c r="E3493" s="64"/>
      <c r="F3493" s="47"/>
    </row>
    <row r="3494" spans="1:6" s="81" customFormat="1">
      <c r="A3494" s="69"/>
      <c r="B3494" s="40"/>
      <c r="C3494" s="527"/>
      <c r="D3494" s="59"/>
      <c r="E3494" s="64"/>
      <c r="F3494" s="47"/>
    </row>
    <row r="3495" spans="1:6" s="81" customFormat="1">
      <c r="A3495" s="69"/>
      <c r="B3495" s="40"/>
      <c r="C3495" s="527"/>
      <c r="D3495" s="59"/>
      <c r="E3495" s="64"/>
      <c r="F3495" s="47"/>
    </row>
    <row r="3496" spans="1:6" s="81" customFormat="1">
      <c r="A3496" s="69"/>
      <c r="B3496" s="40"/>
      <c r="C3496" s="527"/>
      <c r="D3496" s="59"/>
      <c r="E3496" s="64"/>
      <c r="F3496" s="47"/>
    </row>
    <row r="3497" spans="1:6" s="81" customFormat="1">
      <c r="A3497" s="69"/>
      <c r="B3497" s="40"/>
      <c r="C3497" s="527"/>
      <c r="D3497" s="59"/>
      <c r="E3497" s="64"/>
      <c r="F3497" s="47"/>
    </row>
    <row r="3498" spans="1:6" s="81" customFormat="1">
      <c r="A3498" s="69"/>
      <c r="B3498" s="40"/>
      <c r="C3498" s="527"/>
      <c r="D3498" s="59"/>
      <c r="E3498" s="64"/>
      <c r="F3498" s="47"/>
    </row>
    <row r="3499" spans="1:6" s="81" customFormat="1">
      <c r="A3499" s="69"/>
      <c r="B3499" s="40"/>
      <c r="C3499" s="527"/>
      <c r="D3499" s="59"/>
      <c r="E3499" s="64"/>
      <c r="F3499" s="47"/>
    </row>
    <row r="3500" spans="1:6" s="81" customFormat="1">
      <c r="A3500" s="69"/>
      <c r="B3500" s="40"/>
      <c r="C3500" s="527"/>
      <c r="D3500" s="59"/>
      <c r="E3500" s="64"/>
      <c r="F3500" s="47"/>
    </row>
    <row r="3501" spans="1:6" s="81" customFormat="1">
      <c r="A3501" s="69"/>
      <c r="B3501" s="40"/>
      <c r="C3501" s="527"/>
      <c r="D3501" s="59"/>
      <c r="E3501" s="64"/>
      <c r="F3501" s="47"/>
    </row>
    <row r="3502" spans="1:6" s="81" customFormat="1">
      <c r="A3502" s="69"/>
      <c r="B3502" s="40"/>
      <c r="C3502" s="527"/>
      <c r="D3502" s="59"/>
      <c r="E3502" s="64"/>
      <c r="F3502" s="47"/>
    </row>
    <row r="3503" spans="1:6" s="81" customFormat="1">
      <c r="A3503" s="69"/>
      <c r="B3503" s="40"/>
      <c r="C3503" s="527"/>
      <c r="D3503" s="59"/>
      <c r="E3503" s="64"/>
      <c r="F3503" s="47"/>
    </row>
    <row r="3504" spans="1:6" s="81" customFormat="1">
      <c r="A3504" s="69"/>
      <c r="B3504" s="40"/>
      <c r="C3504" s="527"/>
      <c r="D3504" s="59"/>
      <c r="E3504" s="64"/>
      <c r="F3504" s="47"/>
    </row>
    <row r="3505" spans="1:6" s="81" customFormat="1">
      <c r="A3505" s="69"/>
      <c r="B3505" s="40"/>
      <c r="C3505" s="527"/>
      <c r="D3505" s="59"/>
      <c r="E3505" s="64"/>
      <c r="F3505" s="47"/>
    </row>
    <row r="3506" spans="1:6" s="81" customFormat="1">
      <c r="A3506" s="69"/>
      <c r="B3506" s="40"/>
      <c r="C3506" s="527"/>
      <c r="D3506" s="59"/>
      <c r="E3506" s="64"/>
      <c r="F3506" s="47"/>
    </row>
    <row r="3507" spans="1:6" s="81" customFormat="1">
      <c r="A3507" s="69"/>
      <c r="B3507" s="40"/>
      <c r="C3507" s="527"/>
      <c r="D3507" s="59"/>
      <c r="E3507" s="64"/>
      <c r="F3507" s="47"/>
    </row>
    <row r="3508" spans="1:6" s="81" customFormat="1">
      <c r="A3508" s="69"/>
      <c r="B3508" s="40"/>
      <c r="C3508" s="527"/>
      <c r="D3508" s="59"/>
      <c r="E3508" s="64"/>
      <c r="F3508" s="47"/>
    </row>
    <row r="3509" spans="1:6" s="81" customFormat="1">
      <c r="A3509" s="69"/>
      <c r="B3509" s="40"/>
      <c r="C3509" s="527"/>
      <c r="D3509" s="59"/>
      <c r="E3509" s="64"/>
      <c r="F3509" s="47"/>
    </row>
    <row r="3510" spans="1:6" s="81" customFormat="1">
      <c r="A3510" s="69"/>
      <c r="B3510" s="40"/>
      <c r="C3510" s="527"/>
      <c r="D3510" s="59"/>
      <c r="E3510" s="64"/>
      <c r="F3510" s="47"/>
    </row>
    <row r="3511" spans="1:6" s="81" customFormat="1">
      <c r="A3511" s="69"/>
      <c r="B3511" s="40"/>
      <c r="C3511" s="527"/>
      <c r="D3511" s="59"/>
      <c r="E3511" s="64"/>
      <c r="F3511" s="47"/>
    </row>
    <row r="3512" spans="1:6" s="81" customFormat="1">
      <c r="A3512" s="69"/>
      <c r="B3512" s="40"/>
      <c r="C3512" s="527"/>
      <c r="D3512" s="59"/>
      <c r="E3512" s="64"/>
      <c r="F3512" s="47"/>
    </row>
    <row r="3513" spans="1:6" s="81" customFormat="1">
      <c r="A3513" s="69"/>
      <c r="B3513" s="40"/>
      <c r="C3513" s="527"/>
      <c r="D3513" s="59"/>
      <c r="E3513" s="64"/>
      <c r="F3513" s="47"/>
    </row>
    <row r="3514" spans="1:6" s="81" customFormat="1">
      <c r="A3514" s="69"/>
      <c r="B3514" s="40"/>
      <c r="C3514" s="527"/>
      <c r="D3514" s="59"/>
      <c r="E3514" s="64"/>
      <c r="F3514" s="47"/>
    </row>
    <row r="3515" spans="1:6" s="81" customFormat="1">
      <c r="A3515" s="69"/>
      <c r="B3515" s="40"/>
      <c r="C3515" s="527"/>
      <c r="D3515" s="59"/>
      <c r="E3515" s="64"/>
      <c r="F3515" s="47"/>
    </row>
    <row r="3516" spans="1:6" s="81" customFormat="1">
      <c r="A3516" s="69"/>
      <c r="B3516" s="40"/>
      <c r="C3516" s="527"/>
      <c r="D3516" s="59"/>
      <c r="E3516" s="64"/>
      <c r="F3516" s="47"/>
    </row>
    <row r="3517" spans="1:6" s="81" customFormat="1">
      <c r="A3517" s="69"/>
      <c r="B3517" s="40"/>
      <c r="C3517" s="527"/>
      <c r="D3517" s="59"/>
      <c r="E3517" s="64"/>
      <c r="F3517" s="47"/>
    </row>
    <row r="3518" spans="1:6" s="81" customFormat="1">
      <c r="A3518" s="69"/>
      <c r="B3518" s="40"/>
      <c r="C3518" s="527"/>
      <c r="D3518" s="59"/>
      <c r="E3518" s="64"/>
      <c r="F3518" s="47"/>
    </row>
    <row r="3519" spans="1:6" s="81" customFormat="1">
      <c r="A3519" s="69"/>
      <c r="B3519" s="40"/>
      <c r="C3519" s="527"/>
      <c r="D3519" s="59"/>
      <c r="E3519" s="64"/>
      <c r="F3519" s="47"/>
    </row>
    <row r="3520" spans="1:6" s="81" customFormat="1">
      <c r="A3520" s="69"/>
      <c r="B3520" s="40"/>
      <c r="C3520" s="527"/>
      <c r="D3520" s="59"/>
      <c r="E3520" s="64"/>
      <c r="F3520" s="47"/>
    </row>
    <row r="3521" spans="1:6" s="81" customFormat="1">
      <c r="A3521" s="69"/>
      <c r="B3521" s="40"/>
      <c r="C3521" s="527"/>
      <c r="D3521" s="59"/>
      <c r="E3521" s="64"/>
      <c r="F3521" s="47"/>
    </row>
    <row r="3522" spans="1:6" s="81" customFormat="1">
      <c r="A3522" s="69"/>
      <c r="B3522" s="40"/>
      <c r="C3522" s="527"/>
      <c r="D3522" s="59"/>
      <c r="E3522" s="64"/>
      <c r="F3522" s="47"/>
    </row>
    <row r="3523" spans="1:6" s="81" customFormat="1">
      <c r="A3523" s="69"/>
      <c r="B3523" s="40"/>
      <c r="C3523" s="527"/>
      <c r="D3523" s="59"/>
      <c r="E3523" s="64"/>
      <c r="F3523" s="47"/>
    </row>
    <row r="3524" spans="1:6" s="81" customFormat="1">
      <c r="A3524" s="69"/>
      <c r="B3524" s="40"/>
      <c r="C3524" s="527"/>
      <c r="D3524" s="59"/>
      <c r="E3524" s="64"/>
      <c r="F3524" s="47"/>
    </row>
    <row r="3525" spans="1:6" s="81" customFormat="1">
      <c r="A3525" s="69"/>
      <c r="B3525" s="40"/>
      <c r="C3525" s="527"/>
      <c r="D3525" s="59"/>
      <c r="E3525" s="64"/>
      <c r="F3525" s="47"/>
    </row>
    <row r="3526" spans="1:6" s="81" customFormat="1">
      <c r="A3526" s="69"/>
      <c r="B3526" s="40"/>
      <c r="C3526" s="527"/>
      <c r="D3526" s="59"/>
      <c r="E3526" s="64"/>
      <c r="F3526" s="47"/>
    </row>
    <row r="3527" spans="1:6" s="81" customFormat="1">
      <c r="A3527" s="69"/>
      <c r="B3527" s="40"/>
      <c r="C3527" s="527"/>
      <c r="D3527" s="59"/>
      <c r="E3527" s="64"/>
      <c r="F3527" s="47"/>
    </row>
    <row r="3528" spans="1:6" s="81" customFormat="1">
      <c r="A3528" s="69"/>
      <c r="B3528" s="40"/>
      <c r="C3528" s="527"/>
      <c r="D3528" s="59"/>
      <c r="E3528" s="64"/>
      <c r="F3528" s="47"/>
    </row>
    <row r="3529" spans="1:6" s="81" customFormat="1">
      <c r="A3529" s="69"/>
      <c r="B3529" s="40"/>
      <c r="C3529" s="527"/>
      <c r="D3529" s="59"/>
      <c r="E3529" s="64"/>
      <c r="F3529" s="47"/>
    </row>
    <row r="3532" spans="1:6" s="27" customFormat="1">
      <c r="A3532" s="69"/>
      <c r="B3532" s="40"/>
      <c r="C3532" s="527"/>
      <c r="D3532" s="59"/>
      <c r="E3532" s="64"/>
      <c r="F3532" s="47"/>
    </row>
    <row r="3533" spans="1:6" s="27" customFormat="1">
      <c r="A3533" s="69"/>
      <c r="B3533" s="40"/>
      <c r="C3533" s="527"/>
      <c r="D3533" s="59"/>
      <c r="E3533" s="64"/>
      <c r="F3533" s="47"/>
    </row>
    <row r="3554" spans="1:6" s="81" customFormat="1">
      <c r="A3554" s="69"/>
      <c r="B3554" s="40"/>
      <c r="C3554" s="527"/>
      <c r="D3554" s="59"/>
      <c r="E3554" s="64"/>
      <c r="F3554" s="47"/>
    </row>
    <row r="3556" spans="1:6" s="81" customFormat="1">
      <c r="A3556" s="69"/>
      <c r="B3556" s="40"/>
      <c r="C3556" s="527"/>
      <c r="D3556" s="59"/>
      <c r="E3556" s="64"/>
      <c r="F3556" s="47"/>
    </row>
    <row r="3557" spans="1:6" s="81" customFormat="1">
      <c r="A3557" s="69"/>
      <c r="B3557" s="40"/>
      <c r="C3557" s="527"/>
      <c r="D3557" s="59"/>
      <c r="E3557" s="64"/>
      <c r="F3557" s="47"/>
    </row>
    <row r="3558" spans="1:6" s="81" customFormat="1">
      <c r="A3558" s="69"/>
      <c r="B3558" s="40"/>
      <c r="C3558" s="527"/>
      <c r="D3558" s="59"/>
      <c r="E3558" s="64"/>
      <c r="F3558" s="47"/>
    </row>
    <row r="3559" spans="1:6" s="81" customFormat="1">
      <c r="A3559" s="69"/>
      <c r="B3559" s="40"/>
      <c r="C3559" s="527"/>
      <c r="D3559" s="59"/>
      <c r="E3559" s="64"/>
      <c r="F3559" s="47"/>
    </row>
    <row r="3574" spans="1:6" s="76" customFormat="1">
      <c r="A3574" s="69"/>
      <c r="B3574" s="40"/>
      <c r="C3574" s="527"/>
      <c r="D3574" s="59"/>
      <c r="E3574" s="64"/>
      <c r="F3574" s="47"/>
    </row>
    <row r="3575" spans="1:6" s="76" customFormat="1">
      <c r="A3575" s="69"/>
      <c r="B3575" s="40"/>
      <c r="C3575" s="527"/>
      <c r="D3575" s="59"/>
      <c r="E3575" s="64"/>
      <c r="F3575" s="47"/>
    </row>
    <row r="3576" spans="1:6" s="76" customFormat="1">
      <c r="A3576" s="69"/>
      <c r="B3576" s="40"/>
      <c r="C3576" s="527"/>
      <c r="D3576" s="59"/>
      <c r="E3576" s="64"/>
      <c r="F3576" s="47"/>
    </row>
    <row r="3577" spans="1:6" s="76" customFormat="1">
      <c r="A3577" s="69"/>
      <c r="B3577" s="40"/>
      <c r="C3577" s="527"/>
      <c r="D3577" s="59"/>
      <c r="E3577" s="64"/>
      <c r="F3577" s="47"/>
    </row>
    <row r="3578" spans="1:6" s="76" customFormat="1">
      <c r="A3578" s="69"/>
      <c r="B3578" s="40"/>
      <c r="C3578" s="527"/>
      <c r="D3578" s="59"/>
      <c r="E3578" s="64"/>
      <c r="F3578" s="47"/>
    </row>
    <row r="3579" spans="1:6" s="76" customFormat="1">
      <c r="A3579" s="69"/>
      <c r="B3579" s="40"/>
      <c r="C3579" s="527"/>
      <c r="D3579" s="59"/>
      <c r="E3579" s="64"/>
      <c r="F3579" s="47"/>
    </row>
    <row r="3580" spans="1:6" s="76" customFormat="1">
      <c r="A3580" s="69"/>
      <c r="B3580" s="40"/>
      <c r="C3580" s="527"/>
      <c r="D3580" s="59"/>
      <c r="E3580" s="64"/>
      <c r="F3580" s="47"/>
    </row>
    <row r="3582" spans="1:6" s="27" customFormat="1">
      <c r="A3582" s="69"/>
      <c r="B3582" s="40"/>
      <c r="C3582" s="527"/>
      <c r="D3582" s="59"/>
      <c r="E3582" s="64"/>
      <c r="F3582" s="47"/>
    </row>
    <row r="3583" spans="1:6" s="27" customFormat="1">
      <c r="A3583" s="69"/>
      <c r="B3583" s="40"/>
      <c r="C3583" s="527"/>
      <c r="D3583" s="59"/>
      <c r="E3583" s="64"/>
      <c r="F3583" s="47"/>
    </row>
    <row r="3617" spans="1:6" s="27" customFormat="1">
      <c r="A3617" s="69"/>
      <c r="B3617" s="40"/>
      <c r="C3617" s="527"/>
      <c r="D3617" s="59"/>
      <c r="E3617" s="64"/>
      <c r="F3617" s="47"/>
    </row>
    <row r="3618" spans="1:6" s="27" customFormat="1">
      <c r="A3618" s="69"/>
      <c r="B3618" s="40"/>
      <c r="C3618" s="527"/>
      <c r="D3618" s="59"/>
      <c r="E3618" s="64"/>
      <c r="F3618" s="47"/>
    </row>
    <row r="3619" spans="1:6" s="27" customFormat="1">
      <c r="A3619" s="69"/>
      <c r="B3619" s="40"/>
      <c r="C3619" s="527"/>
      <c r="D3619" s="59"/>
      <c r="E3619" s="64"/>
      <c r="F3619" s="47"/>
    </row>
    <row r="3620" spans="1:6" s="27" customFormat="1">
      <c r="A3620" s="69"/>
      <c r="B3620" s="40"/>
      <c r="C3620" s="527"/>
      <c r="D3620" s="59"/>
      <c r="E3620" s="64"/>
      <c r="F3620" s="47"/>
    </row>
    <row r="3621" spans="1:6" s="27" customFormat="1">
      <c r="A3621" s="69"/>
      <c r="B3621" s="40"/>
      <c r="C3621" s="527"/>
      <c r="D3621" s="59"/>
      <c r="E3621" s="64"/>
      <c r="F3621" s="47"/>
    </row>
    <row r="3622" spans="1:6" s="27" customFormat="1">
      <c r="A3622" s="69"/>
      <c r="B3622" s="40"/>
      <c r="C3622" s="527"/>
      <c r="D3622" s="59"/>
      <c r="E3622" s="64"/>
      <c r="F3622" s="47"/>
    </row>
    <row r="3623" spans="1:6" s="27" customFormat="1">
      <c r="A3623" s="69"/>
      <c r="B3623" s="40"/>
      <c r="C3623" s="527"/>
      <c r="D3623" s="59"/>
      <c r="E3623" s="64"/>
      <c r="F3623" s="47"/>
    </row>
    <row r="3624" spans="1:6" s="81" customFormat="1">
      <c r="A3624" s="69"/>
      <c r="B3624" s="40"/>
      <c r="C3624" s="527"/>
      <c r="D3624" s="59"/>
      <c r="E3624" s="64"/>
      <c r="F3624" s="47"/>
    </row>
    <row r="3625" spans="1:6" s="81" customFormat="1">
      <c r="A3625" s="69"/>
      <c r="B3625" s="40"/>
      <c r="C3625" s="527"/>
      <c r="D3625" s="59"/>
      <c r="E3625" s="64"/>
      <c r="F3625" s="47"/>
    </row>
    <row r="3628" spans="1:6" s="81" customFormat="1">
      <c r="A3628" s="69"/>
      <c r="B3628" s="40"/>
      <c r="C3628" s="527"/>
      <c r="D3628" s="59"/>
      <c r="E3628" s="64"/>
      <c r="F3628" s="47"/>
    </row>
    <row r="3629" spans="1:6" s="81" customFormat="1">
      <c r="A3629" s="69"/>
      <c r="B3629" s="40"/>
      <c r="C3629" s="527"/>
      <c r="D3629" s="59"/>
      <c r="E3629" s="64"/>
      <c r="F3629" s="47"/>
    </row>
    <row r="3632" spans="1:6" s="81" customFormat="1">
      <c r="A3632" s="69"/>
      <c r="B3632" s="40"/>
      <c r="C3632" s="527"/>
      <c r="D3632" s="59"/>
      <c r="E3632" s="64"/>
      <c r="F3632" s="47"/>
    </row>
    <row r="3633" spans="1:6" s="81" customFormat="1">
      <c r="A3633" s="69"/>
      <c r="B3633" s="40"/>
      <c r="C3633" s="527"/>
      <c r="D3633" s="59"/>
      <c r="E3633" s="64"/>
      <c r="F3633" s="47"/>
    </row>
    <row r="3635" spans="1:6" s="27" customFormat="1">
      <c r="A3635" s="69"/>
      <c r="B3635" s="40"/>
      <c r="C3635" s="527"/>
      <c r="D3635" s="59"/>
      <c r="E3635" s="64"/>
      <c r="F3635" s="47"/>
    </row>
    <row r="3637" spans="1:6" s="27" customFormat="1">
      <c r="A3637" s="69"/>
      <c r="B3637" s="40"/>
      <c r="C3637" s="527"/>
      <c r="D3637" s="59"/>
      <c r="E3637" s="64"/>
      <c r="F3637" s="47"/>
    </row>
    <row r="3638" spans="1:6" s="27" customFormat="1">
      <c r="A3638" s="69"/>
      <c r="B3638" s="40"/>
      <c r="C3638" s="527"/>
      <c r="D3638" s="59"/>
      <c r="E3638" s="64"/>
      <c r="F3638" s="47"/>
    </row>
    <row r="3641" spans="1:6" s="81" customFormat="1">
      <c r="A3641" s="69"/>
      <c r="B3641" s="40"/>
      <c r="C3641" s="527"/>
      <c r="D3641" s="59"/>
      <c r="E3641" s="64"/>
      <c r="F3641" s="47"/>
    </row>
    <row r="3644" spans="1:6" s="81" customFormat="1">
      <c r="A3644" s="69"/>
      <c r="B3644" s="40"/>
      <c r="C3644" s="527"/>
      <c r="D3644" s="59"/>
      <c r="E3644" s="64"/>
      <c r="F3644" s="47"/>
    </row>
    <row r="3645" spans="1:6" s="81" customFormat="1">
      <c r="A3645" s="69"/>
      <c r="B3645" s="40"/>
      <c r="C3645" s="527"/>
      <c r="D3645" s="59"/>
      <c r="E3645" s="64"/>
      <c r="F3645" s="47"/>
    </row>
    <row r="3646" spans="1:6" s="81" customFormat="1">
      <c r="A3646" s="69"/>
      <c r="B3646" s="40"/>
      <c r="C3646" s="527"/>
      <c r="D3646" s="59"/>
      <c r="E3646" s="64"/>
      <c r="F3646" s="47"/>
    </row>
    <row r="3647" spans="1:6" s="81" customFormat="1">
      <c r="A3647" s="69"/>
      <c r="B3647" s="40"/>
      <c r="C3647" s="527"/>
      <c r="D3647" s="59"/>
      <c r="E3647" s="64"/>
      <c r="F3647" s="47"/>
    </row>
    <row r="3648" spans="1:6" s="81" customFormat="1">
      <c r="A3648" s="69"/>
      <c r="B3648" s="40"/>
      <c r="C3648" s="527"/>
      <c r="D3648" s="59"/>
      <c r="E3648" s="64"/>
      <c r="F3648" s="47"/>
    </row>
    <row r="3649" spans="1:6" s="81" customFormat="1">
      <c r="A3649" s="69"/>
      <c r="B3649" s="40"/>
      <c r="C3649" s="527"/>
      <c r="D3649" s="59"/>
      <c r="E3649" s="64"/>
      <c r="F3649" s="47"/>
    </row>
    <row r="3650" spans="1:6" s="81" customFormat="1">
      <c r="A3650" s="69"/>
      <c r="B3650" s="40"/>
      <c r="C3650" s="527"/>
      <c r="D3650" s="59"/>
      <c r="E3650" s="64"/>
      <c r="F3650" s="47"/>
    </row>
    <row r="3651" spans="1:6" s="81" customFormat="1">
      <c r="A3651" s="69"/>
      <c r="B3651" s="40"/>
      <c r="C3651" s="527"/>
      <c r="D3651" s="59"/>
      <c r="E3651" s="64"/>
      <c r="F3651" s="47"/>
    </row>
    <row r="3652" spans="1:6" s="81" customFormat="1">
      <c r="A3652" s="69"/>
      <c r="B3652" s="40"/>
      <c r="C3652" s="527"/>
      <c r="D3652" s="59"/>
      <c r="E3652" s="64"/>
      <c r="F3652" s="47"/>
    </row>
    <row r="3653" spans="1:6" s="81" customFormat="1">
      <c r="A3653" s="69"/>
      <c r="B3653" s="40"/>
      <c r="C3653" s="527"/>
      <c r="D3653" s="59"/>
      <c r="E3653" s="64"/>
      <c r="F3653" s="47"/>
    </row>
    <row r="3654" spans="1:6" s="81" customFormat="1">
      <c r="A3654" s="69"/>
      <c r="B3654" s="40"/>
      <c r="C3654" s="527"/>
      <c r="D3654" s="59"/>
      <c r="E3654" s="64"/>
      <c r="F3654" s="47"/>
    </row>
    <row r="3655" spans="1:6" s="81" customFormat="1">
      <c r="A3655" s="69"/>
      <c r="B3655" s="40"/>
      <c r="C3655" s="527"/>
      <c r="D3655" s="59"/>
      <c r="E3655" s="64"/>
      <c r="F3655" s="47"/>
    </row>
    <row r="3656" spans="1:6" s="81" customFormat="1">
      <c r="A3656" s="69"/>
      <c r="B3656" s="40"/>
      <c r="C3656" s="527"/>
      <c r="D3656" s="59"/>
      <c r="E3656" s="64"/>
      <c r="F3656" s="47"/>
    </row>
    <row r="3657" spans="1:6" s="81" customFormat="1">
      <c r="A3657" s="69"/>
      <c r="B3657" s="40"/>
      <c r="C3657" s="527"/>
      <c r="D3657" s="59"/>
      <c r="E3657" s="64"/>
      <c r="F3657" s="47"/>
    </row>
    <row r="3658" spans="1:6" s="81" customFormat="1">
      <c r="A3658" s="69"/>
      <c r="B3658" s="40"/>
      <c r="C3658" s="527"/>
      <c r="D3658" s="59"/>
      <c r="E3658" s="64"/>
      <c r="F3658" s="47"/>
    </row>
    <row r="3659" spans="1:6" s="81" customFormat="1">
      <c r="A3659" s="69"/>
      <c r="B3659" s="40"/>
      <c r="C3659" s="527"/>
      <c r="D3659" s="59"/>
      <c r="E3659" s="64"/>
      <c r="F3659" s="47"/>
    </row>
    <row r="3660" spans="1:6" s="81" customFormat="1">
      <c r="A3660" s="69"/>
      <c r="B3660" s="40"/>
      <c r="C3660" s="527"/>
      <c r="D3660" s="59"/>
      <c r="E3660" s="64"/>
      <c r="F3660" s="47"/>
    </row>
    <row r="3661" spans="1:6" s="81" customFormat="1">
      <c r="A3661" s="69"/>
      <c r="B3661" s="40"/>
      <c r="C3661" s="527"/>
      <c r="D3661" s="59"/>
      <c r="E3661" s="64"/>
      <c r="F3661" s="47"/>
    </row>
    <row r="3662" spans="1:6" s="81" customFormat="1">
      <c r="A3662" s="69"/>
      <c r="B3662" s="40"/>
      <c r="C3662" s="527"/>
      <c r="D3662" s="59"/>
      <c r="E3662" s="64"/>
      <c r="F3662" s="47"/>
    </row>
    <row r="3663" spans="1:6" s="81" customFormat="1">
      <c r="A3663" s="69"/>
      <c r="B3663" s="40"/>
      <c r="C3663" s="527"/>
      <c r="D3663" s="59"/>
      <c r="E3663" s="64"/>
      <c r="F3663" s="47"/>
    </row>
    <row r="3664" spans="1:6" s="81" customFormat="1">
      <c r="A3664" s="69"/>
      <c r="B3664" s="40"/>
      <c r="C3664" s="527"/>
      <c r="D3664" s="59"/>
      <c r="E3664" s="64"/>
      <c r="F3664" s="47"/>
    </row>
    <row r="3665" spans="1:6" s="81" customFormat="1">
      <c r="A3665" s="69"/>
      <c r="B3665" s="40"/>
      <c r="C3665" s="527"/>
      <c r="D3665" s="59"/>
      <c r="E3665" s="64"/>
      <c r="F3665" s="47"/>
    </row>
    <row r="3666" spans="1:6" s="81" customFormat="1">
      <c r="A3666" s="69"/>
      <c r="B3666" s="40"/>
      <c r="C3666" s="527"/>
      <c r="D3666" s="59"/>
      <c r="E3666" s="64"/>
      <c r="F3666" s="47"/>
    </row>
    <row r="3667" spans="1:6" s="81" customFormat="1">
      <c r="A3667" s="69"/>
      <c r="B3667" s="40"/>
      <c r="C3667" s="527"/>
      <c r="D3667" s="59"/>
      <c r="E3667" s="64"/>
      <c r="F3667" s="47"/>
    </row>
    <row r="3668" spans="1:6" s="81" customFormat="1">
      <c r="A3668" s="69"/>
      <c r="B3668" s="40"/>
      <c r="C3668" s="527"/>
      <c r="D3668" s="59"/>
      <c r="E3668" s="64"/>
      <c r="F3668" s="47"/>
    </row>
    <row r="3669" spans="1:6" s="81" customFormat="1">
      <c r="A3669" s="69"/>
      <c r="B3669" s="40"/>
      <c r="C3669" s="527"/>
      <c r="D3669" s="59"/>
      <c r="E3669" s="64"/>
      <c r="F3669" s="47"/>
    </row>
    <row r="3670" spans="1:6" s="81" customFormat="1">
      <c r="A3670" s="69"/>
      <c r="B3670" s="40"/>
      <c r="C3670" s="527"/>
      <c r="D3670" s="59"/>
      <c r="E3670" s="64"/>
      <c r="F3670" s="47"/>
    </row>
    <row r="3671" spans="1:6" s="81" customFormat="1">
      <c r="A3671" s="69"/>
      <c r="B3671" s="40"/>
      <c r="C3671" s="527"/>
      <c r="D3671" s="59"/>
      <c r="E3671" s="64"/>
      <c r="F3671" s="47"/>
    </row>
    <row r="3672" spans="1:6" s="81" customFormat="1">
      <c r="A3672" s="69"/>
      <c r="B3672" s="40"/>
      <c r="C3672" s="527"/>
      <c r="D3672" s="59"/>
      <c r="E3672" s="64"/>
      <c r="F3672" s="47"/>
    </row>
    <row r="3673" spans="1:6" s="81" customFormat="1">
      <c r="A3673" s="69"/>
      <c r="B3673" s="40"/>
      <c r="C3673" s="527"/>
      <c r="D3673" s="59"/>
      <c r="E3673" s="64"/>
      <c r="F3673" s="47"/>
    </row>
    <row r="3674" spans="1:6" s="81" customFormat="1">
      <c r="A3674" s="69"/>
      <c r="B3674" s="40"/>
      <c r="C3674" s="527"/>
      <c r="D3674" s="59"/>
      <c r="E3674" s="64"/>
      <c r="F3674" s="47"/>
    </row>
    <row r="3675" spans="1:6" s="81" customFormat="1">
      <c r="A3675" s="69"/>
      <c r="B3675" s="40"/>
      <c r="C3675" s="527"/>
      <c r="D3675" s="59"/>
      <c r="E3675" s="64"/>
      <c r="F3675" s="47"/>
    </row>
    <row r="3676" spans="1:6" s="81" customFormat="1">
      <c r="A3676" s="69"/>
      <c r="B3676" s="40"/>
      <c r="C3676" s="527"/>
      <c r="D3676" s="59"/>
      <c r="E3676" s="64"/>
      <c r="F3676" s="47"/>
    </row>
    <row r="3677" spans="1:6" s="81" customFormat="1">
      <c r="A3677" s="69"/>
      <c r="B3677" s="40"/>
      <c r="C3677" s="527"/>
      <c r="D3677" s="59"/>
      <c r="E3677" s="64"/>
      <c r="F3677" s="47"/>
    </row>
    <row r="3678" spans="1:6" s="81" customFormat="1">
      <c r="A3678" s="69"/>
      <c r="B3678" s="40"/>
      <c r="C3678" s="527"/>
      <c r="D3678" s="59"/>
      <c r="E3678" s="64"/>
      <c r="F3678" s="47"/>
    </row>
    <row r="3679" spans="1:6" s="81" customFormat="1">
      <c r="A3679" s="69"/>
      <c r="B3679" s="40"/>
      <c r="C3679" s="527"/>
      <c r="D3679" s="59"/>
      <c r="E3679" s="64"/>
      <c r="F3679" s="47"/>
    </row>
    <row r="3680" spans="1:6" s="81" customFormat="1">
      <c r="A3680" s="69"/>
      <c r="B3680" s="40"/>
      <c r="C3680" s="527"/>
      <c r="D3680" s="59"/>
      <c r="E3680" s="64"/>
      <c r="F3680" s="47"/>
    </row>
    <row r="3681" spans="1:6" s="81" customFormat="1">
      <c r="A3681" s="69"/>
      <c r="B3681" s="40"/>
      <c r="C3681" s="527"/>
      <c r="D3681" s="59"/>
      <c r="E3681" s="64"/>
      <c r="F3681" s="47"/>
    </row>
    <row r="3682" spans="1:6" s="81" customFormat="1">
      <c r="A3682" s="69"/>
      <c r="B3682" s="40"/>
      <c r="C3682" s="527"/>
      <c r="D3682" s="59"/>
      <c r="E3682" s="64"/>
      <c r="F3682" s="47"/>
    </row>
    <row r="3683" spans="1:6" s="81" customFormat="1">
      <c r="A3683" s="69"/>
      <c r="B3683" s="40"/>
      <c r="C3683" s="527"/>
      <c r="D3683" s="59"/>
      <c r="E3683" s="64"/>
      <c r="F3683" s="47"/>
    </row>
    <row r="3684" spans="1:6" s="81" customFormat="1">
      <c r="A3684" s="69"/>
      <c r="B3684" s="40"/>
      <c r="C3684" s="527"/>
      <c r="D3684" s="59"/>
      <c r="E3684" s="64"/>
      <c r="F3684" s="47"/>
    </row>
    <row r="3685" spans="1:6" s="81" customFormat="1">
      <c r="A3685" s="69"/>
      <c r="B3685" s="40"/>
      <c r="C3685" s="527"/>
      <c r="D3685" s="59"/>
      <c r="E3685" s="64"/>
      <c r="F3685" s="47"/>
    </row>
    <row r="3686" spans="1:6" s="81" customFormat="1">
      <c r="A3686" s="69"/>
      <c r="B3686" s="40"/>
      <c r="C3686" s="527"/>
      <c r="D3686" s="59"/>
      <c r="E3686" s="64"/>
      <c r="F3686" s="47"/>
    </row>
    <row r="3687" spans="1:6" s="81" customFormat="1">
      <c r="A3687" s="69"/>
      <c r="B3687" s="40"/>
      <c r="C3687" s="527"/>
      <c r="D3687" s="59"/>
      <c r="E3687" s="64"/>
      <c r="F3687" s="47"/>
    </row>
    <row r="3688" spans="1:6" s="81" customFormat="1">
      <c r="A3688" s="69"/>
      <c r="B3688" s="40"/>
      <c r="C3688" s="527"/>
      <c r="D3688" s="59"/>
      <c r="E3688" s="64"/>
      <c r="F3688" s="47"/>
    </row>
    <row r="3689" spans="1:6" s="81" customFormat="1">
      <c r="A3689" s="69"/>
      <c r="B3689" s="40"/>
      <c r="C3689" s="527"/>
      <c r="D3689" s="59"/>
      <c r="E3689" s="64"/>
      <c r="F3689" s="47"/>
    </row>
    <row r="3690" spans="1:6" s="81" customFormat="1">
      <c r="A3690" s="69"/>
      <c r="B3690" s="40"/>
      <c r="C3690" s="527"/>
      <c r="D3690" s="59"/>
      <c r="E3690" s="64"/>
      <c r="F3690" s="47"/>
    </row>
    <row r="3691" spans="1:6" s="81" customFormat="1">
      <c r="A3691" s="69"/>
      <c r="B3691" s="40"/>
      <c r="C3691" s="527"/>
      <c r="D3691" s="59"/>
      <c r="E3691" s="64"/>
      <c r="F3691" s="47"/>
    </row>
    <row r="3692" spans="1:6" s="81" customFormat="1">
      <c r="A3692" s="69"/>
      <c r="B3692" s="40"/>
      <c r="C3692" s="527"/>
      <c r="D3692" s="59"/>
      <c r="E3692" s="64"/>
      <c r="F3692" s="47"/>
    </row>
    <row r="3693" spans="1:6" s="81" customFormat="1">
      <c r="A3693" s="69"/>
      <c r="B3693" s="40"/>
      <c r="C3693" s="527"/>
      <c r="D3693" s="59"/>
      <c r="E3693" s="64"/>
      <c r="F3693" s="47"/>
    </row>
    <row r="3694" spans="1:6" s="81" customFormat="1">
      <c r="A3694" s="69"/>
      <c r="B3694" s="40"/>
      <c r="C3694" s="527"/>
      <c r="D3694" s="59"/>
      <c r="E3694" s="64"/>
      <c r="F3694" s="47"/>
    </row>
    <row r="3695" spans="1:6" s="81" customFormat="1">
      <c r="A3695" s="69"/>
      <c r="B3695" s="40"/>
      <c r="C3695" s="527"/>
      <c r="D3695" s="59"/>
      <c r="E3695" s="64"/>
      <c r="F3695" s="47"/>
    </row>
    <row r="3696" spans="1:6" s="81" customFormat="1">
      <c r="A3696" s="69"/>
      <c r="B3696" s="40"/>
      <c r="C3696" s="527"/>
      <c r="D3696" s="59"/>
      <c r="E3696" s="64"/>
      <c r="F3696" s="47"/>
    </row>
    <row r="3697" spans="1:6" s="81" customFormat="1">
      <c r="A3697" s="69"/>
      <c r="B3697" s="40"/>
      <c r="C3697" s="527"/>
      <c r="D3697" s="59"/>
      <c r="E3697" s="64"/>
      <c r="F3697" s="47"/>
    </row>
    <row r="3698" spans="1:6" s="81" customFormat="1">
      <c r="A3698" s="69"/>
      <c r="B3698" s="40"/>
      <c r="C3698" s="527"/>
      <c r="D3698" s="59"/>
      <c r="E3698" s="64"/>
      <c r="F3698" s="47"/>
    </row>
    <row r="3699" spans="1:6" s="81" customFormat="1">
      <c r="A3699" s="69"/>
      <c r="B3699" s="40"/>
      <c r="C3699" s="527"/>
      <c r="D3699" s="59"/>
      <c r="E3699" s="64"/>
      <c r="F3699" s="47"/>
    </row>
    <row r="3700" spans="1:6" s="81" customFormat="1">
      <c r="A3700" s="69"/>
      <c r="B3700" s="40"/>
      <c r="C3700" s="527"/>
      <c r="D3700" s="59"/>
      <c r="E3700" s="64"/>
      <c r="F3700" s="47"/>
    </row>
    <row r="3701" spans="1:6" s="81" customFormat="1">
      <c r="A3701" s="69"/>
      <c r="B3701" s="40"/>
      <c r="C3701" s="527"/>
      <c r="D3701" s="59"/>
      <c r="E3701" s="64"/>
      <c r="F3701" s="47"/>
    </row>
    <row r="3702" spans="1:6" s="81" customFormat="1">
      <c r="A3702" s="69"/>
      <c r="B3702" s="40"/>
      <c r="C3702" s="527"/>
      <c r="D3702" s="59"/>
      <c r="E3702" s="64"/>
      <c r="F3702" s="47"/>
    </row>
    <row r="3703" spans="1:6" s="81" customFormat="1">
      <c r="A3703" s="69"/>
      <c r="B3703" s="40"/>
      <c r="C3703" s="527"/>
      <c r="D3703" s="59"/>
      <c r="E3703" s="64"/>
      <c r="F3703" s="47"/>
    </row>
    <row r="3704" spans="1:6" s="81" customFormat="1">
      <c r="A3704" s="69"/>
      <c r="B3704" s="40"/>
      <c r="C3704" s="527"/>
      <c r="D3704" s="59"/>
      <c r="E3704" s="64"/>
      <c r="F3704" s="47"/>
    </row>
    <row r="3705" spans="1:6" s="81" customFormat="1">
      <c r="A3705" s="69"/>
      <c r="B3705" s="40"/>
      <c r="C3705" s="527"/>
      <c r="D3705" s="59"/>
      <c r="E3705" s="64"/>
      <c r="F3705" s="47"/>
    </row>
    <row r="3706" spans="1:6" s="81" customFormat="1">
      <c r="A3706" s="69"/>
      <c r="B3706" s="40"/>
      <c r="C3706" s="527"/>
      <c r="D3706" s="59"/>
      <c r="E3706" s="64"/>
      <c r="F3706" s="47"/>
    </row>
    <row r="3707" spans="1:6" s="81" customFormat="1">
      <c r="A3707" s="69"/>
      <c r="B3707" s="40"/>
      <c r="C3707" s="527"/>
      <c r="D3707" s="59"/>
      <c r="E3707" s="64"/>
      <c r="F3707" s="47"/>
    </row>
    <row r="3708" spans="1:6" s="81" customFormat="1">
      <c r="A3708" s="69"/>
      <c r="B3708" s="40"/>
      <c r="C3708" s="527"/>
      <c r="D3708" s="59"/>
      <c r="E3708" s="64"/>
      <c r="F3708" s="47"/>
    </row>
    <row r="3709" spans="1:6" s="81" customFormat="1">
      <c r="A3709" s="69"/>
      <c r="B3709" s="40"/>
      <c r="C3709" s="527"/>
      <c r="D3709" s="59"/>
      <c r="E3709" s="64"/>
      <c r="F3709" s="47"/>
    </row>
    <row r="3710" spans="1:6" s="81" customFormat="1">
      <c r="A3710" s="69"/>
      <c r="B3710" s="40"/>
      <c r="C3710" s="527"/>
      <c r="D3710" s="59"/>
      <c r="E3710" s="64"/>
      <c r="F3710" s="47"/>
    </row>
    <row r="3711" spans="1:6" s="81" customFormat="1">
      <c r="A3711" s="69"/>
      <c r="B3711" s="40"/>
      <c r="C3711" s="527"/>
      <c r="D3711" s="59"/>
      <c r="E3711" s="64"/>
      <c r="F3711" s="47"/>
    </row>
    <row r="3712" spans="1:6" s="81" customFormat="1">
      <c r="A3712" s="69"/>
      <c r="B3712" s="40"/>
      <c r="C3712" s="527"/>
      <c r="D3712" s="59"/>
      <c r="E3712" s="64"/>
      <c r="F3712" s="47"/>
    </row>
    <row r="3713" spans="1:6" s="81" customFormat="1">
      <c r="A3713" s="69"/>
      <c r="B3713" s="40"/>
      <c r="C3713" s="527"/>
      <c r="D3713" s="59"/>
      <c r="E3713" s="64"/>
      <c r="F3713" s="47"/>
    </row>
    <row r="3714" spans="1:6" s="81" customFormat="1">
      <c r="A3714" s="69"/>
      <c r="B3714" s="40"/>
      <c r="C3714" s="527"/>
      <c r="D3714" s="59"/>
      <c r="E3714" s="64"/>
      <c r="F3714" s="47"/>
    </row>
    <row r="3715" spans="1:6" s="81" customFormat="1">
      <c r="A3715" s="69"/>
      <c r="B3715" s="40"/>
      <c r="C3715" s="527"/>
      <c r="D3715" s="59"/>
      <c r="E3715" s="64"/>
      <c r="F3715" s="47"/>
    </row>
    <row r="3716" spans="1:6" s="81" customFormat="1">
      <c r="A3716" s="69"/>
      <c r="B3716" s="40"/>
      <c r="C3716" s="527"/>
      <c r="D3716" s="59"/>
      <c r="E3716" s="64"/>
      <c r="F3716" s="47"/>
    </row>
    <row r="3717" spans="1:6" s="81" customFormat="1">
      <c r="A3717" s="69"/>
      <c r="B3717" s="40"/>
      <c r="C3717" s="527"/>
      <c r="D3717" s="59"/>
      <c r="E3717" s="64"/>
      <c r="F3717" s="47"/>
    </row>
    <row r="3718" spans="1:6" s="81" customFormat="1">
      <c r="A3718" s="69"/>
      <c r="B3718" s="40"/>
      <c r="C3718" s="527"/>
      <c r="D3718" s="59"/>
      <c r="E3718" s="64"/>
      <c r="F3718" s="47"/>
    </row>
    <row r="3719" spans="1:6" s="81" customFormat="1">
      <c r="A3719" s="69"/>
      <c r="B3719" s="40"/>
      <c r="C3719" s="527"/>
      <c r="D3719" s="59"/>
      <c r="E3719" s="64"/>
      <c r="F3719" s="47"/>
    </row>
    <row r="3720" spans="1:6" s="81" customFormat="1">
      <c r="A3720" s="69"/>
      <c r="B3720" s="40"/>
      <c r="C3720" s="527"/>
      <c r="D3720" s="59"/>
      <c r="E3720" s="64"/>
      <c r="F3720" s="47"/>
    </row>
    <row r="3721" spans="1:6" s="81" customFormat="1">
      <c r="A3721" s="69"/>
      <c r="B3721" s="40"/>
      <c r="C3721" s="527"/>
      <c r="D3721" s="59"/>
      <c r="E3721" s="64"/>
      <c r="F3721" s="47"/>
    </row>
    <row r="3722" spans="1:6" s="81" customFormat="1">
      <c r="A3722" s="69"/>
      <c r="B3722" s="40"/>
      <c r="C3722" s="527"/>
      <c r="D3722" s="59"/>
      <c r="E3722" s="64"/>
      <c r="F3722" s="47"/>
    </row>
    <row r="3723" spans="1:6" s="81" customFormat="1">
      <c r="A3723" s="69"/>
      <c r="B3723" s="40"/>
      <c r="C3723" s="527"/>
      <c r="D3723" s="59"/>
      <c r="E3723" s="64"/>
      <c r="F3723" s="47"/>
    </row>
    <row r="3724" spans="1:6" s="81" customFormat="1">
      <c r="A3724" s="69"/>
      <c r="B3724" s="40"/>
      <c r="C3724" s="527"/>
      <c r="D3724" s="59"/>
      <c r="E3724" s="64"/>
      <c r="F3724" s="47"/>
    </row>
    <row r="3725" spans="1:6" s="81" customFormat="1">
      <c r="A3725" s="69"/>
      <c r="B3725" s="40"/>
      <c r="C3725" s="527"/>
      <c r="D3725" s="59"/>
      <c r="E3725" s="64"/>
      <c r="F3725" s="47"/>
    </row>
    <row r="3726" spans="1:6" s="81" customFormat="1">
      <c r="A3726" s="69"/>
      <c r="B3726" s="40"/>
      <c r="C3726" s="527"/>
      <c r="D3726" s="59"/>
      <c r="E3726" s="64"/>
      <c r="F3726" s="47"/>
    </row>
    <row r="3727" spans="1:6" s="81" customFormat="1">
      <c r="A3727" s="69"/>
      <c r="B3727" s="40"/>
      <c r="C3727" s="527"/>
      <c r="D3727" s="59"/>
      <c r="E3727" s="64"/>
      <c r="F3727" s="47"/>
    </row>
    <row r="3728" spans="1:6" s="81" customFormat="1">
      <c r="A3728" s="69"/>
      <c r="B3728" s="40"/>
      <c r="C3728" s="527"/>
      <c r="D3728" s="59"/>
      <c r="E3728" s="64"/>
      <c r="F3728" s="47"/>
    </row>
    <row r="3729" spans="1:6" s="81" customFormat="1">
      <c r="A3729" s="69"/>
      <c r="B3729" s="40"/>
      <c r="C3729" s="527"/>
      <c r="D3729" s="59"/>
      <c r="E3729" s="64"/>
      <c r="F3729" s="47"/>
    </row>
    <row r="3730" spans="1:6" s="81" customFormat="1">
      <c r="A3730" s="69"/>
      <c r="B3730" s="40"/>
      <c r="C3730" s="527"/>
      <c r="D3730" s="59"/>
      <c r="E3730" s="64"/>
      <c r="F3730" s="47"/>
    </row>
    <row r="3731" spans="1:6" s="81" customFormat="1">
      <c r="A3731" s="69"/>
      <c r="B3731" s="40"/>
      <c r="C3731" s="527"/>
      <c r="D3731" s="59"/>
      <c r="E3731" s="64"/>
      <c r="F3731" s="47"/>
    </row>
    <row r="3732" spans="1:6" s="81" customFormat="1">
      <c r="A3732" s="69"/>
      <c r="B3732" s="40"/>
      <c r="C3732" s="527"/>
      <c r="D3732" s="59"/>
      <c r="E3732" s="64"/>
      <c r="F3732" s="47"/>
    </row>
    <row r="3733" spans="1:6" s="81" customFormat="1">
      <c r="A3733" s="69"/>
      <c r="B3733" s="40"/>
      <c r="C3733" s="527"/>
      <c r="D3733" s="59"/>
      <c r="E3733" s="64"/>
      <c r="F3733" s="47"/>
    </row>
    <row r="3734" spans="1:6" s="81" customFormat="1">
      <c r="A3734" s="69"/>
      <c r="B3734" s="40"/>
      <c r="C3734" s="527"/>
      <c r="D3734" s="59"/>
      <c r="E3734" s="64"/>
      <c r="F3734" s="47"/>
    </row>
    <row r="3735" spans="1:6" s="81" customFormat="1">
      <c r="A3735" s="69"/>
      <c r="B3735" s="40"/>
      <c r="C3735" s="527"/>
      <c r="D3735" s="59"/>
      <c r="E3735" s="64"/>
      <c r="F3735" s="47"/>
    </row>
    <row r="3736" spans="1:6" s="81" customFormat="1">
      <c r="A3736" s="69"/>
      <c r="B3736" s="40"/>
      <c r="C3736" s="527"/>
      <c r="D3736" s="59"/>
      <c r="E3736" s="64"/>
      <c r="F3736" s="47"/>
    </row>
    <row r="3737" spans="1:6" s="81" customFormat="1">
      <c r="A3737" s="69"/>
      <c r="B3737" s="40"/>
      <c r="C3737" s="527"/>
      <c r="D3737" s="59"/>
      <c r="E3737" s="64"/>
      <c r="F3737" s="47"/>
    </row>
    <row r="3738" spans="1:6" s="81" customFormat="1">
      <c r="A3738" s="69"/>
      <c r="B3738" s="40"/>
      <c r="C3738" s="527"/>
      <c r="D3738" s="59"/>
      <c r="E3738" s="64"/>
      <c r="F3738" s="47"/>
    </row>
    <row r="3740" spans="1:6" s="81" customFormat="1">
      <c r="A3740" s="69"/>
      <c r="B3740" s="40"/>
      <c r="C3740" s="527"/>
      <c r="D3740" s="59"/>
      <c r="E3740" s="64"/>
      <c r="F3740" s="47"/>
    </row>
    <row r="3741" spans="1:6" s="81" customFormat="1">
      <c r="A3741" s="69"/>
      <c r="B3741" s="40"/>
      <c r="C3741" s="527"/>
      <c r="D3741" s="59"/>
      <c r="E3741" s="64"/>
      <c r="F3741" s="47"/>
    </row>
    <row r="3743" spans="1:6" s="81" customFormat="1">
      <c r="A3743" s="69"/>
      <c r="B3743" s="40"/>
      <c r="C3743" s="527"/>
      <c r="D3743" s="59"/>
      <c r="E3743" s="64"/>
      <c r="F3743" s="47"/>
    </row>
    <row r="3744" spans="1:6" s="81" customFormat="1">
      <c r="A3744" s="69"/>
      <c r="B3744" s="40"/>
      <c r="C3744" s="527"/>
      <c r="D3744" s="59"/>
      <c r="E3744" s="64"/>
      <c r="F3744" s="47"/>
    </row>
    <row r="3747" spans="1:6" s="81" customFormat="1">
      <c r="A3747" s="69"/>
      <c r="B3747" s="40"/>
      <c r="C3747" s="527"/>
      <c r="D3747" s="59"/>
      <c r="E3747" s="64"/>
      <c r="F3747" s="47"/>
    </row>
    <row r="3753" spans="1:6" s="81" customFormat="1">
      <c r="A3753" s="69"/>
      <c r="B3753" s="40"/>
      <c r="C3753" s="527"/>
      <c r="D3753" s="59"/>
      <c r="E3753" s="64"/>
      <c r="F3753" s="47"/>
    </row>
    <row r="3756" spans="1:6" s="27" customFormat="1">
      <c r="A3756" s="69"/>
      <c r="B3756" s="40"/>
      <c r="C3756" s="527"/>
      <c r="D3756" s="59"/>
      <c r="E3756" s="64"/>
      <c r="F3756" s="47"/>
    </row>
    <row r="3757" spans="1:6" s="27" customFormat="1">
      <c r="A3757" s="69"/>
      <c r="B3757" s="40"/>
      <c r="C3757" s="527"/>
      <c r="D3757" s="59"/>
      <c r="E3757" s="64"/>
      <c r="F3757" s="47"/>
    </row>
    <row r="3760" spans="1:6" s="81" customFormat="1">
      <c r="A3760" s="69"/>
      <c r="B3760" s="40"/>
      <c r="C3760" s="527"/>
      <c r="D3760" s="59"/>
      <c r="E3760" s="64"/>
      <c r="F3760" s="47"/>
    </row>
    <row r="3761" spans="1:6" s="81" customFormat="1">
      <c r="A3761" s="69"/>
      <c r="B3761" s="40"/>
      <c r="C3761" s="527"/>
      <c r="D3761" s="59"/>
      <c r="E3761" s="64"/>
      <c r="F3761" s="47"/>
    </row>
    <row r="3762" spans="1:6" s="81" customFormat="1">
      <c r="A3762" s="69"/>
      <c r="B3762" s="40"/>
      <c r="C3762" s="527"/>
      <c r="D3762" s="59"/>
      <c r="E3762" s="64"/>
      <c r="F3762" s="47"/>
    </row>
    <row r="3763" spans="1:6" s="81" customFormat="1">
      <c r="A3763" s="69"/>
      <c r="B3763" s="40"/>
      <c r="C3763" s="527"/>
      <c r="D3763" s="59"/>
      <c r="E3763" s="64"/>
      <c r="F3763" s="47"/>
    </row>
    <row r="3764" spans="1:6" s="81" customFormat="1">
      <c r="A3764" s="69"/>
      <c r="B3764" s="40"/>
      <c r="C3764" s="527"/>
      <c r="D3764" s="59"/>
      <c r="E3764" s="64"/>
      <c r="F3764" s="47"/>
    </row>
    <row r="3765" spans="1:6" s="81" customFormat="1">
      <c r="A3765" s="69"/>
      <c r="B3765" s="40"/>
      <c r="C3765" s="527"/>
      <c r="D3765" s="59"/>
      <c r="E3765" s="64"/>
      <c r="F3765" s="47"/>
    </row>
    <row r="3766" spans="1:6" s="81" customFormat="1">
      <c r="A3766" s="69"/>
      <c r="B3766" s="40"/>
      <c r="C3766" s="527"/>
      <c r="D3766" s="59"/>
      <c r="E3766" s="64"/>
      <c r="F3766" s="47"/>
    </row>
    <row r="3767" spans="1:6" s="81" customFormat="1">
      <c r="A3767" s="69"/>
      <c r="B3767" s="40"/>
      <c r="C3767" s="527"/>
      <c r="D3767" s="59"/>
      <c r="E3767" s="64"/>
      <c r="F3767" s="47"/>
    </row>
    <row r="3770" spans="1:6" s="27" customFormat="1">
      <c r="A3770" s="69"/>
      <c r="B3770" s="40"/>
      <c r="C3770" s="527"/>
      <c r="D3770" s="59"/>
      <c r="E3770" s="64"/>
      <c r="F3770" s="47"/>
    </row>
    <row r="3771" spans="1:6" s="27" customFormat="1">
      <c r="A3771" s="69"/>
      <c r="B3771" s="40"/>
      <c r="C3771" s="527"/>
      <c r="D3771" s="59"/>
      <c r="E3771" s="64"/>
      <c r="F3771" s="47"/>
    </row>
    <row r="3774" spans="1:6" s="81" customFormat="1">
      <c r="A3774" s="69"/>
      <c r="B3774" s="40"/>
      <c r="C3774" s="527"/>
      <c r="D3774" s="59"/>
      <c r="E3774" s="64"/>
      <c r="F3774" s="47"/>
    </row>
    <row r="3775" spans="1:6" s="81" customFormat="1">
      <c r="A3775" s="69"/>
      <c r="B3775" s="40"/>
      <c r="C3775" s="527"/>
      <c r="D3775" s="59"/>
      <c r="E3775" s="64"/>
      <c r="F3775" s="47"/>
    </row>
    <row r="3776" spans="1:6" s="81" customFormat="1">
      <c r="A3776" s="69"/>
      <c r="B3776" s="40"/>
      <c r="C3776" s="527"/>
      <c r="D3776" s="59"/>
      <c r="E3776" s="64"/>
      <c r="F3776" s="47"/>
    </row>
    <row r="3777" spans="1:6" s="81" customFormat="1">
      <c r="A3777" s="69"/>
      <c r="B3777" s="40"/>
      <c r="C3777" s="527"/>
      <c r="D3777" s="59"/>
      <c r="E3777" s="64"/>
      <c r="F3777" s="47"/>
    </row>
    <row r="3778" spans="1:6" s="81" customFormat="1">
      <c r="A3778" s="69"/>
      <c r="B3778" s="40"/>
      <c r="C3778" s="527"/>
      <c r="D3778" s="59"/>
      <c r="E3778" s="64"/>
      <c r="F3778" s="47"/>
    </row>
    <row r="3779" spans="1:6" s="81" customFormat="1">
      <c r="A3779" s="69"/>
      <c r="B3779" s="40"/>
      <c r="C3779" s="527"/>
      <c r="D3779" s="59"/>
      <c r="E3779" s="64"/>
      <c r="F3779" s="47"/>
    </row>
    <row r="3780" spans="1:6" s="81" customFormat="1">
      <c r="A3780" s="69"/>
      <c r="B3780" s="40"/>
      <c r="C3780" s="527"/>
      <c r="D3780" s="59"/>
      <c r="E3780" s="64"/>
      <c r="F3780" s="47"/>
    </row>
    <row r="3781" spans="1:6" s="81" customFormat="1">
      <c r="A3781" s="69"/>
      <c r="B3781" s="40"/>
      <c r="C3781" s="527"/>
      <c r="D3781" s="59"/>
      <c r="E3781" s="64"/>
      <c r="F3781" s="47"/>
    </row>
    <row r="3782" spans="1:6" s="81" customFormat="1">
      <c r="A3782" s="69"/>
      <c r="B3782" s="40"/>
      <c r="C3782" s="527"/>
      <c r="D3782" s="59"/>
      <c r="E3782" s="64"/>
      <c r="F3782" s="47"/>
    </row>
    <row r="3783" spans="1:6" s="81" customFormat="1">
      <c r="A3783" s="69"/>
      <c r="B3783" s="40"/>
      <c r="C3783" s="527"/>
      <c r="D3783" s="59"/>
      <c r="E3783" s="64"/>
      <c r="F3783" s="47"/>
    </row>
    <row r="3784" spans="1:6" s="81" customFormat="1">
      <c r="A3784" s="69"/>
      <c r="B3784" s="40"/>
      <c r="C3784" s="527"/>
      <c r="D3784" s="59"/>
      <c r="E3784" s="64"/>
      <c r="F3784" s="47"/>
    </row>
    <row r="3785" spans="1:6" s="81" customFormat="1">
      <c r="A3785" s="69"/>
      <c r="B3785" s="40"/>
      <c r="C3785" s="527"/>
      <c r="D3785" s="59"/>
      <c r="E3785" s="64"/>
      <c r="F3785" s="47"/>
    </row>
    <row r="3786" spans="1:6" s="81" customFormat="1">
      <c r="A3786" s="69"/>
      <c r="B3786" s="40"/>
      <c r="C3786" s="527"/>
      <c r="D3786" s="59"/>
      <c r="E3786" s="64"/>
      <c r="F3786" s="47"/>
    </row>
    <row r="3787" spans="1:6" s="81" customFormat="1">
      <c r="A3787" s="69"/>
      <c r="B3787" s="40"/>
      <c r="C3787" s="527"/>
      <c r="D3787" s="59"/>
      <c r="E3787" s="64"/>
      <c r="F3787" s="47"/>
    </row>
    <row r="3788" spans="1:6" s="81" customFormat="1">
      <c r="A3788" s="69"/>
      <c r="B3788" s="40"/>
      <c r="C3788" s="527"/>
      <c r="D3788" s="59"/>
      <c r="E3788" s="64"/>
      <c r="F3788" s="47"/>
    </row>
    <row r="3789" spans="1:6" s="81" customFormat="1">
      <c r="A3789" s="69"/>
      <c r="B3789" s="40"/>
      <c r="C3789" s="527"/>
      <c r="D3789" s="59"/>
      <c r="E3789" s="64"/>
      <c r="F3789" s="47"/>
    </row>
    <row r="3790" spans="1:6" s="81" customFormat="1">
      <c r="A3790" s="69"/>
      <c r="B3790" s="40"/>
      <c r="C3790" s="527"/>
      <c r="D3790" s="59"/>
      <c r="E3790" s="64"/>
      <c r="F3790" s="47"/>
    </row>
    <row r="3791" spans="1:6" s="81" customFormat="1">
      <c r="A3791" s="69"/>
      <c r="B3791" s="40"/>
      <c r="C3791" s="527"/>
      <c r="D3791" s="59"/>
      <c r="E3791" s="64"/>
      <c r="F3791" s="47"/>
    </row>
    <row r="3792" spans="1:6" s="81" customFormat="1">
      <c r="A3792" s="69"/>
      <c r="B3792" s="40"/>
      <c r="C3792" s="527"/>
      <c r="D3792" s="59"/>
      <c r="E3792" s="64"/>
      <c r="F3792" s="47"/>
    </row>
    <row r="3793" spans="1:6" s="81" customFormat="1">
      <c r="A3793" s="69"/>
      <c r="B3793" s="40"/>
      <c r="C3793" s="527"/>
      <c r="D3793" s="59"/>
      <c r="E3793" s="64"/>
      <c r="F3793" s="47"/>
    </row>
    <row r="3794" spans="1:6" s="81" customFormat="1">
      <c r="A3794" s="69"/>
      <c r="B3794" s="40"/>
      <c r="C3794" s="527"/>
      <c r="D3794" s="59"/>
      <c r="E3794" s="64"/>
      <c r="F3794" s="47"/>
    </row>
    <row r="3795" spans="1:6" s="81" customFormat="1">
      <c r="A3795" s="69"/>
      <c r="B3795" s="40"/>
      <c r="C3795" s="527"/>
      <c r="D3795" s="59"/>
      <c r="E3795" s="64"/>
      <c r="F3795" s="47"/>
    </row>
    <row r="3796" spans="1:6" s="81" customFormat="1">
      <c r="A3796" s="69"/>
      <c r="B3796" s="40"/>
      <c r="C3796" s="527"/>
      <c r="D3796" s="59"/>
      <c r="E3796" s="64"/>
      <c r="F3796" s="47"/>
    </row>
    <row r="3797" spans="1:6" s="81" customFormat="1">
      <c r="A3797" s="69"/>
      <c r="B3797" s="40"/>
      <c r="C3797" s="527"/>
      <c r="D3797" s="59"/>
      <c r="E3797" s="64"/>
      <c r="F3797" s="47"/>
    </row>
    <row r="3800" spans="1:6" s="27" customFormat="1">
      <c r="A3800" s="69"/>
      <c r="B3800" s="40"/>
      <c r="C3800" s="527"/>
      <c r="D3800" s="59"/>
      <c r="E3800" s="64"/>
      <c r="F3800" s="47"/>
    </row>
    <row r="3801" spans="1:6" s="27" customFormat="1">
      <c r="A3801" s="69"/>
      <c r="B3801" s="40"/>
      <c r="C3801" s="527"/>
      <c r="D3801" s="59"/>
      <c r="E3801" s="64"/>
      <c r="F3801" s="47"/>
    </row>
    <row r="3814" spans="1:6" s="81" customFormat="1">
      <c r="A3814" s="69"/>
      <c r="B3814" s="40"/>
      <c r="C3814" s="527"/>
      <c r="D3814" s="59"/>
      <c r="E3814" s="64"/>
      <c r="F3814" s="47"/>
    </row>
    <row r="3815" spans="1:6" s="81" customFormat="1">
      <c r="A3815" s="69"/>
      <c r="B3815" s="40"/>
      <c r="C3815" s="527"/>
      <c r="D3815" s="59"/>
      <c r="E3815" s="64"/>
      <c r="F3815" s="47"/>
    </row>
    <row r="3816" spans="1:6" s="81" customFormat="1">
      <c r="A3816" s="69"/>
      <c r="B3816" s="40"/>
      <c r="C3816" s="527"/>
      <c r="D3816" s="59"/>
      <c r="E3816" s="64"/>
      <c r="F3816" s="47"/>
    </row>
    <row r="3817" spans="1:6" s="81" customFormat="1">
      <c r="A3817" s="69"/>
      <c r="B3817" s="40"/>
      <c r="C3817" s="527"/>
      <c r="D3817" s="59"/>
      <c r="E3817" s="64"/>
      <c r="F3817" s="47"/>
    </row>
    <row r="3818" spans="1:6" s="81" customFormat="1">
      <c r="A3818" s="69"/>
      <c r="B3818" s="40"/>
      <c r="C3818" s="527"/>
      <c r="D3818" s="59"/>
      <c r="E3818" s="64"/>
      <c r="F3818" s="47"/>
    </row>
    <row r="3819" spans="1:6" s="81" customFormat="1">
      <c r="A3819" s="69"/>
      <c r="B3819" s="40"/>
      <c r="C3819" s="527"/>
      <c r="D3819" s="59"/>
      <c r="E3819" s="64"/>
      <c r="F3819" s="47"/>
    </row>
    <row r="3820" spans="1:6" s="81" customFormat="1">
      <c r="A3820" s="69"/>
      <c r="B3820" s="40"/>
      <c r="C3820" s="527"/>
      <c r="D3820" s="59"/>
      <c r="E3820" s="64"/>
      <c r="F3820" s="47"/>
    </row>
    <row r="3821" spans="1:6" s="81" customFormat="1">
      <c r="A3821" s="69"/>
      <c r="B3821" s="40"/>
      <c r="C3821" s="527"/>
      <c r="D3821" s="59"/>
      <c r="E3821" s="64"/>
      <c r="F3821" s="47"/>
    </row>
    <row r="3822" spans="1:6" s="81" customFormat="1">
      <c r="A3822" s="69"/>
      <c r="B3822" s="40"/>
      <c r="C3822" s="527"/>
      <c r="D3822" s="59"/>
      <c r="E3822" s="64"/>
      <c r="F3822" s="47"/>
    </row>
    <row r="3823" spans="1:6" s="81" customFormat="1">
      <c r="A3823" s="69"/>
      <c r="B3823" s="40"/>
      <c r="C3823" s="527"/>
      <c r="D3823" s="59"/>
      <c r="E3823" s="64"/>
      <c r="F3823" s="47"/>
    </row>
    <row r="3824" spans="1:6" s="81" customFormat="1">
      <c r="A3824" s="69"/>
      <c r="B3824" s="40"/>
      <c r="C3824" s="527"/>
      <c r="D3824" s="59"/>
      <c r="E3824" s="64"/>
      <c r="F3824" s="47"/>
    </row>
    <row r="3825" spans="1:6" s="81" customFormat="1">
      <c r="A3825" s="69"/>
      <c r="B3825" s="40"/>
      <c r="C3825" s="527"/>
      <c r="D3825" s="59"/>
      <c r="E3825" s="64"/>
      <c r="F3825" s="47"/>
    </row>
    <row r="3826" spans="1:6" s="81" customFormat="1">
      <c r="A3826" s="69"/>
      <c r="B3826" s="40"/>
      <c r="C3826" s="527"/>
      <c r="D3826" s="59"/>
      <c r="E3826" s="64"/>
      <c r="F3826" s="47"/>
    </row>
    <row r="3827" spans="1:6" s="81" customFormat="1">
      <c r="A3827" s="69"/>
      <c r="B3827" s="40"/>
      <c r="C3827" s="527"/>
      <c r="D3827" s="59"/>
      <c r="E3827" s="64"/>
      <c r="F3827" s="47"/>
    </row>
    <row r="3828" spans="1:6" s="81" customFormat="1">
      <c r="A3828" s="69"/>
      <c r="B3828" s="40"/>
      <c r="C3828" s="527"/>
      <c r="D3828" s="59"/>
      <c r="E3828" s="64"/>
      <c r="F3828" s="47"/>
    </row>
    <row r="3829" spans="1:6" s="81" customFormat="1">
      <c r="A3829" s="69"/>
      <c r="B3829" s="40"/>
      <c r="C3829" s="527"/>
      <c r="D3829" s="59"/>
      <c r="E3829" s="64"/>
      <c r="F3829" s="47"/>
    </row>
    <row r="3830" spans="1:6" s="81" customFormat="1">
      <c r="A3830" s="69"/>
      <c r="B3830" s="40"/>
      <c r="C3830" s="527"/>
      <c r="D3830" s="59"/>
      <c r="E3830" s="64"/>
      <c r="F3830" s="47"/>
    </row>
    <row r="3831" spans="1:6" s="81" customFormat="1">
      <c r="A3831" s="69"/>
      <c r="B3831" s="40"/>
      <c r="C3831" s="527"/>
      <c r="D3831" s="59"/>
      <c r="E3831" s="64"/>
      <c r="F3831" s="47"/>
    </row>
    <row r="3832" spans="1:6" s="81" customFormat="1">
      <c r="A3832" s="69"/>
      <c r="B3832" s="40"/>
      <c r="C3832" s="527"/>
      <c r="D3832" s="59"/>
      <c r="E3832" s="64"/>
      <c r="F3832" s="47"/>
    </row>
    <row r="3833" spans="1:6" s="81" customFormat="1">
      <c r="A3833" s="69"/>
      <c r="B3833" s="40"/>
      <c r="C3833" s="527"/>
      <c r="D3833" s="59"/>
      <c r="E3833" s="64"/>
      <c r="F3833" s="47"/>
    </row>
    <row r="3834" spans="1:6" s="81" customFormat="1">
      <c r="A3834" s="69"/>
      <c r="B3834" s="40"/>
      <c r="C3834" s="527"/>
      <c r="D3834" s="59"/>
      <c r="E3834" s="64"/>
      <c r="F3834" s="47"/>
    </row>
    <row r="3835" spans="1:6" s="81" customFormat="1">
      <c r="A3835" s="69"/>
      <c r="B3835" s="40"/>
      <c r="C3835" s="527"/>
      <c r="D3835" s="59"/>
      <c r="E3835" s="64"/>
      <c r="F3835" s="47"/>
    </row>
    <row r="3836" spans="1:6" s="81" customFormat="1">
      <c r="A3836" s="69"/>
      <c r="B3836" s="40"/>
      <c r="C3836" s="527"/>
      <c r="D3836" s="59"/>
      <c r="E3836" s="64"/>
      <c r="F3836" s="47"/>
    </row>
    <row r="3837" spans="1:6" s="81" customFormat="1">
      <c r="A3837" s="69"/>
      <c r="B3837" s="40"/>
      <c r="C3837" s="527"/>
      <c r="D3837" s="59"/>
      <c r="E3837" s="64"/>
      <c r="F3837" s="47"/>
    </row>
    <row r="3838" spans="1:6" s="81" customFormat="1">
      <c r="A3838" s="69"/>
      <c r="B3838" s="40"/>
      <c r="C3838" s="527"/>
      <c r="D3838" s="59"/>
      <c r="E3838" s="64"/>
      <c r="F3838" s="47"/>
    </row>
    <row r="3839" spans="1:6" s="81" customFormat="1">
      <c r="A3839" s="69"/>
      <c r="B3839" s="40"/>
      <c r="C3839" s="527"/>
      <c r="D3839" s="59"/>
      <c r="E3839" s="64"/>
      <c r="F3839" s="47"/>
    </row>
    <row r="3840" spans="1:6" s="81" customFormat="1">
      <c r="A3840" s="69"/>
      <c r="B3840" s="40"/>
      <c r="C3840" s="527"/>
      <c r="D3840" s="59"/>
      <c r="E3840" s="64"/>
      <c r="F3840" s="47"/>
    </row>
    <row r="3841" spans="1:6" s="81" customFormat="1">
      <c r="A3841" s="69"/>
      <c r="B3841" s="40"/>
      <c r="C3841" s="527"/>
      <c r="D3841" s="59"/>
      <c r="E3841" s="64"/>
      <c r="F3841" s="47"/>
    </row>
    <row r="3842" spans="1:6" s="81" customFormat="1">
      <c r="A3842" s="69"/>
      <c r="B3842" s="40"/>
      <c r="C3842" s="527"/>
      <c r="D3842" s="59"/>
      <c r="E3842" s="64"/>
      <c r="F3842" s="47"/>
    </row>
    <row r="3843" spans="1:6" s="81" customFormat="1">
      <c r="A3843" s="69"/>
      <c r="B3843" s="40"/>
      <c r="C3843" s="527"/>
      <c r="D3843" s="59"/>
      <c r="E3843" s="64"/>
      <c r="F3843" s="47"/>
    </row>
    <row r="3844" spans="1:6" s="81" customFormat="1">
      <c r="A3844" s="69"/>
      <c r="B3844" s="40"/>
      <c r="C3844" s="527"/>
      <c r="D3844" s="59"/>
      <c r="E3844" s="64"/>
      <c r="F3844" s="47"/>
    </row>
    <row r="3845" spans="1:6" s="81" customFormat="1">
      <c r="A3845" s="69"/>
      <c r="B3845" s="40"/>
      <c r="C3845" s="527"/>
      <c r="D3845" s="59"/>
      <c r="E3845" s="64"/>
      <c r="F3845" s="47"/>
    </row>
    <row r="3846" spans="1:6" s="81" customFormat="1">
      <c r="A3846" s="69"/>
      <c r="B3846" s="40"/>
      <c r="C3846" s="527"/>
      <c r="D3846" s="59"/>
      <c r="E3846" s="64"/>
      <c r="F3846" s="47"/>
    </row>
    <row r="3847" spans="1:6" s="81" customFormat="1">
      <c r="A3847" s="69"/>
      <c r="B3847" s="40"/>
      <c r="C3847" s="527"/>
      <c r="D3847" s="59"/>
      <c r="E3847" s="64"/>
      <c r="F3847" s="47"/>
    </row>
    <row r="3848" spans="1:6" s="81" customFormat="1">
      <c r="A3848" s="69"/>
      <c r="B3848" s="40"/>
      <c r="C3848" s="527"/>
      <c r="D3848" s="59"/>
      <c r="E3848" s="64"/>
      <c r="F3848" s="47"/>
    </row>
    <row r="3849" spans="1:6" s="81" customFormat="1">
      <c r="A3849" s="69"/>
      <c r="B3849" s="40"/>
      <c r="C3849" s="527"/>
      <c r="D3849" s="59"/>
      <c r="E3849" s="64"/>
      <c r="F3849" s="47"/>
    </row>
    <row r="3850" spans="1:6" s="81" customFormat="1">
      <c r="A3850" s="69"/>
      <c r="B3850" s="40"/>
      <c r="C3850" s="527"/>
      <c r="D3850" s="59"/>
      <c r="E3850" s="64"/>
      <c r="F3850" s="47"/>
    </row>
    <row r="3851" spans="1:6" s="81" customFormat="1">
      <c r="A3851" s="69"/>
      <c r="B3851" s="40"/>
      <c r="C3851" s="527"/>
      <c r="D3851" s="59"/>
      <c r="E3851" s="64"/>
      <c r="F3851" s="47"/>
    </row>
    <row r="3852" spans="1:6" s="81" customFormat="1">
      <c r="A3852" s="69"/>
      <c r="B3852" s="40"/>
      <c r="C3852" s="527"/>
      <c r="D3852" s="59"/>
      <c r="E3852" s="64"/>
      <c r="F3852" s="47"/>
    </row>
    <row r="3853" spans="1:6" s="81" customFormat="1">
      <c r="A3853" s="69"/>
      <c r="B3853" s="40"/>
      <c r="C3853" s="527"/>
      <c r="D3853" s="59"/>
      <c r="E3853" s="64"/>
      <c r="F3853" s="47"/>
    </row>
    <row r="3854" spans="1:6" s="81" customFormat="1">
      <c r="A3854" s="69"/>
      <c r="B3854" s="40"/>
      <c r="C3854" s="527"/>
      <c r="D3854" s="59"/>
      <c r="E3854" s="64"/>
      <c r="F3854" s="47"/>
    </row>
    <row r="3855" spans="1:6" s="81" customFormat="1">
      <c r="A3855" s="69"/>
      <c r="B3855" s="40"/>
      <c r="C3855" s="527"/>
      <c r="D3855" s="59"/>
      <c r="E3855" s="64"/>
      <c r="F3855" s="47"/>
    </row>
    <row r="3856" spans="1:6" s="81" customFormat="1">
      <c r="A3856" s="69"/>
      <c r="B3856" s="40"/>
      <c r="C3856" s="527"/>
      <c r="D3856" s="59"/>
      <c r="E3856" s="64"/>
      <c r="F3856" s="47"/>
    </row>
    <row r="3857" spans="1:6" s="81" customFormat="1">
      <c r="A3857" s="69"/>
      <c r="B3857" s="40"/>
      <c r="C3857" s="527"/>
      <c r="D3857" s="59"/>
      <c r="E3857" s="64"/>
      <c r="F3857" s="47"/>
    </row>
    <row r="3858" spans="1:6" s="81" customFormat="1">
      <c r="A3858" s="69"/>
      <c r="B3858" s="40"/>
      <c r="C3858" s="527"/>
      <c r="D3858" s="59"/>
      <c r="E3858" s="64"/>
      <c r="F3858" s="47"/>
    </row>
    <row r="3859" spans="1:6" s="81" customFormat="1">
      <c r="A3859" s="69"/>
      <c r="B3859" s="40"/>
      <c r="C3859" s="527"/>
      <c r="D3859" s="59"/>
      <c r="E3859" s="64"/>
      <c r="F3859" s="47"/>
    </row>
    <row r="3860" spans="1:6" s="81" customFormat="1">
      <c r="A3860" s="69"/>
      <c r="B3860" s="40"/>
      <c r="C3860" s="527"/>
      <c r="D3860" s="59"/>
      <c r="E3860" s="64"/>
      <c r="F3860" s="47"/>
    </row>
    <row r="3861" spans="1:6" s="81" customFormat="1">
      <c r="A3861" s="69"/>
      <c r="B3861" s="40"/>
      <c r="C3861" s="527"/>
      <c r="D3861" s="59"/>
      <c r="E3861" s="64"/>
      <c r="F3861" s="47"/>
    </row>
    <row r="3862" spans="1:6" s="81" customFormat="1">
      <c r="A3862" s="69"/>
      <c r="B3862" s="40"/>
      <c r="C3862" s="527"/>
      <c r="D3862" s="59"/>
      <c r="E3862" s="64"/>
      <c r="F3862" s="47"/>
    </row>
    <row r="3863" spans="1:6" s="81" customFormat="1">
      <c r="A3863" s="69"/>
      <c r="B3863" s="40"/>
      <c r="C3863" s="527"/>
      <c r="D3863" s="59"/>
      <c r="E3863" s="64"/>
      <c r="F3863" s="47"/>
    </row>
    <row r="3864" spans="1:6" s="81" customFormat="1">
      <c r="A3864" s="69"/>
      <c r="B3864" s="40"/>
      <c r="C3864" s="527"/>
      <c r="D3864" s="59"/>
      <c r="E3864" s="64"/>
      <c r="F3864" s="47"/>
    </row>
    <row r="3865" spans="1:6" s="81" customFormat="1">
      <c r="A3865" s="69"/>
      <c r="B3865" s="40"/>
      <c r="C3865" s="527"/>
      <c r="D3865" s="59"/>
      <c r="E3865" s="64"/>
      <c r="F3865" s="47"/>
    </row>
    <row r="3866" spans="1:6" s="81" customFormat="1">
      <c r="A3866" s="69"/>
      <c r="B3866" s="40"/>
      <c r="C3866" s="527"/>
      <c r="D3866" s="59"/>
      <c r="E3866" s="64"/>
      <c r="F3866" s="47"/>
    </row>
    <row r="3867" spans="1:6" s="81" customFormat="1">
      <c r="A3867" s="69"/>
      <c r="B3867" s="40"/>
      <c r="C3867" s="527"/>
      <c r="D3867" s="59"/>
      <c r="E3867" s="64"/>
      <c r="F3867" s="47"/>
    </row>
    <row r="3868" spans="1:6" s="81" customFormat="1">
      <c r="A3868" s="69"/>
      <c r="B3868" s="40"/>
      <c r="C3868" s="527"/>
      <c r="D3868" s="59"/>
      <c r="E3868" s="64"/>
      <c r="F3868" s="47"/>
    </row>
    <row r="3869" spans="1:6" s="81" customFormat="1">
      <c r="A3869" s="69"/>
      <c r="B3869" s="40"/>
      <c r="C3869" s="527"/>
      <c r="D3869" s="59"/>
      <c r="E3869" s="64"/>
      <c r="F3869" s="47"/>
    </row>
    <row r="3870" spans="1:6" s="81" customFormat="1">
      <c r="A3870" s="69"/>
      <c r="B3870" s="40"/>
      <c r="C3870" s="527"/>
      <c r="D3870" s="59"/>
      <c r="E3870" s="64"/>
      <c r="F3870" s="47"/>
    </row>
    <row r="3871" spans="1:6" s="81" customFormat="1">
      <c r="A3871" s="69"/>
      <c r="B3871" s="40"/>
      <c r="C3871" s="527"/>
      <c r="D3871" s="59"/>
      <c r="E3871" s="64"/>
      <c r="F3871" s="47"/>
    </row>
    <row r="3872" spans="1:6" s="81" customFormat="1">
      <c r="A3872" s="69"/>
      <c r="B3872" s="40"/>
      <c r="C3872" s="527"/>
      <c r="D3872" s="59"/>
      <c r="E3872" s="64"/>
      <c r="F3872" s="47"/>
    </row>
    <row r="3873" spans="1:6" s="81" customFormat="1">
      <c r="A3873" s="69"/>
      <c r="B3873" s="40"/>
      <c r="C3873" s="527"/>
      <c r="D3873" s="59"/>
      <c r="E3873" s="64"/>
      <c r="F3873" s="47"/>
    </row>
    <row r="3874" spans="1:6" s="81" customFormat="1">
      <c r="A3874" s="69"/>
      <c r="B3874" s="40"/>
      <c r="C3874" s="527"/>
      <c r="D3874" s="59"/>
      <c r="E3874" s="64"/>
      <c r="F3874" s="47"/>
    </row>
    <row r="3875" spans="1:6" s="81" customFormat="1">
      <c r="A3875" s="69"/>
      <c r="B3875" s="40"/>
      <c r="C3875" s="527"/>
      <c r="D3875" s="59"/>
      <c r="E3875" s="64"/>
      <c r="F3875" s="47"/>
    </row>
    <row r="3876" spans="1:6" s="81" customFormat="1">
      <c r="A3876" s="69"/>
      <c r="B3876" s="40"/>
      <c r="C3876" s="527"/>
      <c r="D3876" s="59"/>
      <c r="E3876" s="64"/>
      <c r="F3876" s="47"/>
    </row>
    <row r="3877" spans="1:6" s="81" customFormat="1">
      <c r="A3877" s="69"/>
      <c r="B3877" s="40"/>
      <c r="C3877" s="527"/>
      <c r="D3877" s="59"/>
      <c r="E3877" s="64"/>
      <c r="F3877" s="47"/>
    </row>
    <row r="3878" spans="1:6" s="81" customFormat="1">
      <c r="A3878" s="69"/>
      <c r="B3878" s="40"/>
      <c r="C3878" s="527"/>
      <c r="D3878" s="59"/>
      <c r="E3878" s="64"/>
      <c r="F3878" s="47"/>
    </row>
    <row r="3879" spans="1:6" s="81" customFormat="1">
      <c r="A3879" s="69"/>
      <c r="B3879" s="40"/>
      <c r="C3879" s="527"/>
      <c r="D3879" s="59"/>
      <c r="E3879" s="64"/>
      <c r="F3879" s="47"/>
    </row>
    <row r="3880" spans="1:6" s="81" customFormat="1">
      <c r="A3880" s="69"/>
      <c r="B3880" s="40"/>
      <c r="C3880" s="527"/>
      <c r="D3880" s="59"/>
      <c r="E3880" s="64"/>
      <c r="F3880" s="47"/>
    </row>
    <row r="3881" spans="1:6" s="81" customFormat="1">
      <c r="A3881" s="69"/>
      <c r="B3881" s="40"/>
      <c r="C3881" s="527"/>
      <c r="D3881" s="59"/>
      <c r="E3881" s="64"/>
      <c r="F3881" s="47"/>
    </row>
    <row r="3882" spans="1:6" s="81" customFormat="1">
      <c r="A3882" s="69"/>
      <c r="B3882" s="40"/>
      <c r="C3882" s="527"/>
      <c r="D3882" s="59"/>
      <c r="E3882" s="64"/>
      <c r="F3882" s="47"/>
    </row>
    <row r="3883" spans="1:6" s="81" customFormat="1">
      <c r="A3883" s="69"/>
      <c r="B3883" s="40"/>
      <c r="C3883" s="527"/>
      <c r="D3883" s="59"/>
      <c r="E3883" s="64"/>
      <c r="F3883" s="47"/>
    </row>
    <row r="3884" spans="1:6" s="81" customFormat="1">
      <c r="A3884" s="69"/>
      <c r="B3884" s="40"/>
      <c r="C3884" s="527"/>
      <c r="D3884" s="59"/>
      <c r="E3884" s="64"/>
      <c r="F3884" s="47"/>
    </row>
    <row r="3885" spans="1:6" s="81" customFormat="1">
      <c r="A3885" s="69"/>
      <c r="B3885" s="40"/>
      <c r="C3885" s="527"/>
      <c r="D3885" s="59"/>
      <c r="E3885" s="64"/>
      <c r="F3885" s="47"/>
    </row>
    <row r="3886" spans="1:6" s="81" customFormat="1">
      <c r="A3886" s="69"/>
      <c r="B3886" s="40"/>
      <c r="C3886" s="527"/>
      <c r="D3886" s="59"/>
      <c r="E3886" s="64"/>
      <c r="F3886" s="47"/>
    </row>
    <row r="3887" spans="1:6" s="81" customFormat="1">
      <c r="A3887" s="69"/>
      <c r="B3887" s="40"/>
      <c r="C3887" s="527"/>
      <c r="D3887" s="59"/>
      <c r="E3887" s="64"/>
      <c r="F3887" s="47"/>
    </row>
    <row r="3888" spans="1:6" s="81" customFormat="1">
      <c r="A3888" s="69"/>
      <c r="B3888" s="40"/>
      <c r="C3888" s="527"/>
      <c r="D3888" s="59"/>
      <c r="E3888" s="64"/>
      <c r="F3888" s="47"/>
    </row>
    <row r="3889" spans="1:6" s="81" customFormat="1">
      <c r="A3889" s="69"/>
      <c r="B3889" s="40"/>
      <c r="C3889" s="527"/>
      <c r="D3889" s="59"/>
      <c r="E3889" s="64"/>
      <c r="F3889" s="47"/>
    </row>
    <row r="3890" spans="1:6" s="81" customFormat="1">
      <c r="A3890" s="69"/>
      <c r="B3890" s="40"/>
      <c r="C3890" s="527"/>
      <c r="D3890" s="59"/>
      <c r="E3890" s="64"/>
      <c r="F3890" s="47"/>
    </row>
    <row r="3891" spans="1:6" s="81" customFormat="1">
      <c r="A3891" s="69"/>
      <c r="B3891" s="40"/>
      <c r="C3891" s="527"/>
      <c r="D3891" s="59"/>
      <c r="E3891" s="64"/>
      <c r="F3891" s="47"/>
    </row>
    <row r="3892" spans="1:6" s="81" customFormat="1">
      <c r="A3892" s="69"/>
      <c r="B3892" s="40"/>
      <c r="C3892" s="527"/>
      <c r="D3892" s="59"/>
      <c r="E3892" s="64"/>
      <c r="F3892" s="47"/>
    </row>
    <row r="3893" spans="1:6" s="81" customFormat="1">
      <c r="A3893" s="69"/>
      <c r="B3893" s="40"/>
      <c r="C3893" s="527"/>
      <c r="D3893" s="59"/>
      <c r="E3893" s="64"/>
      <c r="F3893" s="47"/>
    </row>
    <row r="3894" spans="1:6" s="81" customFormat="1">
      <c r="A3894" s="69"/>
      <c r="B3894" s="40"/>
      <c r="C3894" s="527"/>
      <c r="D3894" s="59"/>
      <c r="E3894" s="64"/>
      <c r="F3894" s="47"/>
    </row>
    <row r="3895" spans="1:6" s="81" customFormat="1">
      <c r="A3895" s="69"/>
      <c r="B3895" s="40"/>
      <c r="C3895" s="527"/>
      <c r="D3895" s="59"/>
      <c r="E3895" s="64"/>
      <c r="F3895" s="47"/>
    </row>
    <row r="3896" spans="1:6" s="81" customFormat="1">
      <c r="A3896" s="69"/>
      <c r="B3896" s="40"/>
      <c r="C3896" s="527"/>
      <c r="D3896" s="59"/>
      <c r="E3896" s="64"/>
      <c r="F3896" s="47"/>
    </row>
    <row r="3897" spans="1:6" s="81" customFormat="1">
      <c r="A3897" s="69"/>
      <c r="B3897" s="40"/>
      <c r="C3897" s="527"/>
      <c r="D3897" s="59"/>
      <c r="E3897" s="64"/>
      <c r="F3897" s="47"/>
    </row>
    <row r="3898" spans="1:6" s="81" customFormat="1">
      <c r="A3898" s="69"/>
      <c r="B3898" s="40"/>
      <c r="C3898" s="527"/>
      <c r="D3898" s="59"/>
      <c r="E3898" s="64"/>
      <c r="F3898" s="47"/>
    </row>
    <row r="3899" spans="1:6" s="81" customFormat="1">
      <c r="A3899" s="69"/>
      <c r="B3899" s="40"/>
      <c r="C3899" s="527"/>
      <c r="D3899" s="59"/>
      <c r="E3899" s="64"/>
      <c r="F3899" s="47"/>
    </row>
    <row r="3900" spans="1:6" s="81" customFormat="1">
      <c r="A3900" s="69"/>
      <c r="B3900" s="40"/>
      <c r="C3900" s="527"/>
      <c r="D3900" s="59"/>
      <c r="E3900" s="64"/>
      <c r="F3900" s="47"/>
    </row>
    <row r="3901" spans="1:6" s="81" customFormat="1">
      <c r="A3901" s="69"/>
      <c r="B3901" s="40"/>
      <c r="C3901" s="527"/>
      <c r="D3901" s="59"/>
      <c r="E3901" s="64"/>
      <c r="F3901" s="47"/>
    </row>
    <row r="3902" spans="1:6" s="81" customFormat="1">
      <c r="A3902" s="69"/>
      <c r="B3902" s="40"/>
      <c r="C3902" s="527"/>
      <c r="D3902" s="59"/>
      <c r="E3902" s="64"/>
      <c r="F3902" s="47"/>
    </row>
    <row r="3903" spans="1:6" s="81" customFormat="1">
      <c r="A3903" s="69"/>
      <c r="B3903" s="40"/>
      <c r="C3903" s="527"/>
      <c r="D3903" s="59"/>
      <c r="E3903" s="64"/>
      <c r="F3903" s="47"/>
    </row>
    <row r="3904" spans="1:6" s="81" customFormat="1">
      <c r="A3904" s="69"/>
      <c r="B3904" s="40"/>
      <c r="C3904" s="527"/>
      <c r="D3904" s="59"/>
      <c r="E3904" s="64"/>
      <c r="F3904" s="47"/>
    </row>
    <row r="3905" spans="1:6" s="81" customFormat="1">
      <c r="A3905" s="69"/>
      <c r="B3905" s="40"/>
      <c r="C3905" s="527"/>
      <c r="D3905" s="59"/>
      <c r="E3905" s="64"/>
      <c r="F3905" s="47"/>
    </row>
    <row r="3908" spans="1:6" s="27" customFormat="1">
      <c r="A3908" s="69"/>
      <c r="B3908" s="40"/>
      <c r="C3908" s="527"/>
      <c r="D3908" s="59"/>
      <c r="E3908" s="64"/>
      <c r="F3908" s="47"/>
    </row>
  </sheetData>
  <sheetProtection password="DF4F" sheet="1" objects="1" scenarios="1"/>
  <mergeCells count="57">
    <mergeCell ref="A650:F650"/>
    <mergeCell ref="A553:F553"/>
    <mergeCell ref="A477:F477"/>
    <mergeCell ref="A479:F479"/>
    <mergeCell ref="A494:F494"/>
    <mergeCell ref="A495:F495"/>
    <mergeCell ref="A519:F519"/>
    <mergeCell ref="A520:F520"/>
    <mergeCell ref="A521:F521"/>
    <mergeCell ref="A522:F522"/>
    <mergeCell ref="A537:F537"/>
    <mergeCell ref="A538:F538"/>
    <mergeCell ref="A585:F585"/>
    <mergeCell ref="A586:F586"/>
    <mergeCell ref="A624:F624"/>
    <mergeCell ref="A496:F496"/>
    <mergeCell ref="A473:F473"/>
    <mergeCell ref="A438:F438"/>
    <mergeCell ref="A442:F442"/>
    <mergeCell ref="A625:F625"/>
    <mergeCell ref="A476:F476"/>
    <mergeCell ref="A474:F474"/>
    <mergeCell ref="A475:F475"/>
    <mergeCell ref="A524:F524"/>
    <mergeCell ref="A588:F588"/>
    <mergeCell ref="A587:F587"/>
    <mergeCell ref="A478:F478"/>
    <mergeCell ref="A523:F523"/>
    <mergeCell ref="A252:F252"/>
    <mergeCell ref="A437:F437"/>
    <mergeCell ref="A439:F439"/>
    <mergeCell ref="A440:F440"/>
    <mergeCell ref="A441:F441"/>
    <mergeCell ref="A436:F436"/>
    <mergeCell ref="A253:F253"/>
    <mergeCell ref="A254:F254"/>
    <mergeCell ref="A255:F255"/>
    <mergeCell ref="A387:F387"/>
    <mergeCell ref="A388:F388"/>
    <mergeCell ref="A434:F434"/>
    <mergeCell ref="A435:F435"/>
    <mergeCell ref="A239:F239"/>
    <mergeCell ref="A59:F59"/>
    <mergeCell ref="A100:F100"/>
    <mergeCell ref="A101:F101"/>
    <mergeCell ref="A102:F102"/>
    <mergeCell ref="A103:F103"/>
    <mergeCell ref="A104:F104"/>
    <mergeCell ref="A237:F237"/>
    <mergeCell ref="A238:F238"/>
    <mergeCell ref="A211:F211"/>
    <mergeCell ref="A58:F58"/>
    <mergeCell ref="D1:E1"/>
    <mergeCell ref="A13:F13"/>
    <mergeCell ref="A19:F19"/>
    <mergeCell ref="A20:F20"/>
    <mergeCell ref="A6:F6"/>
  </mergeCells>
  <pageMargins left="0.62992125984251968" right="0.19685039370078741" top="0.23622047244094491" bottom="0.35433070866141736" header="0.15748031496062992" footer="0.15748031496062992"/>
  <pageSetup paperSize="9" scale="86"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2963"/>
  <sheetViews>
    <sheetView showZeros="0" view="pageBreakPreview" zoomScale="80" zoomScaleNormal="80" zoomScaleSheetLayoutView="80" workbookViewId="0">
      <pane xSplit="6" ySplit="3" topLeftCell="G394" activePane="bottomRight" state="frozen"/>
      <selection pane="topRight" activeCell="G1" sqref="G1"/>
      <selection pane="bottomLeft" activeCell="A4" sqref="A4"/>
      <selection pane="bottomRight" activeCell="D396" sqref="D396"/>
    </sheetView>
  </sheetViews>
  <sheetFormatPr defaultColWidth="9.109375" defaultRowHeight="15.6"/>
  <cols>
    <col min="1" max="1" width="6.44140625" style="69" customWidth="1"/>
    <col min="2" max="2" width="46.6640625" style="40" customWidth="1"/>
    <col min="3" max="3" width="11.88671875" style="185" customWidth="1"/>
    <col min="4" max="4" width="14.33203125" style="47" customWidth="1"/>
    <col min="5" max="5" width="14.109375" style="47" customWidth="1"/>
    <col min="6" max="6" width="23.44140625" style="47" customWidth="1"/>
    <col min="7" max="16384" width="9.109375" style="77"/>
  </cols>
  <sheetData>
    <row r="1" spans="1:6" s="74" customFormat="1" ht="22.5" customHeight="1">
      <c r="A1" s="149"/>
      <c r="B1" s="456" t="s">
        <v>760</v>
      </c>
      <c r="C1" s="148" t="s">
        <v>4</v>
      </c>
      <c r="D1" s="1313" t="s">
        <v>751</v>
      </c>
      <c r="E1" s="1314"/>
      <c r="F1" s="146"/>
    </row>
    <row r="2" spans="1:6" s="74" customFormat="1" ht="20.25" customHeight="1">
      <c r="A2" s="150"/>
      <c r="B2" s="457" t="s">
        <v>2785</v>
      </c>
      <c r="C2" s="153" t="s">
        <v>5</v>
      </c>
      <c r="D2" s="154" t="s">
        <v>752</v>
      </c>
      <c r="E2" s="220"/>
      <c r="F2" s="147"/>
    </row>
    <row r="3" spans="1:6" s="74" customFormat="1" ht="18" customHeight="1">
      <c r="A3" s="151"/>
      <c r="B3" s="455" t="s">
        <v>785</v>
      </c>
      <c r="C3" s="156" t="s">
        <v>780</v>
      </c>
      <c r="D3" s="155" t="s">
        <v>945</v>
      </c>
      <c r="E3" s="221"/>
      <c r="F3" s="147"/>
    </row>
    <row r="4" spans="1:6" s="74" customFormat="1">
      <c r="A4" s="243"/>
      <c r="B4" s="244"/>
      <c r="C4" s="257"/>
      <c r="D4" s="273"/>
      <c r="E4" s="703"/>
      <c r="F4" s="245"/>
    </row>
    <row r="5" spans="1:6" s="74" customFormat="1">
      <c r="A5" s="243"/>
      <c r="B5" s="244"/>
      <c r="C5" s="257"/>
      <c r="D5" s="273"/>
      <c r="E5" s="703"/>
      <c r="F5" s="245"/>
    </row>
    <row r="6" spans="1:6" s="27" customFormat="1" ht="24.9" customHeight="1">
      <c r="A6" s="1326" t="s">
        <v>2795</v>
      </c>
      <c r="B6" s="1326"/>
      <c r="C6" s="1326"/>
      <c r="D6" s="1326"/>
      <c r="E6" s="1326"/>
      <c r="F6" s="1326"/>
    </row>
    <row r="7" spans="1:6" s="27" customFormat="1" ht="27.75" customHeight="1">
      <c r="A7" s="506"/>
      <c r="B7" s="145"/>
      <c r="C7" s="267"/>
      <c r="D7" s="274"/>
      <c r="E7" s="274"/>
      <c r="F7" s="324"/>
    </row>
    <row r="8" spans="1:6" ht="21">
      <c r="A8" s="403" t="s">
        <v>2786</v>
      </c>
      <c r="B8" s="462"/>
      <c r="C8" s="468"/>
      <c r="D8" s="469"/>
      <c r="E8" s="469"/>
      <c r="F8" s="466"/>
    </row>
    <row r="9" spans="1:6" s="115" customFormat="1" ht="16.5" customHeight="1">
      <c r="A9" s="32"/>
      <c r="B9" s="90"/>
      <c r="C9" s="258"/>
      <c r="D9" s="24"/>
      <c r="E9" s="24"/>
      <c r="F9" s="106"/>
    </row>
    <row r="10" spans="1:6" s="27" customFormat="1">
      <c r="A10" s="509" t="s">
        <v>946</v>
      </c>
      <c r="B10" s="142"/>
      <c r="C10" s="268"/>
      <c r="D10" s="275"/>
      <c r="E10" s="275"/>
      <c r="F10" s="325"/>
    </row>
    <row r="11" spans="1:6" s="27" customFormat="1">
      <c r="A11" s="222"/>
      <c r="B11" s="142"/>
      <c r="C11" s="268"/>
      <c r="D11" s="275"/>
      <c r="E11" s="275"/>
      <c r="F11" s="325"/>
    </row>
    <row r="12" spans="1:6" s="27" customFormat="1" ht="13.8">
      <c r="A12" s="1046" t="s">
        <v>125</v>
      </c>
      <c r="B12" s="1340" t="s">
        <v>947</v>
      </c>
      <c r="C12" s="1340"/>
      <c r="D12" s="1340"/>
      <c r="E12" s="1340"/>
      <c r="F12" s="1340"/>
    </row>
    <row r="13" spans="1:6" s="27" customFormat="1" ht="30.75" customHeight="1">
      <c r="A13" s="1046" t="s">
        <v>115</v>
      </c>
      <c r="B13" s="1340" t="s">
        <v>948</v>
      </c>
      <c r="C13" s="1340"/>
      <c r="D13" s="1340"/>
      <c r="E13" s="1340"/>
      <c r="F13" s="1340"/>
    </row>
    <row r="14" spans="1:6" s="27" customFormat="1" ht="30.75" customHeight="1">
      <c r="A14" s="1046" t="s">
        <v>75</v>
      </c>
      <c r="B14" s="1340" t="s">
        <v>949</v>
      </c>
      <c r="C14" s="1340"/>
      <c r="D14" s="1340"/>
      <c r="E14" s="1340"/>
      <c r="F14" s="1340"/>
    </row>
    <row r="15" spans="1:6" s="27" customFormat="1" ht="20.399999999999999" customHeight="1">
      <c r="A15" s="1046" t="s">
        <v>112</v>
      </c>
      <c r="B15" s="1340" t="s">
        <v>950</v>
      </c>
      <c r="C15" s="1340"/>
      <c r="D15" s="1340"/>
      <c r="E15" s="1340"/>
      <c r="F15" s="1340"/>
    </row>
    <row r="16" spans="1:6" s="27" customFormat="1" ht="30.75" customHeight="1">
      <c r="A16" s="1046" t="s">
        <v>121</v>
      </c>
      <c r="B16" s="1340" t="s">
        <v>951</v>
      </c>
      <c r="C16" s="1340"/>
      <c r="D16" s="1340"/>
      <c r="E16" s="1340"/>
      <c r="F16" s="1340"/>
    </row>
    <row r="17" spans="1:6" s="27" customFormat="1" ht="28.5" customHeight="1">
      <c r="A17" s="1047" t="s">
        <v>113</v>
      </c>
      <c r="B17" s="1339" t="s">
        <v>952</v>
      </c>
      <c r="C17" s="1339"/>
      <c r="D17" s="1339"/>
      <c r="E17" s="1339"/>
      <c r="F17" s="1339"/>
    </row>
    <row r="18" spans="1:6" s="27" customFormat="1" ht="13.8">
      <c r="A18" s="1047" t="s">
        <v>122</v>
      </c>
      <c r="B18" s="1339" t="s">
        <v>953</v>
      </c>
      <c r="C18" s="1339"/>
      <c r="D18" s="1339"/>
      <c r="E18" s="1339"/>
      <c r="F18" s="1048"/>
    </row>
    <row r="19" spans="1:6" s="27" customFormat="1" ht="13.8">
      <c r="A19" s="1047" t="s">
        <v>114</v>
      </c>
      <c r="B19" s="1339" t="s">
        <v>954</v>
      </c>
      <c r="C19" s="1339"/>
      <c r="D19" s="1339"/>
      <c r="E19" s="1339"/>
      <c r="F19" s="1339"/>
    </row>
    <row r="20" spans="1:6" s="27" customFormat="1" ht="13.8">
      <c r="A20" s="1047" t="s">
        <v>123</v>
      </c>
      <c r="B20" s="1341" t="s">
        <v>955</v>
      </c>
      <c r="C20" s="1341"/>
      <c r="D20" s="1341"/>
      <c r="E20" s="1341"/>
      <c r="F20" s="1341"/>
    </row>
    <row r="21" spans="1:6" s="27" customFormat="1" ht="14.25" customHeight="1">
      <c r="A21" s="1047" t="s">
        <v>124</v>
      </c>
      <c r="B21" s="1342" t="s">
        <v>956</v>
      </c>
      <c r="C21" s="1342"/>
      <c r="D21" s="1342"/>
      <c r="E21" s="1342"/>
      <c r="F21" s="1342"/>
    </row>
    <row r="22" spans="1:6" s="27" customFormat="1" ht="30" customHeight="1">
      <c r="A22" s="1047" t="s">
        <v>134</v>
      </c>
      <c r="B22" s="1339" t="s">
        <v>957</v>
      </c>
      <c r="C22" s="1339"/>
      <c r="D22" s="1339"/>
      <c r="E22" s="1339"/>
      <c r="F22" s="1339"/>
    </row>
    <row r="23" spans="1:6" s="27" customFormat="1" ht="13.8">
      <c r="A23" s="1047" t="s">
        <v>135</v>
      </c>
      <c r="B23" s="1339" t="s">
        <v>958</v>
      </c>
      <c r="C23" s="1339"/>
      <c r="D23" s="1339"/>
      <c r="E23" s="1339"/>
      <c r="F23" s="1339"/>
    </row>
    <row r="24" spans="1:6" s="27" customFormat="1" ht="18" customHeight="1">
      <c r="A24" s="1047" t="s">
        <v>136</v>
      </c>
      <c r="B24" s="1339" t="s">
        <v>959</v>
      </c>
      <c r="C24" s="1339"/>
      <c r="D24" s="1339"/>
      <c r="E24" s="1339"/>
      <c r="F24" s="1339"/>
    </row>
    <row r="25" spans="1:6" s="27" customFormat="1" ht="13.8">
      <c r="A25" s="1047" t="s">
        <v>137</v>
      </c>
      <c r="B25" s="1339" t="s">
        <v>960</v>
      </c>
      <c r="C25" s="1339"/>
      <c r="D25" s="1339"/>
      <c r="E25" s="1339"/>
      <c r="F25" s="1339"/>
    </row>
    <row r="26" spans="1:6" s="27" customFormat="1" ht="15.75" customHeight="1">
      <c r="A26" s="1047" t="s">
        <v>138</v>
      </c>
      <c r="B26" s="1339" t="s">
        <v>961</v>
      </c>
      <c r="C26" s="1339"/>
      <c r="D26" s="1339"/>
      <c r="E26" s="1339"/>
      <c r="F26" s="1339"/>
    </row>
    <row r="27" spans="1:6" s="27" customFormat="1" ht="13.8">
      <c r="A27" s="1047" t="s">
        <v>139</v>
      </c>
      <c r="B27" s="1339" t="s">
        <v>962</v>
      </c>
      <c r="C27" s="1339"/>
      <c r="D27" s="1339"/>
      <c r="E27" s="1339"/>
      <c r="F27" s="1339"/>
    </row>
    <row r="28" spans="1:6" s="27" customFormat="1" ht="16.5" customHeight="1">
      <c r="A28" s="1047"/>
      <c r="B28" s="1339" t="s">
        <v>963</v>
      </c>
      <c r="C28" s="1339"/>
      <c r="D28" s="1339"/>
      <c r="E28" s="1339"/>
      <c r="F28" s="1339"/>
    </row>
    <row r="29" spans="1:6" s="27" customFormat="1" ht="13.8">
      <c r="A29" s="1047" t="s">
        <v>140</v>
      </c>
      <c r="B29" s="1339" t="s">
        <v>964</v>
      </c>
      <c r="C29" s="1339"/>
      <c r="D29" s="1339"/>
      <c r="E29" s="1339"/>
      <c r="F29" s="1339"/>
    </row>
    <row r="30" spans="1:6" s="27" customFormat="1" ht="31.5" customHeight="1">
      <c r="A30" s="1047" t="s">
        <v>225</v>
      </c>
      <c r="B30" s="1339" t="s">
        <v>965</v>
      </c>
      <c r="C30" s="1339"/>
      <c r="D30" s="1339"/>
      <c r="E30" s="1339"/>
      <c r="F30" s="1339"/>
    </row>
    <row r="31" spans="1:6" s="27" customFormat="1" ht="13.8">
      <c r="A31" s="1047" t="s">
        <v>740</v>
      </c>
      <c r="B31" s="1344" t="s">
        <v>966</v>
      </c>
      <c r="C31" s="1344"/>
      <c r="D31" s="1344"/>
      <c r="E31" s="1344"/>
      <c r="F31" s="1344"/>
    </row>
    <row r="32" spans="1:6" s="27" customFormat="1" ht="13.8">
      <c r="A32" s="1047" t="s">
        <v>904</v>
      </c>
      <c r="B32" s="1342" t="s">
        <v>967</v>
      </c>
      <c r="C32" s="1342"/>
      <c r="D32" s="1342"/>
      <c r="E32" s="1342"/>
      <c r="F32" s="1342"/>
    </row>
    <row r="33" spans="1:6" s="27" customFormat="1" ht="13.8">
      <c r="A33" s="1047" t="s">
        <v>905</v>
      </c>
      <c r="B33" s="1342" t="s">
        <v>968</v>
      </c>
      <c r="C33" s="1342"/>
      <c r="D33" s="1342"/>
      <c r="E33" s="1342"/>
      <c r="F33" s="1342"/>
    </row>
    <row r="34" spans="1:6" s="27" customFormat="1" ht="46.5" customHeight="1">
      <c r="A34" s="1047"/>
      <c r="B34" s="1345" t="s">
        <v>969</v>
      </c>
      <c r="C34" s="1345"/>
      <c r="D34" s="1345"/>
      <c r="E34" s="1345"/>
      <c r="F34" s="1345"/>
    </row>
    <row r="35" spans="1:6" s="27" customFormat="1" ht="30" customHeight="1">
      <c r="A35" s="1047" t="s">
        <v>906</v>
      </c>
      <c r="B35" s="1342" t="s">
        <v>970</v>
      </c>
      <c r="C35" s="1342"/>
      <c r="D35" s="1342"/>
      <c r="E35" s="1342"/>
      <c r="F35" s="1342"/>
    </row>
    <row r="36" spans="1:6" s="27" customFormat="1" ht="61.5" customHeight="1">
      <c r="A36" s="1047" t="s">
        <v>907</v>
      </c>
      <c r="B36" s="1342" t="s">
        <v>971</v>
      </c>
      <c r="C36" s="1342"/>
      <c r="D36" s="1342"/>
      <c r="E36" s="1342"/>
      <c r="F36" s="1342"/>
    </row>
    <row r="37" spans="1:6" s="27" customFormat="1" ht="30.75" customHeight="1">
      <c r="A37" s="1047" t="s">
        <v>908</v>
      </c>
      <c r="B37" s="1342" t="s">
        <v>2685</v>
      </c>
      <c r="C37" s="1342"/>
      <c r="D37" s="1342"/>
      <c r="E37" s="1342"/>
      <c r="F37" s="1342"/>
    </row>
    <row r="38" spans="1:6" s="27" customFormat="1">
      <c r="A38" s="222"/>
      <c r="B38" s="1343"/>
      <c r="C38" s="1343"/>
      <c r="D38" s="1343"/>
      <c r="E38" s="1343"/>
      <c r="F38" s="1343"/>
    </row>
    <row r="39" spans="1:6" s="27" customFormat="1">
      <c r="A39" s="222"/>
      <c r="B39" s="515"/>
      <c r="C39" s="515"/>
      <c r="D39" s="515"/>
      <c r="E39" s="515"/>
      <c r="F39" s="515"/>
    </row>
    <row r="40" spans="1:6" s="27" customFormat="1">
      <c r="A40" s="222"/>
      <c r="B40" s="515"/>
      <c r="C40" s="515"/>
      <c r="D40" s="515"/>
      <c r="E40" s="515"/>
      <c r="F40" s="515"/>
    </row>
    <row r="41" spans="1:6" s="190" customFormat="1" ht="16.8">
      <c r="A41" s="507" t="s">
        <v>125</v>
      </c>
      <c r="B41" s="420" t="s">
        <v>17</v>
      </c>
      <c r="C41" s="950"/>
      <c r="D41" s="951"/>
      <c r="E41" s="952"/>
      <c r="F41" s="953"/>
    </row>
    <row r="42" spans="1:6" ht="13.8">
      <c r="A42" s="1049" t="s">
        <v>972</v>
      </c>
      <c r="B42" s="1050"/>
      <c r="C42" s="1051"/>
      <c r="D42" s="1052"/>
      <c r="E42" s="1053"/>
      <c r="F42" s="1053"/>
    </row>
    <row r="43" spans="1:6" ht="13.8">
      <c r="A43" s="1054" t="s">
        <v>49</v>
      </c>
      <c r="B43" s="246" t="s">
        <v>973</v>
      </c>
      <c r="C43" s="270"/>
      <c r="D43" s="276"/>
      <c r="E43" s="276"/>
      <c r="F43" s="326"/>
    </row>
    <row r="44" spans="1:6" ht="179.4">
      <c r="A44" s="1054"/>
      <c r="B44" s="1055" t="s">
        <v>974</v>
      </c>
      <c r="C44" s="1056"/>
      <c r="D44" s="1057"/>
      <c r="E44" s="247"/>
      <c r="F44" s="260"/>
    </row>
    <row r="45" spans="1:6" ht="13.8">
      <c r="A45" s="93" t="s">
        <v>64</v>
      </c>
      <c r="B45" s="1058" t="s">
        <v>975</v>
      </c>
      <c r="C45" s="1056"/>
      <c r="D45" s="1059"/>
      <c r="E45" s="247"/>
      <c r="F45" s="260"/>
    </row>
    <row r="46" spans="1:6" ht="13.8">
      <c r="A46" s="1054"/>
      <c r="B46" s="1058" t="s">
        <v>976</v>
      </c>
      <c r="C46" s="1060"/>
      <c r="D46" s="1059"/>
      <c r="E46" s="1238"/>
      <c r="F46" s="1061"/>
    </row>
    <row r="47" spans="1:6" ht="13.8">
      <c r="A47" s="93" t="s">
        <v>65</v>
      </c>
      <c r="B47" s="1058" t="s">
        <v>977</v>
      </c>
      <c r="C47" s="1062"/>
      <c r="D47" s="1059"/>
      <c r="E47" s="1238"/>
      <c r="F47" s="1061"/>
    </row>
    <row r="48" spans="1:6" ht="13.8">
      <c r="A48" s="1054"/>
      <c r="B48" s="1058" t="s">
        <v>978</v>
      </c>
      <c r="C48" s="1062"/>
      <c r="D48" s="1059"/>
      <c r="E48" s="1238"/>
      <c r="F48" s="1061"/>
    </row>
    <row r="49" spans="1:6" ht="13.8">
      <c r="A49" s="93" t="s">
        <v>66</v>
      </c>
      <c r="B49" s="1058" t="s">
        <v>979</v>
      </c>
      <c r="C49" s="1056"/>
      <c r="D49" s="1059"/>
      <c r="E49" s="247"/>
      <c r="F49" s="260"/>
    </row>
    <row r="50" spans="1:6" ht="13.8">
      <c r="A50" s="1054"/>
      <c r="B50" s="1063" t="s">
        <v>980</v>
      </c>
      <c r="C50" s="1056"/>
      <c r="D50" s="1059"/>
      <c r="E50" s="1238"/>
      <c r="F50" s="1061"/>
    </row>
    <row r="51" spans="1:6" ht="13.8">
      <c r="A51" s="1054"/>
      <c r="B51" s="1054" t="s">
        <v>981</v>
      </c>
      <c r="C51" s="1056" t="s">
        <v>982</v>
      </c>
      <c r="D51" s="1064">
        <v>20</v>
      </c>
      <c r="E51" s="95"/>
      <c r="F51" s="1061">
        <f>D51*E51</f>
        <v>0</v>
      </c>
    </row>
    <row r="52" spans="1:6" ht="13.8">
      <c r="A52" s="1054"/>
      <c r="B52" s="1058"/>
      <c r="C52" s="1056"/>
      <c r="D52" s="1059"/>
      <c r="E52" s="247"/>
      <c r="F52" s="1061"/>
    </row>
    <row r="53" spans="1:6" ht="13.8">
      <c r="A53" s="1054" t="s">
        <v>141</v>
      </c>
      <c r="B53" s="1065" t="s">
        <v>983</v>
      </c>
      <c r="C53" s="270"/>
      <c r="D53" s="276"/>
      <c r="E53" s="247"/>
      <c r="F53" s="326"/>
    </row>
    <row r="54" spans="1:6" ht="55.2">
      <c r="A54" s="1066"/>
      <c r="B54" s="1067" t="s">
        <v>984</v>
      </c>
      <c r="C54" s="1056"/>
      <c r="D54" s="1059"/>
      <c r="E54" s="247"/>
      <c r="F54" s="260"/>
    </row>
    <row r="55" spans="1:6" ht="13.8">
      <c r="A55" s="93" t="s">
        <v>64</v>
      </c>
      <c r="B55" s="1067" t="s">
        <v>985</v>
      </c>
      <c r="C55" s="1056"/>
      <c r="D55" s="1059"/>
      <c r="E55" s="247"/>
      <c r="F55" s="260"/>
    </row>
    <row r="56" spans="1:6" ht="13.8">
      <c r="A56" s="1054"/>
      <c r="B56" s="1067" t="s">
        <v>986</v>
      </c>
      <c r="C56" s="1056"/>
      <c r="D56" s="1059"/>
      <c r="E56" s="247"/>
      <c r="F56" s="260"/>
    </row>
    <row r="57" spans="1:6" ht="13.8">
      <c r="A57" s="93" t="s">
        <v>65</v>
      </c>
      <c r="B57" s="1068" t="s">
        <v>987</v>
      </c>
      <c r="C57" s="1056"/>
      <c r="D57" s="1059"/>
      <c r="E57" s="247"/>
      <c r="F57" s="260"/>
    </row>
    <row r="58" spans="1:6" ht="13.8">
      <c r="A58" s="1054"/>
      <c r="B58" s="1068" t="s">
        <v>988</v>
      </c>
      <c r="C58" s="1056"/>
      <c r="D58" s="1059"/>
      <c r="E58" s="247"/>
      <c r="F58" s="260"/>
    </row>
    <row r="59" spans="1:6" ht="13.8">
      <c r="A59" s="93" t="s">
        <v>66</v>
      </c>
      <c r="B59" s="1068" t="s">
        <v>989</v>
      </c>
      <c r="C59" s="1056"/>
      <c r="D59" s="1059"/>
      <c r="E59" s="247"/>
      <c r="F59" s="260"/>
    </row>
    <row r="60" spans="1:6" ht="13.8">
      <c r="A60" s="1054"/>
      <c r="B60" s="1068" t="s">
        <v>990</v>
      </c>
      <c r="C60" s="1056"/>
      <c r="D60" s="1059"/>
      <c r="E60" s="247"/>
      <c r="F60" s="260"/>
    </row>
    <row r="61" spans="1:6" ht="13.8">
      <c r="A61" s="93" t="s">
        <v>67</v>
      </c>
      <c r="B61" s="1068" t="s">
        <v>991</v>
      </c>
      <c r="C61" s="1056"/>
      <c r="D61" s="1059"/>
      <c r="E61" s="247"/>
      <c r="F61" s="260"/>
    </row>
    <row r="62" spans="1:6" ht="13.8">
      <c r="A62" s="1054"/>
      <c r="B62" s="1069" t="s">
        <v>992</v>
      </c>
      <c r="C62" s="1056"/>
      <c r="D62" s="1059"/>
      <c r="E62" s="247"/>
      <c r="F62" s="260"/>
    </row>
    <row r="63" spans="1:6" ht="13.8">
      <c r="A63" s="1054"/>
      <c r="B63" s="1054" t="s">
        <v>993</v>
      </c>
      <c r="C63" s="1056" t="s">
        <v>982</v>
      </c>
      <c r="D63" s="1306" t="s">
        <v>2912</v>
      </c>
      <c r="E63" s="95"/>
      <c r="F63" s="1061">
        <f>D63*E63</f>
        <v>0</v>
      </c>
    </row>
    <row r="64" spans="1:6" ht="13.8">
      <c r="A64" s="1054"/>
      <c r="B64" s="1058"/>
      <c r="C64" s="1056"/>
      <c r="D64" s="1059"/>
      <c r="E64" s="247"/>
      <c r="F64" s="260"/>
    </row>
    <row r="65" spans="1:6" ht="13.8">
      <c r="A65" s="1054" t="s">
        <v>994</v>
      </c>
      <c r="B65" s="246" t="s">
        <v>995</v>
      </c>
      <c r="E65" s="247"/>
    </row>
    <row r="66" spans="1:6" ht="41.4">
      <c r="A66" s="1054"/>
      <c r="B66" s="1070" t="s">
        <v>996</v>
      </c>
      <c r="C66" s="1056"/>
      <c r="D66" s="260"/>
      <c r="E66" s="247"/>
      <c r="F66" s="1061"/>
    </row>
    <row r="67" spans="1:6" ht="13.8">
      <c r="A67" s="1054"/>
      <c r="B67" s="1068" t="s">
        <v>997</v>
      </c>
      <c r="C67" s="1056" t="s">
        <v>998</v>
      </c>
      <c r="D67" s="260">
        <v>30</v>
      </c>
      <c r="E67" s="95"/>
      <c r="F67" s="1061">
        <f>D67*E67</f>
        <v>0</v>
      </c>
    </row>
    <row r="68" spans="1:6" ht="13.8">
      <c r="A68" s="508"/>
      <c r="B68" s="1071"/>
      <c r="C68" s="1072"/>
      <c r="D68" s="259"/>
      <c r="E68" s="247"/>
      <c r="F68" s="259"/>
    </row>
    <row r="69" spans="1:6" ht="13.8">
      <c r="A69" s="1054" t="s">
        <v>999</v>
      </c>
      <c r="B69" s="246" t="s">
        <v>1000</v>
      </c>
      <c r="C69" s="270"/>
      <c r="D69" s="276"/>
      <c r="E69" s="247"/>
      <c r="F69" s="326"/>
    </row>
    <row r="70" spans="1:6" ht="165.6">
      <c r="A70" s="1054"/>
      <c r="B70" s="1055" t="s">
        <v>1477</v>
      </c>
      <c r="C70" s="1056"/>
      <c r="D70" s="1059"/>
      <c r="E70" s="247"/>
      <c r="F70" s="260"/>
    </row>
    <row r="71" spans="1:6" ht="13.8">
      <c r="A71" s="1054"/>
      <c r="B71" s="1058" t="s">
        <v>1001</v>
      </c>
      <c r="C71" s="1056" t="s">
        <v>982</v>
      </c>
      <c r="D71" s="260">
        <v>5</v>
      </c>
      <c r="E71" s="95"/>
      <c r="F71" s="1061">
        <f>D71*E71</f>
        <v>0</v>
      </c>
    </row>
    <row r="72" spans="1:6" ht="13.8">
      <c r="A72" s="1054"/>
      <c r="B72" s="1058"/>
      <c r="C72" s="1056"/>
      <c r="D72" s="1059"/>
      <c r="E72" s="247"/>
      <c r="F72" s="260"/>
    </row>
    <row r="73" spans="1:6" ht="13.8">
      <c r="A73" s="1054" t="s">
        <v>1002</v>
      </c>
      <c r="B73" s="246" t="s">
        <v>1003</v>
      </c>
      <c r="C73" s="270"/>
      <c r="D73" s="276"/>
      <c r="E73" s="247"/>
      <c r="F73" s="326"/>
    </row>
    <row r="74" spans="1:6" ht="124.2">
      <c r="A74" s="1054"/>
      <c r="B74" s="1055" t="s">
        <v>2676</v>
      </c>
      <c r="C74" s="1056"/>
      <c r="D74" s="1059"/>
      <c r="E74" s="247"/>
      <c r="F74" s="260"/>
    </row>
    <row r="75" spans="1:6" ht="13.8">
      <c r="A75" s="1054"/>
      <c r="B75" s="1058" t="s">
        <v>1004</v>
      </c>
      <c r="C75" s="1056" t="s">
        <v>982</v>
      </c>
      <c r="D75" s="260">
        <v>10</v>
      </c>
      <c r="E75" s="95"/>
      <c r="F75" s="1061">
        <f>D75*E75</f>
        <v>0</v>
      </c>
    </row>
    <row r="76" spans="1:6" ht="13.8">
      <c r="A76" s="1054"/>
      <c r="B76" s="1058"/>
      <c r="C76" s="1056"/>
      <c r="D76" s="1059"/>
      <c r="E76" s="247"/>
      <c r="F76" s="260"/>
    </row>
    <row r="77" spans="1:6" ht="13.8">
      <c r="A77" s="1054" t="s">
        <v>1005</v>
      </c>
      <c r="B77" s="246" t="s">
        <v>1006</v>
      </c>
      <c r="C77" s="270"/>
      <c r="D77" s="276"/>
      <c r="E77" s="247"/>
      <c r="F77" s="326"/>
    </row>
    <row r="78" spans="1:6" ht="96.6">
      <c r="A78" s="1054"/>
      <c r="B78" s="1055" t="s">
        <v>1007</v>
      </c>
      <c r="C78" s="1056"/>
      <c r="D78" s="1059"/>
      <c r="E78" s="247"/>
      <c r="F78" s="260"/>
    </row>
    <row r="79" spans="1:6" ht="13.8">
      <c r="A79" s="1054"/>
      <c r="B79" s="1058" t="s">
        <v>1008</v>
      </c>
      <c r="C79" s="1056" t="s">
        <v>982</v>
      </c>
      <c r="D79" s="260">
        <v>10</v>
      </c>
      <c r="E79" s="95"/>
      <c r="F79" s="1061">
        <f>D79*E79</f>
        <v>0</v>
      </c>
    </row>
    <row r="80" spans="1:6" ht="13.8">
      <c r="A80" s="1054"/>
      <c r="B80" s="1058"/>
      <c r="C80" s="1056"/>
      <c r="D80" s="1059"/>
      <c r="E80" s="247"/>
      <c r="F80" s="260"/>
    </row>
    <row r="81" spans="1:6" ht="27.6">
      <c r="A81" s="1054" t="s">
        <v>1009</v>
      </c>
      <c r="B81" s="246" t="s">
        <v>1010</v>
      </c>
      <c r="C81" s="270"/>
      <c r="D81" s="276"/>
      <c r="E81" s="247"/>
      <c r="F81" s="326"/>
    </row>
    <row r="82" spans="1:6" ht="96.6">
      <c r="A82" s="1054"/>
      <c r="B82" s="1055" t="s">
        <v>1011</v>
      </c>
      <c r="C82" s="1056"/>
      <c r="D82" s="1059"/>
      <c r="E82" s="247"/>
      <c r="F82" s="260"/>
    </row>
    <row r="83" spans="1:6" ht="13.8">
      <c r="A83" s="1054"/>
      <c r="B83" s="1058"/>
      <c r="C83" s="1056" t="s">
        <v>1012</v>
      </c>
      <c r="D83" s="260">
        <v>1</v>
      </c>
      <c r="E83" s="95"/>
      <c r="F83" s="1061">
        <f>D83*E83</f>
        <v>0</v>
      </c>
    </row>
    <row r="84" spans="1:6" s="190" customFormat="1" ht="13.8">
      <c r="A84" s="749"/>
      <c r="B84" s="961"/>
      <c r="C84" s="959"/>
      <c r="D84" s="960"/>
      <c r="E84" s="247"/>
      <c r="F84" s="929"/>
    </row>
    <row r="85" spans="1:6" s="190" customFormat="1" ht="16.8">
      <c r="A85" s="1073" t="s">
        <v>125</v>
      </c>
      <c r="B85" s="419" t="s">
        <v>1013</v>
      </c>
      <c r="C85" s="578"/>
      <c r="D85" s="579"/>
      <c r="E85" s="582"/>
      <c r="F85" s="579">
        <f>SUM(F44:F84)</f>
        <v>0</v>
      </c>
    </row>
    <row r="86" spans="1:6" ht="13.8">
      <c r="A86" s="1074"/>
      <c r="B86" s="1075"/>
      <c r="C86" s="1076"/>
      <c r="D86" s="1077"/>
      <c r="E86" s="247"/>
      <c r="F86" s="1078"/>
    </row>
    <row r="87" spans="1:6" ht="13.8">
      <c r="A87" s="1074"/>
      <c r="B87" s="1075"/>
      <c r="C87" s="1076"/>
      <c r="D87" s="1077"/>
      <c r="E87" s="247"/>
      <c r="F87" s="1078"/>
    </row>
    <row r="88" spans="1:6" s="190" customFormat="1" ht="16.8">
      <c r="A88" s="507" t="s">
        <v>115</v>
      </c>
      <c r="B88" s="420" t="s">
        <v>1014</v>
      </c>
      <c r="C88" s="950"/>
      <c r="D88" s="951"/>
      <c r="E88" s="1040"/>
      <c r="F88" s="953"/>
    </row>
    <row r="89" spans="1:6" ht="13.8">
      <c r="A89" s="1054" t="s">
        <v>972</v>
      </c>
      <c r="B89" s="1058"/>
      <c r="C89" s="1056"/>
      <c r="D89" s="1059"/>
      <c r="E89" s="247"/>
      <c r="F89" s="260"/>
    </row>
    <row r="90" spans="1:6" ht="13.8">
      <c r="A90" s="1054" t="s">
        <v>116</v>
      </c>
      <c r="B90" s="246" t="s">
        <v>1015</v>
      </c>
      <c r="E90" s="247"/>
    </row>
    <row r="91" spans="1:6" ht="366" customHeight="1">
      <c r="A91" s="1054"/>
      <c r="B91" s="248" t="s">
        <v>1016</v>
      </c>
      <c r="C91" s="1079"/>
      <c r="D91" s="1080"/>
      <c r="E91" s="247"/>
      <c r="F91" s="260"/>
    </row>
    <row r="92" spans="1:6" ht="124.2">
      <c r="A92" s="1054"/>
      <c r="B92" s="1081" t="s">
        <v>1017</v>
      </c>
      <c r="C92" s="1079"/>
      <c r="D92" s="1080"/>
      <c r="E92" s="247"/>
      <c r="F92" s="1082"/>
    </row>
    <row r="93" spans="1:6" ht="13.8">
      <c r="A93" s="93" t="s">
        <v>64</v>
      </c>
      <c r="B93" s="1083" t="s">
        <v>1018</v>
      </c>
      <c r="C93" s="1084"/>
      <c r="D93" s="1080"/>
      <c r="E93" s="247"/>
      <c r="F93" s="1082"/>
    </row>
    <row r="94" spans="1:6" ht="13.8">
      <c r="A94" s="93" t="s">
        <v>65</v>
      </c>
      <c r="B94" s="1083" t="s">
        <v>1019</v>
      </c>
      <c r="C94" s="1084"/>
      <c r="D94" s="1085"/>
      <c r="E94" s="247"/>
      <c r="F94" s="1082"/>
    </row>
    <row r="95" spans="1:6" ht="13.8">
      <c r="A95" s="93" t="s">
        <v>66</v>
      </c>
      <c r="B95" s="1083" t="s">
        <v>1020</v>
      </c>
      <c r="C95" s="1084"/>
      <c r="D95" s="1080"/>
      <c r="E95" s="247"/>
      <c r="F95" s="1082"/>
    </row>
    <row r="96" spans="1:6" ht="13.8">
      <c r="A96" s="93" t="s">
        <v>67</v>
      </c>
      <c r="B96" s="1083" t="s">
        <v>1021</v>
      </c>
      <c r="C96" s="1084"/>
      <c r="D96" s="1080"/>
      <c r="E96" s="247"/>
      <c r="F96" s="1082"/>
    </row>
    <row r="97" spans="1:6" ht="13.8">
      <c r="A97" s="93" t="s">
        <v>27</v>
      </c>
      <c r="B97" s="1083" t="s">
        <v>1022</v>
      </c>
      <c r="C97" s="1084"/>
      <c r="D97" s="1080"/>
      <c r="E97" s="247"/>
      <c r="F97" s="1082"/>
    </row>
    <row r="98" spans="1:6" ht="13.8">
      <c r="A98" s="93" t="s">
        <v>816</v>
      </c>
      <c r="B98" s="1083" t="s">
        <v>1023</v>
      </c>
      <c r="C98" s="1056" t="s">
        <v>1012</v>
      </c>
      <c r="D98" s="1306" t="s">
        <v>2912</v>
      </c>
      <c r="E98" s="95"/>
      <c r="F98" s="1061">
        <f>D98*E98</f>
        <v>0</v>
      </c>
    </row>
    <row r="99" spans="1:6" ht="13.8">
      <c r="A99" s="1054"/>
      <c r="B99" s="1058"/>
      <c r="C99" s="270"/>
      <c r="D99" s="276"/>
      <c r="E99" s="247"/>
      <c r="F99" s="326"/>
    </row>
    <row r="100" spans="1:6" ht="13.8">
      <c r="A100" s="1054" t="s">
        <v>117</v>
      </c>
      <c r="B100" s="1065" t="s">
        <v>1024</v>
      </c>
      <c r="C100" s="1087"/>
      <c r="D100" s="1088"/>
      <c r="E100" s="247"/>
      <c r="F100" s="1082"/>
    </row>
    <row r="101" spans="1:6" ht="79.8" customHeight="1">
      <c r="A101" s="1089"/>
      <c r="B101" s="1068" t="s">
        <v>1025</v>
      </c>
      <c r="C101" s="1056" t="s">
        <v>982</v>
      </c>
      <c r="D101" s="1306" t="s">
        <v>2912</v>
      </c>
      <c r="E101" s="95"/>
      <c r="F101" s="1061">
        <f>D101*E101</f>
        <v>0</v>
      </c>
    </row>
    <row r="102" spans="1:6" ht="13.8">
      <c r="A102" s="1054"/>
      <c r="B102" s="1058"/>
      <c r="C102" s="270"/>
      <c r="D102" s="276"/>
      <c r="E102" s="247"/>
      <c r="F102" s="326"/>
    </row>
    <row r="103" spans="1:6" ht="13.8">
      <c r="A103" s="1054" t="s">
        <v>118</v>
      </c>
      <c r="B103" s="246" t="s">
        <v>1026</v>
      </c>
      <c r="C103" s="1056"/>
      <c r="D103" s="1059"/>
      <c r="E103" s="247"/>
      <c r="F103" s="260"/>
    </row>
    <row r="104" spans="1:6" ht="148.5" customHeight="1">
      <c r="A104" s="1054"/>
      <c r="B104" s="1067" t="s">
        <v>1027</v>
      </c>
      <c r="C104" s="1056" t="s">
        <v>982</v>
      </c>
      <c r="D104" s="1306" t="s">
        <v>2912</v>
      </c>
      <c r="E104" s="95"/>
      <c r="F104" s="1061">
        <f>D104*E104</f>
        <v>0</v>
      </c>
    </row>
    <row r="105" spans="1:6" ht="13.8">
      <c r="A105" s="1090"/>
      <c r="B105" s="1091"/>
      <c r="D105" s="277"/>
      <c r="E105" s="247"/>
      <c r="F105" s="209"/>
    </row>
    <row r="106" spans="1:6" s="76" customFormat="1" ht="13.8">
      <c r="A106" s="1090" t="s">
        <v>204</v>
      </c>
      <c r="B106" s="1092" t="s">
        <v>1028</v>
      </c>
      <c r="C106" s="1087"/>
      <c r="D106" s="1085"/>
      <c r="E106" s="247"/>
      <c r="F106" s="1093"/>
    </row>
    <row r="107" spans="1:6" s="76" customFormat="1" ht="96.6">
      <c r="A107" s="1094"/>
      <c r="B107" s="1095" t="s">
        <v>1029</v>
      </c>
      <c r="C107" s="1056" t="s">
        <v>1030</v>
      </c>
      <c r="D107" s="1086">
        <v>5</v>
      </c>
      <c r="E107" s="95"/>
      <c r="F107" s="1061">
        <f>D107*E107</f>
        <v>0</v>
      </c>
    </row>
    <row r="108" spans="1:6" s="76" customFormat="1">
      <c r="A108" s="69"/>
      <c r="B108" s="40"/>
      <c r="C108" s="185"/>
      <c r="D108" s="47"/>
      <c r="E108" s="247"/>
      <c r="F108" s="47"/>
    </row>
    <row r="109" spans="1:6" s="76" customFormat="1" ht="13.8">
      <c r="A109" s="1090" t="s">
        <v>119</v>
      </c>
      <c r="B109" s="1092" t="s">
        <v>1031</v>
      </c>
      <c r="C109" s="185"/>
      <c r="D109" s="277"/>
      <c r="E109" s="247"/>
      <c r="F109" s="209"/>
    </row>
    <row r="110" spans="1:6" s="76" customFormat="1" ht="160.5" customHeight="1">
      <c r="A110" s="1090"/>
      <c r="B110" s="1096" t="s">
        <v>2677</v>
      </c>
      <c r="C110" s="1056" t="s">
        <v>982</v>
      </c>
      <c r="D110" s="1086">
        <v>5</v>
      </c>
      <c r="E110" s="95"/>
      <c r="F110" s="1061">
        <f>D110*E110</f>
        <v>0</v>
      </c>
    </row>
    <row r="111" spans="1:6" s="76" customFormat="1" ht="13.8">
      <c r="A111" s="1090"/>
      <c r="B111" s="1096"/>
      <c r="C111" s="1056"/>
      <c r="D111" s="1086"/>
      <c r="E111" s="247"/>
      <c r="F111" s="1061"/>
    </row>
    <row r="112" spans="1:6" s="190" customFormat="1" ht="13.8">
      <c r="A112" s="749"/>
      <c r="B112" s="961"/>
      <c r="C112" s="959"/>
      <c r="D112" s="960"/>
      <c r="E112" s="247"/>
      <c r="F112" s="929"/>
    </row>
    <row r="113" spans="1:6" s="190" customFormat="1" ht="16.8">
      <c r="A113" s="1073" t="s">
        <v>115</v>
      </c>
      <c r="B113" s="419" t="s">
        <v>1032</v>
      </c>
      <c r="C113" s="578"/>
      <c r="D113" s="579"/>
      <c r="E113" s="582"/>
      <c r="F113" s="579">
        <f>SUM(F91:F112)</f>
        <v>0</v>
      </c>
    </row>
    <row r="114" spans="1:6" s="76" customFormat="1" ht="13.8">
      <c r="A114" s="1094"/>
      <c r="B114" s="1097"/>
      <c r="C114" s="1087"/>
      <c r="D114" s="1085"/>
      <c r="E114" s="247"/>
      <c r="F114" s="1082"/>
    </row>
    <row r="115" spans="1:6" s="76" customFormat="1" ht="13.8">
      <c r="A115" s="1094"/>
      <c r="B115" s="1097"/>
      <c r="C115" s="1087"/>
      <c r="D115" s="1085"/>
      <c r="E115" s="247"/>
      <c r="F115" s="1082"/>
    </row>
    <row r="116" spans="1:6" s="190" customFormat="1" ht="16.8">
      <c r="A116" s="507" t="s">
        <v>75</v>
      </c>
      <c r="B116" s="420" t="s">
        <v>1033</v>
      </c>
      <c r="C116" s="950"/>
      <c r="D116" s="951"/>
      <c r="E116" s="1040"/>
      <c r="F116" s="953"/>
    </row>
    <row r="117" spans="1:6" s="76" customFormat="1">
      <c r="A117" s="69"/>
      <c r="B117" s="40"/>
      <c r="C117" s="185"/>
      <c r="D117" s="47"/>
      <c r="E117" s="247"/>
      <c r="F117" s="47"/>
    </row>
    <row r="118" spans="1:6" ht="14.4">
      <c r="A118" s="1098" t="s">
        <v>76</v>
      </c>
      <c r="B118" s="1099" t="s">
        <v>1034</v>
      </c>
      <c r="C118" s="1100"/>
      <c r="D118" s="1101"/>
      <c r="E118" s="247"/>
      <c r="F118" s="1102"/>
    </row>
    <row r="119" spans="1:6" ht="220.8">
      <c r="A119" s="1103"/>
      <c r="B119" s="1104" t="s">
        <v>1478</v>
      </c>
      <c r="C119" s="1100"/>
      <c r="D119" s="1101"/>
      <c r="E119" s="247"/>
      <c r="F119" s="1105"/>
    </row>
    <row r="120" spans="1:6" ht="13.8">
      <c r="A120" s="93" t="s">
        <v>64</v>
      </c>
      <c r="B120" s="1106" t="s">
        <v>1035</v>
      </c>
      <c r="C120" s="1107" t="s">
        <v>129</v>
      </c>
      <c r="D120" s="1101">
        <v>20</v>
      </c>
      <c r="E120" s="95"/>
      <c r="F120" s="1061">
        <f>D120*E120</f>
        <v>0</v>
      </c>
    </row>
    <row r="121" spans="1:6" s="76" customFormat="1" ht="13.8">
      <c r="A121" s="93" t="s">
        <v>65</v>
      </c>
      <c r="B121" s="1106" t="s">
        <v>1036</v>
      </c>
      <c r="C121" s="1107" t="s">
        <v>129</v>
      </c>
      <c r="D121" s="1101">
        <v>10</v>
      </c>
      <c r="E121" s="95"/>
      <c r="F121" s="1061">
        <f t="shared" ref="F121:F126" si="0">D121*E121</f>
        <v>0</v>
      </c>
    </row>
    <row r="122" spans="1:6" s="76" customFormat="1" ht="13.8">
      <c r="A122" s="93" t="s">
        <v>66</v>
      </c>
      <c r="B122" s="1106" t="s">
        <v>1037</v>
      </c>
      <c r="C122" s="1107" t="s">
        <v>129</v>
      </c>
      <c r="D122" s="1101">
        <v>130</v>
      </c>
      <c r="E122" s="95"/>
      <c r="F122" s="1061">
        <f t="shared" si="0"/>
        <v>0</v>
      </c>
    </row>
    <row r="123" spans="1:6" s="76" customFormat="1" ht="13.8">
      <c r="A123" s="93" t="s">
        <v>67</v>
      </c>
      <c r="B123" s="1106" t="s">
        <v>1038</v>
      </c>
      <c r="C123" s="1107" t="s">
        <v>129</v>
      </c>
      <c r="D123" s="1101">
        <v>10</v>
      </c>
      <c r="E123" s="95"/>
      <c r="F123" s="1061">
        <f t="shared" si="0"/>
        <v>0</v>
      </c>
    </row>
    <row r="124" spans="1:6" s="76" customFormat="1" ht="13.8">
      <c r="A124" s="93" t="s">
        <v>27</v>
      </c>
      <c r="B124" s="1106" t="s">
        <v>1039</v>
      </c>
      <c r="C124" s="1107" t="s">
        <v>129</v>
      </c>
      <c r="D124" s="1101">
        <v>5</v>
      </c>
      <c r="E124" s="95"/>
      <c r="F124" s="1061">
        <f t="shared" si="0"/>
        <v>0</v>
      </c>
    </row>
    <row r="125" spans="1:6" s="76" customFormat="1" ht="13.8">
      <c r="A125" s="93" t="s">
        <v>816</v>
      </c>
      <c r="B125" s="1106" t="s">
        <v>1040</v>
      </c>
      <c r="C125" s="1107" t="s">
        <v>129</v>
      </c>
      <c r="D125" s="1101">
        <v>5</v>
      </c>
      <c r="E125" s="95"/>
      <c r="F125" s="1061">
        <f t="shared" si="0"/>
        <v>0</v>
      </c>
    </row>
    <row r="126" spans="1:6" s="76" customFormat="1" ht="13.8">
      <c r="A126" s="93" t="s">
        <v>40</v>
      </c>
      <c r="B126" s="1106" t="s">
        <v>1041</v>
      </c>
      <c r="C126" s="1107" t="s">
        <v>129</v>
      </c>
      <c r="D126" s="1101">
        <v>5</v>
      </c>
      <c r="E126" s="95"/>
      <c r="F126" s="1061">
        <f t="shared" si="0"/>
        <v>0</v>
      </c>
    </row>
    <row r="127" spans="1:6" s="76" customFormat="1" ht="13.8">
      <c r="A127" s="1108"/>
      <c r="B127" s="1109"/>
      <c r="C127" s="1100"/>
      <c r="D127" s="1101"/>
      <c r="E127" s="247"/>
      <c r="F127" s="1105"/>
    </row>
    <row r="128" spans="1:6" s="76" customFormat="1" ht="13.8">
      <c r="A128" s="1098" t="s">
        <v>77</v>
      </c>
      <c r="B128" s="1099" t="s">
        <v>1042</v>
      </c>
      <c r="C128" s="185"/>
      <c r="D128" s="277"/>
      <c r="E128" s="247"/>
      <c r="F128" s="209"/>
    </row>
    <row r="129" spans="1:6" s="76" customFormat="1" ht="354" customHeight="1">
      <c r="A129" s="1108"/>
      <c r="B129" s="1104" t="s">
        <v>1043</v>
      </c>
      <c r="C129" s="1107" t="s">
        <v>1012</v>
      </c>
      <c r="D129" s="1101">
        <v>1</v>
      </c>
      <c r="E129" s="95"/>
      <c r="F129" s="1061">
        <f t="shared" ref="F129" si="1">D129*E129</f>
        <v>0</v>
      </c>
    </row>
    <row r="130" spans="1:6" s="76" customFormat="1" ht="13.8">
      <c r="A130" s="1108"/>
      <c r="B130" s="1109"/>
      <c r="C130" s="1100"/>
      <c r="D130" s="1101"/>
      <c r="E130" s="247"/>
      <c r="F130" s="1110"/>
    </row>
    <row r="131" spans="1:6" s="76" customFormat="1" ht="13.8">
      <c r="A131" s="1098" t="s">
        <v>78</v>
      </c>
      <c r="B131" s="1099" t="s">
        <v>1044</v>
      </c>
      <c r="C131" s="185"/>
      <c r="D131" s="277"/>
      <c r="E131" s="247"/>
      <c r="F131" s="209"/>
    </row>
    <row r="132" spans="1:6" ht="240" customHeight="1">
      <c r="A132" s="1108"/>
      <c r="B132" s="1104" t="s">
        <v>1045</v>
      </c>
      <c r="C132" s="1100"/>
      <c r="D132" s="1101"/>
      <c r="E132" s="247"/>
      <c r="F132" s="1105"/>
    </row>
    <row r="133" spans="1:6" ht="335.25" customHeight="1">
      <c r="A133" s="1108"/>
      <c r="B133" s="1104" t="s">
        <v>1046</v>
      </c>
      <c r="C133" s="1107" t="s">
        <v>1012</v>
      </c>
      <c r="D133" s="1306" t="s">
        <v>2912</v>
      </c>
      <c r="E133" s="95"/>
      <c r="F133" s="1061">
        <f t="shared" ref="F133" si="2">D133*E133</f>
        <v>0</v>
      </c>
    </row>
    <row r="134" spans="1:6" ht="13.8">
      <c r="A134" s="1108"/>
      <c r="B134" s="1109"/>
      <c r="C134" s="1100"/>
      <c r="D134" s="1101"/>
      <c r="E134" s="247"/>
      <c r="F134" s="1105"/>
    </row>
    <row r="135" spans="1:6" ht="14.4">
      <c r="A135" s="1098" t="s">
        <v>79</v>
      </c>
      <c r="B135" s="1099" t="s">
        <v>1047</v>
      </c>
      <c r="C135" s="1100"/>
      <c r="D135" s="1101"/>
      <c r="E135" s="247"/>
      <c r="F135" s="1102"/>
    </row>
    <row r="136" spans="1:6" ht="91.2" customHeight="1">
      <c r="A136" s="1108"/>
      <c r="B136" s="1104" t="s">
        <v>1479</v>
      </c>
      <c r="C136" s="1100"/>
      <c r="D136" s="1101"/>
      <c r="E136" s="247"/>
      <c r="F136" s="1105"/>
    </row>
    <row r="137" spans="1:6" ht="13.8">
      <c r="A137" s="93" t="s">
        <v>64</v>
      </c>
      <c r="B137" s="1106" t="s">
        <v>1048</v>
      </c>
      <c r="C137" s="1107" t="s">
        <v>1030</v>
      </c>
      <c r="D137" s="1306" t="s">
        <v>2912</v>
      </c>
      <c r="E137" s="95"/>
      <c r="F137" s="1061">
        <f t="shared" ref="F137:F141" si="3">D137*E137</f>
        <v>0</v>
      </c>
    </row>
    <row r="138" spans="1:6" s="82" customFormat="1" ht="13.8">
      <c r="A138" s="93" t="s">
        <v>65</v>
      </c>
      <c r="B138" s="1106" t="s">
        <v>1049</v>
      </c>
      <c r="C138" s="1107" t="s">
        <v>1030</v>
      </c>
      <c r="D138" s="1306" t="s">
        <v>2912</v>
      </c>
      <c r="E138" s="95"/>
      <c r="F138" s="1061">
        <f t="shared" si="3"/>
        <v>0</v>
      </c>
    </row>
    <row r="139" spans="1:6" s="82" customFormat="1" ht="13.8">
      <c r="A139" s="93" t="s">
        <v>66</v>
      </c>
      <c r="B139" s="1106" t="s">
        <v>1050</v>
      </c>
      <c r="C139" s="1107" t="s">
        <v>1030</v>
      </c>
      <c r="D139" s="1306" t="s">
        <v>2912</v>
      </c>
      <c r="E139" s="95"/>
      <c r="F139" s="1061">
        <f t="shared" si="3"/>
        <v>0</v>
      </c>
    </row>
    <row r="140" spans="1:6" s="82" customFormat="1" ht="13.8">
      <c r="A140" s="93" t="s">
        <v>67</v>
      </c>
      <c r="B140" s="1106" t="s">
        <v>1051</v>
      </c>
      <c r="C140" s="1107" t="s">
        <v>1030</v>
      </c>
      <c r="D140" s="1306" t="s">
        <v>2912</v>
      </c>
      <c r="E140" s="95"/>
      <c r="F140" s="1061">
        <f t="shared" si="3"/>
        <v>0</v>
      </c>
    </row>
    <row r="141" spans="1:6" s="82" customFormat="1" ht="13.8">
      <c r="A141" s="93" t="s">
        <v>27</v>
      </c>
      <c r="B141" s="1106" t="s">
        <v>1052</v>
      </c>
      <c r="C141" s="1107" t="s">
        <v>1030</v>
      </c>
      <c r="D141" s="1306" t="s">
        <v>2912</v>
      </c>
      <c r="E141" s="95"/>
      <c r="F141" s="1061">
        <f t="shared" si="3"/>
        <v>0</v>
      </c>
    </row>
    <row r="142" spans="1:6" ht="13.8">
      <c r="A142" s="1108"/>
      <c r="B142" s="1109"/>
      <c r="C142" s="1100"/>
      <c r="D142" s="1101"/>
      <c r="E142" s="247"/>
      <c r="F142" s="1110"/>
    </row>
    <row r="143" spans="1:6" ht="14.4">
      <c r="A143" s="1098" t="s">
        <v>714</v>
      </c>
      <c r="B143" s="1099" t="s">
        <v>1053</v>
      </c>
      <c r="C143" s="1111"/>
      <c r="D143" s="1101"/>
      <c r="E143" s="247"/>
      <c r="F143" s="1102"/>
    </row>
    <row r="144" spans="1:6" ht="114" customHeight="1">
      <c r="A144" s="1108"/>
      <c r="B144" s="1106" t="s">
        <v>1480</v>
      </c>
      <c r="C144" s="1111"/>
      <c r="D144" s="1101"/>
      <c r="E144" s="247"/>
      <c r="F144" s="1105"/>
    </row>
    <row r="145" spans="1:6" s="82" customFormat="1" ht="55.2">
      <c r="A145" s="1108"/>
      <c r="B145" s="1106" t="s">
        <v>1054</v>
      </c>
      <c r="C145" s="1111"/>
      <c r="D145" s="1101"/>
      <c r="E145" s="247"/>
      <c r="F145" s="1105"/>
    </row>
    <row r="146" spans="1:6" s="76" customFormat="1" ht="13.8">
      <c r="A146" s="93" t="s">
        <v>64</v>
      </c>
      <c r="B146" s="1106" t="s">
        <v>1055</v>
      </c>
      <c r="C146" s="1107" t="s">
        <v>1030</v>
      </c>
      <c r="D146" s="1101">
        <v>1</v>
      </c>
      <c r="E146" s="95"/>
      <c r="F146" s="1061">
        <f t="shared" ref="F146:F147" si="4">D146*E146</f>
        <v>0</v>
      </c>
    </row>
    <row r="147" spans="1:6" s="76" customFormat="1" ht="13.8">
      <c r="A147" s="93" t="s">
        <v>65</v>
      </c>
      <c r="B147" s="1106" t="s">
        <v>1056</v>
      </c>
      <c r="C147" s="1107" t="s">
        <v>1030</v>
      </c>
      <c r="D147" s="1101">
        <v>2</v>
      </c>
      <c r="E147" s="95"/>
      <c r="F147" s="1061">
        <f t="shared" si="4"/>
        <v>0</v>
      </c>
    </row>
    <row r="148" spans="1:6" s="76" customFormat="1" ht="13.8">
      <c r="A148" s="1108"/>
      <c r="B148" s="1109"/>
      <c r="C148" s="1100"/>
      <c r="D148" s="1101"/>
      <c r="E148" s="247"/>
      <c r="F148" s="1105"/>
    </row>
    <row r="149" spans="1:6" s="76" customFormat="1" ht="14.4">
      <c r="A149" s="1098" t="s">
        <v>191</v>
      </c>
      <c r="B149" s="1099" t="s">
        <v>1057</v>
      </c>
      <c r="C149" s="1100"/>
      <c r="D149" s="1101"/>
      <c r="E149" s="247"/>
      <c r="F149" s="1102"/>
    </row>
    <row r="150" spans="1:6" s="76" customFormat="1" ht="85.2" customHeight="1">
      <c r="A150" s="1108"/>
      <c r="B150" s="1106" t="s">
        <v>1481</v>
      </c>
      <c r="C150" s="1100"/>
      <c r="D150" s="1101"/>
      <c r="E150" s="247"/>
      <c r="F150" s="1105"/>
    </row>
    <row r="151" spans="1:6" s="76" customFormat="1" ht="46.2" customHeight="1">
      <c r="A151" s="1108"/>
      <c r="B151" s="1106" t="s">
        <v>1058</v>
      </c>
      <c r="C151" s="1100"/>
      <c r="D151" s="1101"/>
      <c r="E151" s="247"/>
      <c r="F151" s="1105"/>
    </row>
    <row r="152" spans="1:6" s="76" customFormat="1" ht="28.8" customHeight="1">
      <c r="A152" s="1108"/>
      <c r="B152" s="1106" t="s">
        <v>1059</v>
      </c>
      <c r="C152" s="1107" t="s">
        <v>1030</v>
      </c>
      <c r="D152" s="1101">
        <v>2</v>
      </c>
      <c r="E152" s="95"/>
      <c r="F152" s="1061">
        <f t="shared" ref="F152" si="5">D152*E152</f>
        <v>0</v>
      </c>
    </row>
    <row r="153" spans="1:6" s="76" customFormat="1" ht="13.8">
      <c r="A153" s="1108"/>
      <c r="B153" s="1109"/>
      <c r="C153" s="1100"/>
      <c r="D153" s="1101"/>
      <c r="E153" s="247"/>
      <c r="F153" s="1110"/>
    </row>
    <row r="154" spans="1:6" s="76" customFormat="1" ht="13.8">
      <c r="A154" s="1098" t="s">
        <v>1060</v>
      </c>
      <c r="B154" s="1099" t="s">
        <v>1061</v>
      </c>
      <c r="C154" s="185"/>
      <c r="D154" s="277"/>
      <c r="E154" s="247"/>
      <c r="F154" s="209"/>
    </row>
    <row r="155" spans="1:6" s="76" customFormat="1" ht="248.4">
      <c r="A155" s="1108"/>
      <c r="B155" s="1104" t="s">
        <v>1471</v>
      </c>
      <c r="C155" s="1100"/>
      <c r="D155" s="1101"/>
      <c r="E155" s="247"/>
      <c r="F155" s="1105"/>
    </row>
    <row r="156" spans="1:6" s="76" customFormat="1" ht="243" customHeight="1">
      <c r="A156" s="1108"/>
      <c r="B156" s="1104" t="s">
        <v>1062</v>
      </c>
      <c r="C156" s="1107" t="s">
        <v>1012</v>
      </c>
      <c r="D156" s="1306" t="s">
        <v>2912</v>
      </c>
      <c r="E156" s="95"/>
      <c r="F156" s="1061">
        <f t="shared" ref="F156" si="6">D156*E156</f>
        <v>0</v>
      </c>
    </row>
    <row r="157" spans="1:6" s="76" customFormat="1" ht="13.8">
      <c r="A157" s="1108"/>
      <c r="B157" s="1112"/>
      <c r="C157" s="1107"/>
      <c r="D157" s="1113"/>
      <c r="E157" s="247"/>
      <c r="F157" s="1110"/>
    </row>
    <row r="158" spans="1:6" s="76" customFormat="1" ht="13.8">
      <c r="A158" s="1108"/>
      <c r="B158" s="1109"/>
      <c r="C158" s="185"/>
      <c r="D158" s="277"/>
      <c r="E158" s="247"/>
      <c r="F158" s="209"/>
    </row>
    <row r="159" spans="1:6" s="76" customFormat="1" ht="13.8">
      <c r="A159" s="1098" t="s">
        <v>1063</v>
      </c>
      <c r="B159" s="1099" t="s">
        <v>1064</v>
      </c>
      <c r="C159" s="1111"/>
      <c r="D159" s="1101"/>
      <c r="E159" s="247"/>
      <c r="F159" s="1105"/>
    </row>
    <row r="160" spans="1:6" s="78" customFormat="1" ht="27.6">
      <c r="A160" s="1108"/>
      <c r="B160" s="1106" t="s">
        <v>1065</v>
      </c>
      <c r="C160" s="1107" t="s">
        <v>1012</v>
      </c>
      <c r="D160" s="1101">
        <v>1</v>
      </c>
      <c r="E160" s="95"/>
      <c r="F160" s="1061">
        <f t="shared" ref="F160" si="7">D160*E160</f>
        <v>0</v>
      </c>
    </row>
    <row r="161" spans="1:6" ht="13.8">
      <c r="A161" s="1108"/>
      <c r="B161" s="1114"/>
      <c r="C161" s="1107"/>
      <c r="D161" s="1101"/>
      <c r="E161" s="247"/>
      <c r="F161" s="1061"/>
    </row>
    <row r="162" spans="1:6" s="190" customFormat="1" ht="13.8">
      <c r="A162" s="749"/>
      <c r="B162" s="961"/>
      <c r="C162" s="959"/>
      <c r="D162" s="960"/>
      <c r="E162" s="247"/>
      <c r="F162" s="929"/>
    </row>
    <row r="163" spans="1:6" s="190" customFormat="1" ht="16.8">
      <c r="A163" s="1073" t="s">
        <v>75</v>
      </c>
      <c r="B163" s="419" t="s">
        <v>1066</v>
      </c>
      <c r="C163" s="578"/>
      <c r="D163" s="579"/>
      <c r="E163" s="582"/>
      <c r="F163" s="579">
        <f>SUM(F118:F162)</f>
        <v>0</v>
      </c>
    </row>
    <row r="164" spans="1:6">
      <c r="E164" s="247"/>
    </row>
    <row r="165" spans="1:6">
      <c r="E165" s="247"/>
    </row>
    <row r="166" spans="1:6" s="190" customFormat="1" ht="16.8">
      <c r="A166" s="507" t="s">
        <v>112</v>
      </c>
      <c r="B166" s="420" t="s">
        <v>1067</v>
      </c>
      <c r="C166" s="950"/>
      <c r="D166" s="951"/>
      <c r="E166" s="1040"/>
      <c r="F166" s="953"/>
    </row>
    <row r="167" spans="1:6">
      <c r="E167" s="247"/>
    </row>
    <row r="168" spans="1:6" s="27" customFormat="1" ht="14.4">
      <c r="A168" s="1115" t="s">
        <v>209</v>
      </c>
      <c r="B168" s="1116" t="s">
        <v>1068</v>
      </c>
      <c r="C168" s="1117"/>
      <c r="D168" s="1118"/>
      <c r="E168" s="247"/>
      <c r="F168" s="1119"/>
    </row>
    <row r="169" spans="1:6" s="27" customFormat="1" ht="270.75" customHeight="1">
      <c r="A169" s="1120"/>
      <c r="B169" s="1068" t="s">
        <v>1472</v>
      </c>
      <c r="C169" s="1117"/>
      <c r="D169" s="1118"/>
      <c r="E169" s="247"/>
      <c r="F169" s="1121"/>
    </row>
    <row r="170" spans="1:6" s="81" customFormat="1" ht="207">
      <c r="A170" s="1115"/>
      <c r="B170" s="1068" t="s">
        <v>1069</v>
      </c>
      <c r="C170" s="1117"/>
      <c r="D170" s="1118"/>
      <c r="E170" s="247"/>
      <c r="F170" s="1121"/>
    </row>
    <row r="171" spans="1:6" s="81" customFormat="1" ht="13.8">
      <c r="A171" s="93" t="s">
        <v>64</v>
      </c>
      <c r="B171" s="1122" t="s">
        <v>1070</v>
      </c>
      <c r="C171" s="1056" t="s">
        <v>129</v>
      </c>
      <c r="D171" s="1306" t="s">
        <v>2912</v>
      </c>
      <c r="E171" s="95"/>
      <c r="F171" s="1061">
        <f t="shared" ref="F171:F174" si="8">D171*E171</f>
        <v>0</v>
      </c>
    </row>
    <row r="172" spans="1:6" s="81" customFormat="1" ht="13.8">
      <c r="A172" s="93" t="s">
        <v>65</v>
      </c>
      <c r="B172" s="1122" t="s">
        <v>1071</v>
      </c>
      <c r="C172" s="1056" t="s">
        <v>129</v>
      </c>
      <c r="D172" s="1306" t="s">
        <v>2912</v>
      </c>
      <c r="E172" s="95"/>
      <c r="F172" s="1061">
        <f t="shared" si="8"/>
        <v>0</v>
      </c>
    </row>
    <row r="173" spans="1:6" s="81" customFormat="1" ht="13.8">
      <c r="A173" s="93" t="s">
        <v>66</v>
      </c>
      <c r="B173" s="1124" t="s">
        <v>1072</v>
      </c>
      <c r="C173" s="1056" t="s">
        <v>1030</v>
      </c>
      <c r="D173" s="1306" t="s">
        <v>2912</v>
      </c>
      <c r="E173" s="95"/>
      <c r="F173" s="1061">
        <f t="shared" si="8"/>
        <v>0</v>
      </c>
    </row>
    <row r="174" spans="1:6" s="81" customFormat="1" ht="13.8">
      <c r="A174" s="93" t="s">
        <v>67</v>
      </c>
      <c r="B174" s="1124" t="s">
        <v>1073</v>
      </c>
      <c r="C174" s="1056" t="s">
        <v>1030</v>
      </c>
      <c r="D174" s="1306" t="s">
        <v>2912</v>
      </c>
      <c r="E174" s="95"/>
      <c r="F174" s="1061">
        <f t="shared" si="8"/>
        <v>0</v>
      </c>
    </row>
    <row r="175" spans="1:6" s="81" customFormat="1" ht="13.8">
      <c r="A175" s="1115"/>
      <c r="B175" s="1125"/>
      <c r="C175" s="1056"/>
      <c r="D175" s="1123"/>
      <c r="E175" s="247"/>
      <c r="F175" s="1126"/>
    </row>
    <row r="176" spans="1:6" s="81" customFormat="1" ht="14.4">
      <c r="A176" s="1115" t="s">
        <v>873</v>
      </c>
      <c r="B176" s="1127" t="s">
        <v>1074</v>
      </c>
      <c r="C176" s="1128"/>
      <c r="D176" s="1129"/>
      <c r="E176" s="247"/>
      <c r="F176" s="1130"/>
    </row>
    <row r="177" spans="1:6" s="81" customFormat="1" ht="186.75" customHeight="1">
      <c r="A177" s="1120"/>
      <c r="B177" s="1131" t="s">
        <v>1482</v>
      </c>
      <c r="C177" s="1128"/>
      <c r="D177" s="1129"/>
      <c r="E177" s="247"/>
      <c r="F177" s="1132"/>
    </row>
    <row r="178" spans="1:6" s="27" customFormat="1" ht="13.8">
      <c r="A178" s="93" t="s">
        <v>64</v>
      </c>
      <c r="B178" s="1122" t="s">
        <v>1075</v>
      </c>
      <c r="C178" s="1056" t="s">
        <v>129</v>
      </c>
      <c r="D178" s="1123">
        <v>16</v>
      </c>
      <c r="E178" s="95"/>
      <c r="F178" s="1061">
        <f t="shared" ref="F178:F181" si="9">D178*E178</f>
        <v>0</v>
      </c>
    </row>
    <row r="179" spans="1:6" ht="13.8">
      <c r="A179" s="93" t="s">
        <v>65</v>
      </c>
      <c r="B179" s="1122" t="s">
        <v>1076</v>
      </c>
      <c r="C179" s="1056" t="s">
        <v>129</v>
      </c>
      <c r="D179" s="1123">
        <v>5</v>
      </c>
      <c r="E179" s="95"/>
      <c r="F179" s="1061">
        <f t="shared" si="9"/>
        <v>0</v>
      </c>
    </row>
    <row r="180" spans="1:6" ht="13.8">
      <c r="A180" s="93" t="s">
        <v>66</v>
      </c>
      <c r="B180" s="1122" t="s">
        <v>1077</v>
      </c>
      <c r="C180" s="1056" t="s">
        <v>129</v>
      </c>
      <c r="D180" s="1123">
        <v>30</v>
      </c>
      <c r="E180" s="95"/>
      <c r="F180" s="1061">
        <f t="shared" si="9"/>
        <v>0</v>
      </c>
    </row>
    <row r="181" spans="1:6" s="81" customFormat="1" ht="13.8">
      <c r="A181" s="93" t="s">
        <v>67</v>
      </c>
      <c r="B181" s="1122" t="s">
        <v>1078</v>
      </c>
      <c r="C181" s="1056" t="s">
        <v>129</v>
      </c>
      <c r="D181" s="1123">
        <v>10</v>
      </c>
      <c r="E181" s="95"/>
      <c r="F181" s="1061">
        <f t="shared" si="9"/>
        <v>0</v>
      </c>
    </row>
    <row r="182" spans="1:6" s="81" customFormat="1" ht="13.8">
      <c r="A182" s="1115"/>
      <c r="B182" s="1122"/>
      <c r="C182" s="1128"/>
      <c r="D182" s="1129"/>
      <c r="E182" s="247"/>
      <c r="F182" s="1132"/>
    </row>
    <row r="183" spans="1:6" s="81" customFormat="1" ht="13.8">
      <c r="A183" s="1115" t="s">
        <v>874</v>
      </c>
      <c r="B183" s="1133" t="s">
        <v>1079</v>
      </c>
      <c r="C183" s="1134"/>
      <c r="D183" s="1135"/>
      <c r="E183" s="247"/>
      <c r="F183" s="1126"/>
    </row>
    <row r="184" spans="1:6" ht="124.2">
      <c r="A184" s="1115"/>
      <c r="B184" s="1124" t="s">
        <v>1483</v>
      </c>
      <c r="C184" s="1134"/>
      <c r="D184" s="1135"/>
      <c r="E184" s="247"/>
      <c r="F184" s="1126"/>
    </row>
    <row r="185" spans="1:6" s="81" customFormat="1" ht="13.8">
      <c r="A185" s="93" t="s">
        <v>64</v>
      </c>
      <c r="B185" s="1122" t="s">
        <v>1080</v>
      </c>
      <c r="C185" s="1136" t="s">
        <v>129</v>
      </c>
      <c r="D185" s="1123">
        <v>5</v>
      </c>
      <c r="E185" s="95"/>
      <c r="F185" s="1061">
        <f t="shared" ref="F185:F186" si="10">D185*E185</f>
        <v>0</v>
      </c>
    </row>
    <row r="186" spans="1:6" ht="13.8">
      <c r="A186" s="93" t="s">
        <v>65</v>
      </c>
      <c r="B186" s="1122" t="s">
        <v>1081</v>
      </c>
      <c r="C186" s="1136" t="s">
        <v>1030</v>
      </c>
      <c r="D186" s="1123">
        <v>2</v>
      </c>
      <c r="E186" s="95"/>
      <c r="F186" s="1061">
        <f t="shared" si="10"/>
        <v>0</v>
      </c>
    </row>
    <row r="187" spans="1:6" ht="13.8">
      <c r="A187" s="1115"/>
      <c r="B187" s="1122"/>
      <c r="C187" s="1134"/>
      <c r="D187" s="1135"/>
      <c r="E187" s="247"/>
      <c r="F187" s="1126"/>
    </row>
    <row r="188" spans="1:6" ht="13.8">
      <c r="A188" s="1115" t="s">
        <v>875</v>
      </c>
      <c r="B188" s="1137" t="s">
        <v>1082</v>
      </c>
      <c r="C188" s="270"/>
      <c r="D188" s="276"/>
      <c r="E188" s="247"/>
      <c r="F188" s="326"/>
    </row>
    <row r="189" spans="1:6" ht="69">
      <c r="A189" s="1120"/>
      <c r="B189" s="1124" t="s">
        <v>1484</v>
      </c>
      <c r="C189" s="1056" t="s">
        <v>1030</v>
      </c>
      <c r="D189" s="1123">
        <v>3</v>
      </c>
      <c r="E189" s="95"/>
      <c r="F189" s="1061">
        <f t="shared" ref="F189" si="11">D189*E189</f>
        <v>0</v>
      </c>
    </row>
    <row r="190" spans="1:6" ht="13.8">
      <c r="A190" s="1120"/>
      <c r="B190" s="1124"/>
      <c r="C190" s="1128"/>
      <c r="D190" s="1135"/>
      <c r="E190" s="247"/>
      <c r="F190" s="1126"/>
    </row>
    <row r="191" spans="1:6" ht="13.8">
      <c r="A191" s="1115" t="s">
        <v>876</v>
      </c>
      <c r="B191" s="1137" t="s">
        <v>1083</v>
      </c>
      <c r="C191" s="1056"/>
      <c r="D191" s="1123"/>
      <c r="E191" s="247"/>
      <c r="F191" s="1126"/>
    </row>
    <row r="192" spans="1:6" ht="138">
      <c r="A192" s="1115"/>
      <c r="B192" s="1124" t="s">
        <v>1485</v>
      </c>
      <c r="C192" s="1056" t="s">
        <v>1030</v>
      </c>
      <c r="D192" s="1123">
        <v>6</v>
      </c>
      <c r="E192" s="95"/>
      <c r="F192" s="1061">
        <f t="shared" ref="F192" si="12">D192*E192</f>
        <v>0</v>
      </c>
    </row>
    <row r="193" spans="1:6" ht="13.8">
      <c r="A193" s="1115"/>
      <c r="B193" s="1124"/>
      <c r="C193" s="1128"/>
      <c r="D193" s="1129"/>
      <c r="E193" s="247"/>
      <c r="F193" s="1132"/>
    </row>
    <row r="194" spans="1:6" ht="13.8">
      <c r="A194" s="1115" t="s">
        <v>877</v>
      </c>
      <c r="B194" s="1133" t="s">
        <v>1084</v>
      </c>
      <c r="C194" s="1056"/>
      <c r="D194" s="1123"/>
      <c r="E194" s="247"/>
      <c r="F194" s="1126"/>
    </row>
    <row r="195" spans="1:6" ht="201" customHeight="1">
      <c r="A195" s="1115"/>
      <c r="B195" s="1124" t="s">
        <v>1486</v>
      </c>
      <c r="C195" s="1056" t="s">
        <v>1030</v>
      </c>
      <c r="D195" s="1123">
        <v>15</v>
      </c>
      <c r="E195" s="95"/>
      <c r="F195" s="1061">
        <f t="shared" ref="F195" si="13">D195*E195</f>
        <v>0</v>
      </c>
    </row>
    <row r="196" spans="1:6" ht="13.8">
      <c r="A196" s="1115"/>
      <c r="B196" s="1124"/>
      <c r="C196" s="1128"/>
      <c r="D196" s="1129"/>
      <c r="E196" s="247"/>
      <c r="F196" s="1132"/>
    </row>
    <row r="197" spans="1:6" ht="13.8">
      <c r="A197" s="1115" t="s">
        <v>727</v>
      </c>
      <c r="B197" s="1137" t="s">
        <v>1085</v>
      </c>
      <c r="C197" s="1134"/>
      <c r="D197" s="1135"/>
      <c r="E197" s="247"/>
      <c r="F197" s="1126"/>
    </row>
    <row r="198" spans="1:6" s="81" customFormat="1" ht="246" customHeight="1">
      <c r="A198" s="1120"/>
      <c r="B198" s="1138" t="s">
        <v>2784</v>
      </c>
      <c r="C198" s="1134"/>
      <c r="D198" s="1135"/>
      <c r="E198" s="247"/>
      <c r="F198" s="1126"/>
    </row>
    <row r="199" spans="1:6" s="76" customFormat="1" ht="13.8">
      <c r="A199" s="93" t="s">
        <v>64</v>
      </c>
      <c r="B199" s="1122" t="s">
        <v>1086</v>
      </c>
      <c r="C199" s="1056" t="s">
        <v>129</v>
      </c>
      <c r="D199" s="1306" t="s">
        <v>2912</v>
      </c>
      <c r="E199" s="95"/>
      <c r="F199" s="1061">
        <f t="shared" ref="F199:F200" si="14">D199*E199</f>
        <v>0</v>
      </c>
    </row>
    <row r="200" spans="1:6" s="76" customFormat="1" ht="13.8">
      <c r="A200" s="93" t="s">
        <v>65</v>
      </c>
      <c r="B200" s="1122" t="s">
        <v>1087</v>
      </c>
      <c r="C200" s="1056" t="s">
        <v>129</v>
      </c>
      <c r="D200" s="1306" t="s">
        <v>2912</v>
      </c>
      <c r="E200" s="95"/>
      <c r="F200" s="1061">
        <f t="shared" si="14"/>
        <v>0</v>
      </c>
    </row>
    <row r="201" spans="1:6" s="76" customFormat="1" ht="13.8">
      <c r="A201" s="1115"/>
      <c r="B201" s="1068"/>
      <c r="C201" s="1056"/>
      <c r="D201" s="1123"/>
      <c r="E201" s="247"/>
      <c r="F201" s="1126"/>
    </row>
    <row r="202" spans="1:6" s="190" customFormat="1" ht="13.8">
      <c r="A202" s="749"/>
      <c r="B202" s="961"/>
      <c r="C202" s="959"/>
      <c r="D202" s="960"/>
      <c r="E202" s="247"/>
      <c r="F202" s="929"/>
    </row>
    <row r="203" spans="1:6" s="190" customFormat="1" ht="16.8">
      <c r="A203" s="1073" t="s">
        <v>112</v>
      </c>
      <c r="B203" s="510" t="s">
        <v>1088</v>
      </c>
      <c r="C203" s="578"/>
      <c r="D203" s="579"/>
      <c r="E203" s="582"/>
      <c r="F203" s="579">
        <f>SUM(F168:F202)</f>
        <v>0</v>
      </c>
    </row>
    <row r="204" spans="1:6" s="76" customFormat="1">
      <c r="A204" s="69"/>
      <c r="B204" s="40"/>
      <c r="C204" s="185"/>
      <c r="D204" s="47"/>
      <c r="E204" s="247"/>
      <c r="F204" s="47"/>
    </row>
    <row r="205" spans="1:6" s="76" customFormat="1">
      <c r="A205" s="69"/>
      <c r="B205" s="40"/>
      <c r="C205" s="185"/>
      <c r="D205" s="47"/>
      <c r="E205" s="247"/>
      <c r="F205" s="47"/>
    </row>
    <row r="206" spans="1:6" s="190" customFormat="1" ht="16.8">
      <c r="A206" s="507" t="s">
        <v>121</v>
      </c>
      <c r="B206" s="420" t="s">
        <v>1089</v>
      </c>
      <c r="C206" s="950"/>
      <c r="D206" s="951"/>
      <c r="E206" s="1040"/>
      <c r="F206" s="953"/>
    </row>
    <row r="207" spans="1:6" s="76" customFormat="1" ht="13.8">
      <c r="A207" s="1139"/>
      <c r="B207" s="1140"/>
      <c r="C207" s="1141"/>
      <c r="D207" s="1142"/>
      <c r="E207" s="247"/>
      <c r="F207" s="1143"/>
    </row>
    <row r="208" spans="1:6" s="76" customFormat="1" ht="13.8">
      <c r="A208" s="1139"/>
      <c r="B208" s="1140" t="s">
        <v>1090</v>
      </c>
      <c r="C208" s="1141"/>
      <c r="D208" s="1142"/>
      <c r="E208" s="247"/>
      <c r="F208" s="1143"/>
    </row>
    <row r="209" spans="1:6" s="76" customFormat="1" ht="290.39999999999998" customHeight="1">
      <c r="A209" s="1139"/>
      <c r="B209" s="1144" t="s">
        <v>1091</v>
      </c>
      <c r="C209" s="1141"/>
      <c r="D209" s="1142"/>
      <c r="E209" s="247"/>
      <c r="F209" s="1143"/>
    </row>
    <row r="210" spans="1:6" s="76" customFormat="1" ht="13.8">
      <c r="A210" s="1139"/>
      <c r="B210" s="1140"/>
      <c r="C210" s="1141"/>
      <c r="D210" s="1142"/>
      <c r="E210" s="247"/>
      <c r="F210" s="1143"/>
    </row>
    <row r="211" spans="1:6" s="76" customFormat="1" ht="13.8">
      <c r="A211" s="1145" t="s">
        <v>35</v>
      </c>
      <c r="B211" s="1140" t="s">
        <v>1092</v>
      </c>
      <c r="C211" s="1141"/>
      <c r="D211" s="1142"/>
      <c r="E211" s="247"/>
      <c r="F211" s="1143"/>
    </row>
    <row r="212" spans="1:6" s="76" customFormat="1" ht="110.4">
      <c r="A212" s="1146"/>
      <c r="B212" s="1144" t="s">
        <v>1473</v>
      </c>
      <c r="C212" s="1147"/>
      <c r="D212" s="1148"/>
      <c r="E212" s="247"/>
      <c r="F212" s="1149"/>
    </row>
    <row r="213" spans="1:6" s="76" customFormat="1" ht="55.2">
      <c r="A213" s="93" t="s">
        <v>64</v>
      </c>
      <c r="B213" s="1144" t="s">
        <v>1093</v>
      </c>
      <c r="C213" s="1147" t="s">
        <v>130</v>
      </c>
      <c r="D213" s="1306" t="s">
        <v>2912</v>
      </c>
      <c r="E213" s="95"/>
      <c r="F213" s="1061">
        <f t="shared" ref="F213:F215" si="15">D213*E213</f>
        <v>0</v>
      </c>
    </row>
    <row r="214" spans="1:6" s="76" customFormat="1" ht="27.6">
      <c r="A214" s="93" t="s">
        <v>65</v>
      </c>
      <c r="B214" s="1144" t="s">
        <v>1094</v>
      </c>
      <c r="C214" s="1147" t="s">
        <v>130</v>
      </c>
      <c r="D214" s="1306" t="s">
        <v>2912</v>
      </c>
      <c r="E214" s="95"/>
      <c r="F214" s="1061">
        <f t="shared" si="15"/>
        <v>0</v>
      </c>
    </row>
    <row r="215" spans="1:6" s="76" customFormat="1" ht="13.8">
      <c r="A215" s="93" t="s">
        <v>66</v>
      </c>
      <c r="B215" s="1150" t="s">
        <v>1095</v>
      </c>
      <c r="C215" s="1147" t="s">
        <v>130</v>
      </c>
      <c r="D215" s="1306" t="s">
        <v>2912</v>
      </c>
      <c r="E215" s="95"/>
      <c r="F215" s="1061">
        <f t="shared" si="15"/>
        <v>0</v>
      </c>
    </row>
    <row r="216" spans="1:6" s="76" customFormat="1" ht="13.8">
      <c r="A216" s="1151"/>
      <c r="B216" s="1150"/>
      <c r="C216" s="1147"/>
      <c r="D216" s="1148"/>
      <c r="E216" s="247"/>
      <c r="F216" s="1149"/>
    </row>
    <row r="217" spans="1:6" s="76" customFormat="1" ht="13.8">
      <c r="A217" s="1145" t="s">
        <v>171</v>
      </c>
      <c r="B217" s="1140" t="s">
        <v>1096</v>
      </c>
      <c r="C217" s="1147"/>
      <c r="D217" s="1148"/>
      <c r="E217" s="247"/>
      <c r="F217" s="1149"/>
    </row>
    <row r="218" spans="1:6" s="76" customFormat="1" ht="61.5" customHeight="1">
      <c r="A218" s="1146"/>
      <c r="B218" s="1144" t="s">
        <v>1487</v>
      </c>
      <c r="C218" s="1147"/>
      <c r="D218" s="1148"/>
      <c r="E218" s="247"/>
      <c r="F218" s="1149"/>
    </row>
    <row r="219" spans="1:6" s="76" customFormat="1" ht="13.8">
      <c r="A219" s="93" t="s">
        <v>64</v>
      </c>
      <c r="B219" s="1152" t="s">
        <v>1097</v>
      </c>
      <c r="C219" s="1153" t="s">
        <v>1098</v>
      </c>
      <c r="D219" s="1154">
        <v>5</v>
      </c>
      <c r="E219" s="95"/>
      <c r="F219" s="1061">
        <f t="shared" ref="F219:F224" si="16">D219*E219</f>
        <v>0</v>
      </c>
    </row>
    <row r="220" spans="1:6" s="76" customFormat="1" ht="13.8">
      <c r="A220" s="93" t="s">
        <v>65</v>
      </c>
      <c r="B220" s="1152" t="s">
        <v>1099</v>
      </c>
      <c r="C220" s="1153" t="s">
        <v>1098</v>
      </c>
      <c r="D220" s="1154">
        <v>5</v>
      </c>
      <c r="E220" s="95"/>
      <c r="F220" s="1061">
        <f t="shared" si="16"/>
        <v>0</v>
      </c>
    </row>
    <row r="221" spans="1:6" s="76" customFormat="1" ht="13.8">
      <c r="A221" s="93" t="s">
        <v>66</v>
      </c>
      <c r="B221" s="1152" t="s">
        <v>1100</v>
      </c>
      <c r="C221" s="1153" t="s">
        <v>1098</v>
      </c>
      <c r="D221" s="1154">
        <v>5</v>
      </c>
      <c r="E221" s="95"/>
      <c r="F221" s="1061">
        <f t="shared" si="16"/>
        <v>0</v>
      </c>
    </row>
    <row r="222" spans="1:6" s="76" customFormat="1" ht="13.8">
      <c r="A222" s="93" t="s">
        <v>67</v>
      </c>
      <c r="B222" s="1152" t="s">
        <v>1101</v>
      </c>
      <c r="C222" s="1153" t="s">
        <v>1098</v>
      </c>
      <c r="D222" s="1154">
        <v>1</v>
      </c>
      <c r="E222" s="95"/>
      <c r="F222" s="1061">
        <f t="shared" si="16"/>
        <v>0</v>
      </c>
    </row>
    <row r="223" spans="1:6" s="76" customFormat="1" ht="13.8">
      <c r="A223" s="93" t="s">
        <v>27</v>
      </c>
      <c r="B223" s="1152" t="s">
        <v>1102</v>
      </c>
      <c r="C223" s="1153" t="s">
        <v>1098</v>
      </c>
      <c r="D223" s="1154">
        <v>5</v>
      </c>
      <c r="E223" s="95"/>
      <c r="F223" s="1061">
        <f t="shared" si="16"/>
        <v>0</v>
      </c>
    </row>
    <row r="224" spans="1:6" s="76" customFormat="1" ht="13.8">
      <c r="A224" s="93" t="s">
        <v>816</v>
      </c>
      <c r="B224" s="1152" t="s">
        <v>1103</v>
      </c>
      <c r="C224" s="1153" t="s">
        <v>1098</v>
      </c>
      <c r="D224" s="1154">
        <v>2</v>
      </c>
      <c r="E224" s="95"/>
      <c r="F224" s="1061">
        <f t="shared" si="16"/>
        <v>0</v>
      </c>
    </row>
    <row r="225" spans="1:6" s="76" customFormat="1" ht="13.8">
      <c r="A225" s="1151"/>
      <c r="B225" s="1150"/>
      <c r="C225" s="1147"/>
      <c r="D225" s="1148"/>
      <c r="E225" s="247"/>
      <c r="F225" s="1149"/>
    </row>
    <row r="226" spans="1:6" s="76" customFormat="1" ht="13.8">
      <c r="A226" s="1145" t="s">
        <v>1104</v>
      </c>
      <c r="B226" s="1140" t="s">
        <v>1105</v>
      </c>
      <c r="C226" s="1147"/>
      <c r="D226" s="1148"/>
      <c r="E226" s="247"/>
      <c r="F226" s="1149"/>
    </row>
    <row r="227" spans="1:6" s="76" customFormat="1" ht="82.8">
      <c r="A227" s="1145"/>
      <c r="B227" s="1144" t="s">
        <v>1488</v>
      </c>
      <c r="C227" s="1153" t="s">
        <v>1098</v>
      </c>
      <c r="D227" s="1154">
        <v>2</v>
      </c>
      <c r="E227" s="95"/>
      <c r="F227" s="1061">
        <f t="shared" ref="F227" si="17">D227*E227</f>
        <v>0</v>
      </c>
    </row>
    <row r="228" spans="1:6" s="76" customFormat="1" ht="13.8">
      <c r="A228" s="1139"/>
      <c r="B228" s="1140"/>
      <c r="C228" s="1141"/>
      <c r="D228" s="1142"/>
      <c r="E228" s="247"/>
      <c r="F228" s="1143"/>
    </row>
    <row r="229" spans="1:6" s="76" customFormat="1" ht="13.8">
      <c r="A229" s="1145" t="s">
        <v>1106</v>
      </c>
      <c r="B229" s="1140" t="s">
        <v>1107</v>
      </c>
      <c r="C229" s="1147"/>
      <c r="D229" s="1148"/>
      <c r="E229" s="247"/>
      <c r="F229" s="1143"/>
    </row>
    <row r="230" spans="1:6" s="76" customFormat="1" ht="101.4" customHeight="1">
      <c r="A230" s="1146"/>
      <c r="B230" s="1144" t="s">
        <v>1474</v>
      </c>
      <c r="C230" s="1153" t="s">
        <v>1098</v>
      </c>
      <c r="D230" s="1154">
        <v>4</v>
      </c>
      <c r="E230" s="95"/>
      <c r="F230" s="1061">
        <f t="shared" ref="F230" si="18">D230*E230</f>
        <v>0</v>
      </c>
    </row>
    <row r="231" spans="1:6" s="76" customFormat="1" ht="13.8">
      <c r="A231" s="1139"/>
      <c r="B231" s="1140"/>
      <c r="C231" s="1141"/>
      <c r="D231" s="1142"/>
      <c r="E231" s="247"/>
      <c r="F231" s="1143"/>
    </row>
    <row r="232" spans="1:6" s="76" customFormat="1" ht="13.8">
      <c r="A232" s="1145" t="s">
        <v>1108</v>
      </c>
      <c r="B232" s="1140" t="s">
        <v>1109</v>
      </c>
      <c r="C232" s="1147"/>
      <c r="D232" s="1148"/>
      <c r="E232" s="247"/>
      <c r="F232" s="1143"/>
    </row>
    <row r="233" spans="1:6" s="76" customFormat="1" ht="69">
      <c r="A233" s="1146"/>
      <c r="B233" s="1150" t="s">
        <v>1475</v>
      </c>
      <c r="C233" s="1153" t="s">
        <v>127</v>
      </c>
      <c r="D233" s="1154">
        <v>5</v>
      </c>
      <c r="E233" s="95"/>
      <c r="F233" s="1061">
        <f t="shared" ref="F233" si="19">D233*E233</f>
        <v>0</v>
      </c>
    </row>
    <row r="234" spans="1:6" s="76" customFormat="1" ht="13.8">
      <c r="A234" s="1151"/>
      <c r="B234" s="1150"/>
      <c r="C234" s="1153"/>
      <c r="D234" s="1154"/>
      <c r="E234" s="247"/>
      <c r="F234" s="1149"/>
    </row>
    <row r="235" spans="1:6" s="76" customFormat="1" ht="13.8">
      <c r="A235" s="1145" t="s">
        <v>1110</v>
      </c>
      <c r="B235" s="1155" t="s">
        <v>1111</v>
      </c>
      <c r="C235" s="1156"/>
      <c r="D235" s="1157"/>
      <c r="E235" s="247"/>
      <c r="F235" s="1158"/>
    </row>
    <row r="236" spans="1:6" s="76" customFormat="1" ht="201" customHeight="1">
      <c r="A236" s="1159"/>
      <c r="B236" s="1160" t="s">
        <v>2831</v>
      </c>
      <c r="C236" s="1161" t="s">
        <v>1030</v>
      </c>
      <c r="D236" s="1162">
        <v>1</v>
      </c>
      <c r="E236" s="95"/>
      <c r="F236" s="1061">
        <f t="shared" ref="F236" si="20">D236*E236</f>
        <v>0</v>
      </c>
    </row>
    <row r="237" spans="1:6" ht="13.8">
      <c r="A237" s="1159"/>
      <c r="B237" s="1163" t="s">
        <v>1112</v>
      </c>
      <c r="C237" s="1161"/>
      <c r="D237" s="1162"/>
      <c r="E237" s="247"/>
      <c r="F237" s="1061"/>
    </row>
    <row r="238" spans="1:6" s="190" customFormat="1" ht="13.8">
      <c r="A238" s="749"/>
      <c r="B238" s="961"/>
      <c r="C238" s="959"/>
      <c r="D238" s="960"/>
      <c r="E238" s="247"/>
      <c r="F238" s="929"/>
    </row>
    <row r="239" spans="1:6" s="190" customFormat="1" ht="16.8">
      <c r="A239" s="1073" t="s">
        <v>121</v>
      </c>
      <c r="B239" s="419" t="s">
        <v>1113</v>
      </c>
      <c r="C239" s="578"/>
      <c r="D239" s="579"/>
      <c r="E239" s="582"/>
      <c r="F239" s="579">
        <f>SUM(F208:F238)</f>
        <v>0</v>
      </c>
    </row>
    <row r="240" spans="1:6" s="76" customFormat="1" ht="13.8">
      <c r="A240" s="1164"/>
      <c r="B240" s="1165"/>
      <c r="C240" s="1166"/>
      <c r="D240" s="1167"/>
      <c r="E240" s="247"/>
      <c r="F240" s="1078"/>
    </row>
    <row r="241" spans="1:6" s="76" customFormat="1" ht="13.8">
      <c r="A241" s="1164"/>
      <c r="B241" s="1165"/>
      <c r="C241" s="1166"/>
      <c r="D241" s="1167"/>
      <c r="E241" s="247"/>
      <c r="F241" s="1078"/>
    </row>
    <row r="242" spans="1:6" s="190" customFormat="1" ht="16.8">
      <c r="A242" s="507" t="s">
        <v>113</v>
      </c>
      <c r="B242" s="420" t="s">
        <v>1114</v>
      </c>
      <c r="C242" s="950"/>
      <c r="D242" s="951"/>
      <c r="E242" s="1040"/>
      <c r="F242" s="953"/>
    </row>
    <row r="243" spans="1:6" s="76" customFormat="1">
      <c r="A243" s="69"/>
      <c r="B243" s="40"/>
      <c r="C243" s="185"/>
      <c r="D243" s="47"/>
      <c r="E243" s="247"/>
      <c r="F243" s="47"/>
    </row>
    <row r="244" spans="1:6" s="76" customFormat="1" ht="13.8">
      <c r="A244" s="1168"/>
      <c r="B244" s="1169" t="s">
        <v>132</v>
      </c>
      <c r="C244" s="1170"/>
      <c r="D244" s="1171"/>
      <c r="E244" s="247"/>
      <c r="F244" s="1172"/>
    </row>
    <row r="245" spans="1:6" s="76" customFormat="1" ht="13.8">
      <c r="A245" s="1168"/>
      <c r="B245" s="1173" t="s">
        <v>1115</v>
      </c>
      <c r="C245" s="1170"/>
      <c r="D245" s="1171"/>
      <c r="E245" s="247"/>
      <c r="F245" s="1172"/>
    </row>
    <row r="246" spans="1:6">
      <c r="E246" s="247"/>
    </row>
    <row r="247" spans="1:6" ht="14.4">
      <c r="A247" s="1174" t="s">
        <v>57</v>
      </c>
      <c r="B247" s="1169" t="s">
        <v>1096</v>
      </c>
      <c r="C247" s="1170"/>
      <c r="D247" s="1171"/>
      <c r="E247" s="247"/>
      <c r="F247" s="1130"/>
    </row>
    <row r="248" spans="1:6" ht="246" customHeight="1">
      <c r="A248" s="1168"/>
      <c r="B248" s="248" t="s">
        <v>1490</v>
      </c>
      <c r="C248" s="1170"/>
      <c r="D248" s="1171"/>
      <c r="E248" s="247"/>
      <c r="F248" s="1172"/>
    </row>
    <row r="249" spans="1:6" s="76" customFormat="1" ht="13.8">
      <c r="A249" s="1168"/>
      <c r="B249" s="1175" t="s">
        <v>1116</v>
      </c>
      <c r="C249" s="1056" t="s">
        <v>129</v>
      </c>
      <c r="D249" s="1176">
        <v>15</v>
      </c>
      <c r="E249" s="95"/>
      <c r="F249" s="1061">
        <f t="shared" ref="F249" si="21">D249*E249</f>
        <v>0</v>
      </c>
    </row>
    <row r="250" spans="1:6" s="76" customFormat="1" ht="13.8">
      <c r="A250" s="1168"/>
      <c r="B250" s="1177"/>
      <c r="C250" s="1170"/>
      <c r="D250" s="1178"/>
      <c r="E250" s="247"/>
      <c r="F250" s="1179"/>
    </row>
    <row r="251" spans="1:6" s="76" customFormat="1" ht="14.4">
      <c r="A251" s="1174" t="s">
        <v>58</v>
      </c>
      <c r="B251" s="1169" t="s">
        <v>1117</v>
      </c>
      <c r="C251" s="1170"/>
      <c r="D251" s="1171"/>
      <c r="E251" s="247"/>
      <c r="F251" s="1130"/>
    </row>
    <row r="252" spans="1:6" s="76" customFormat="1" ht="322.2" customHeight="1">
      <c r="A252" s="1168"/>
      <c r="B252" s="1180" t="s">
        <v>1491</v>
      </c>
      <c r="C252" s="1170"/>
      <c r="D252" s="1171"/>
      <c r="E252" s="247"/>
      <c r="F252" s="1172"/>
    </row>
    <row r="253" spans="1:6" s="76" customFormat="1" ht="13.8">
      <c r="A253" s="93" t="s">
        <v>64</v>
      </c>
      <c r="B253" s="1180" t="s">
        <v>1118</v>
      </c>
      <c r="C253" s="1056" t="s">
        <v>129</v>
      </c>
      <c r="D253" s="1176">
        <v>85</v>
      </c>
      <c r="E253" s="95"/>
      <c r="F253" s="1061">
        <f t="shared" ref="F253:F257" si="22">D253*E253</f>
        <v>0</v>
      </c>
    </row>
    <row r="254" spans="1:6" ht="13.8">
      <c r="A254" s="93" t="s">
        <v>65</v>
      </c>
      <c r="B254" s="1180" t="s">
        <v>1119</v>
      </c>
      <c r="C254" s="1056" t="s">
        <v>129</v>
      </c>
      <c r="D254" s="1176">
        <v>60</v>
      </c>
      <c r="E254" s="95"/>
      <c r="F254" s="1061">
        <f t="shared" si="22"/>
        <v>0</v>
      </c>
    </row>
    <row r="255" spans="1:6" ht="13.8">
      <c r="A255" s="93" t="s">
        <v>66</v>
      </c>
      <c r="B255" s="1180" t="s">
        <v>1120</v>
      </c>
      <c r="C255" s="1056" t="s">
        <v>129</v>
      </c>
      <c r="D255" s="1176">
        <v>15</v>
      </c>
      <c r="E255" s="95"/>
      <c r="F255" s="1061">
        <f t="shared" si="22"/>
        <v>0</v>
      </c>
    </row>
    <row r="256" spans="1:6" ht="13.8">
      <c r="A256" s="93" t="s">
        <v>67</v>
      </c>
      <c r="B256" s="1180" t="s">
        <v>1121</v>
      </c>
      <c r="C256" s="1056" t="s">
        <v>129</v>
      </c>
      <c r="D256" s="1176">
        <v>7</v>
      </c>
      <c r="E256" s="95"/>
      <c r="F256" s="1061">
        <f t="shared" si="22"/>
        <v>0</v>
      </c>
    </row>
    <row r="257" spans="1:6" ht="13.8">
      <c r="A257" s="93" t="s">
        <v>27</v>
      </c>
      <c r="B257" s="1180" t="s">
        <v>1122</v>
      </c>
      <c r="C257" s="1056" t="s">
        <v>129</v>
      </c>
      <c r="D257" s="1176">
        <v>2</v>
      </c>
      <c r="E257" s="95"/>
      <c r="F257" s="1061">
        <f t="shared" si="22"/>
        <v>0</v>
      </c>
    </row>
    <row r="258" spans="1:6" ht="13.8">
      <c r="A258" s="1168"/>
      <c r="B258" s="1180"/>
      <c r="C258" s="1170"/>
      <c r="D258" s="1171"/>
      <c r="E258" s="247"/>
      <c r="F258" s="1172"/>
    </row>
    <row r="259" spans="1:6" ht="14.4">
      <c r="A259" s="1174" t="s">
        <v>871</v>
      </c>
      <c r="B259" s="1181" t="s">
        <v>2678</v>
      </c>
      <c r="C259" s="1170"/>
      <c r="D259" s="1171"/>
      <c r="E259" s="247"/>
      <c r="F259" s="1130"/>
    </row>
    <row r="260" spans="1:6" ht="55.2">
      <c r="A260" s="1168"/>
      <c r="B260" s="1180" t="s">
        <v>1492</v>
      </c>
      <c r="C260" s="1170"/>
      <c r="D260" s="1171"/>
      <c r="E260" s="247"/>
      <c r="F260" s="1172"/>
    </row>
    <row r="261" spans="1:6" ht="13.8">
      <c r="A261" s="1174"/>
      <c r="B261" s="1180" t="s">
        <v>1122</v>
      </c>
      <c r="C261" s="1056" t="s">
        <v>1030</v>
      </c>
      <c r="D261" s="1306" t="s">
        <v>2912</v>
      </c>
      <c r="E261" s="95"/>
      <c r="F261" s="1061">
        <f t="shared" ref="F261" si="23">D261*E261</f>
        <v>0</v>
      </c>
    </row>
    <row r="262" spans="1:6" ht="13.8">
      <c r="A262" s="1174"/>
      <c r="B262" s="1180"/>
      <c r="C262" s="1056"/>
      <c r="D262" s="1176"/>
      <c r="E262" s="247"/>
      <c r="F262" s="1179"/>
    </row>
    <row r="263" spans="1:6" ht="14.4">
      <c r="A263" s="1174" t="s">
        <v>62</v>
      </c>
      <c r="B263" s="1181" t="s">
        <v>2679</v>
      </c>
      <c r="C263" s="1182"/>
      <c r="D263" s="1178"/>
      <c r="E263" s="247"/>
      <c r="F263" s="1130"/>
    </row>
    <row r="264" spans="1:6" ht="55.2">
      <c r="A264" s="1174"/>
      <c r="B264" s="1180" t="s">
        <v>1493</v>
      </c>
      <c r="C264" s="1182"/>
      <c r="D264" s="1178"/>
      <c r="E264" s="247"/>
      <c r="F264" s="1179"/>
    </row>
    <row r="265" spans="1:6" ht="13.8">
      <c r="A265" s="93" t="s">
        <v>64</v>
      </c>
      <c r="B265" s="1180" t="s">
        <v>1120</v>
      </c>
      <c r="C265" s="1056" t="s">
        <v>1030</v>
      </c>
      <c r="D265" s="1176">
        <v>1</v>
      </c>
      <c r="E265" s="95"/>
      <c r="F265" s="1061">
        <f t="shared" ref="F265:F266" si="24">D265*E265</f>
        <v>0</v>
      </c>
    </row>
    <row r="266" spans="1:6" ht="13.8">
      <c r="A266" s="93" t="s">
        <v>65</v>
      </c>
      <c r="B266" s="1180" t="s">
        <v>1121</v>
      </c>
      <c r="C266" s="1056" t="s">
        <v>1030</v>
      </c>
      <c r="D266" s="1176">
        <v>2</v>
      </c>
      <c r="E266" s="95"/>
      <c r="F266" s="1061">
        <f t="shared" si="24"/>
        <v>0</v>
      </c>
    </row>
    <row r="267" spans="1:6" ht="13.8">
      <c r="A267" s="1168"/>
      <c r="B267" s="1180"/>
      <c r="C267" s="1170"/>
      <c r="D267" s="1171"/>
      <c r="E267" s="247"/>
      <c r="F267" s="1172"/>
    </row>
    <row r="268" spans="1:6" ht="14.4">
      <c r="A268" s="1174" t="s">
        <v>41</v>
      </c>
      <c r="B268" s="1183" t="s">
        <v>1123</v>
      </c>
      <c r="C268" s="1056"/>
      <c r="D268" s="1176"/>
      <c r="E268" s="247"/>
      <c r="F268" s="1130"/>
    </row>
    <row r="269" spans="1:6" ht="55.2">
      <c r="A269" s="1168"/>
      <c r="B269" s="1180" t="s">
        <v>1494</v>
      </c>
      <c r="C269" s="1170"/>
      <c r="D269" s="1171"/>
      <c r="E269" s="247"/>
      <c r="F269" s="1172"/>
    </row>
    <row r="270" spans="1:6" ht="13.8">
      <c r="A270" s="93" t="s">
        <v>64</v>
      </c>
      <c r="B270" s="1180" t="s">
        <v>1118</v>
      </c>
      <c r="C270" s="1056" t="s">
        <v>1030</v>
      </c>
      <c r="D270" s="1176">
        <v>3</v>
      </c>
      <c r="E270" s="95"/>
      <c r="F270" s="1061">
        <f t="shared" ref="F270:F271" si="25">D270*E270</f>
        <v>0</v>
      </c>
    </row>
    <row r="271" spans="1:6" ht="13.8">
      <c r="A271" s="93" t="s">
        <v>65</v>
      </c>
      <c r="B271" s="1180" t="s">
        <v>1119</v>
      </c>
      <c r="C271" s="1056" t="s">
        <v>1030</v>
      </c>
      <c r="D271" s="1176">
        <v>6</v>
      </c>
      <c r="E271" s="95"/>
      <c r="F271" s="1061">
        <f t="shared" si="25"/>
        <v>0</v>
      </c>
    </row>
    <row r="272" spans="1:6" ht="13.8">
      <c r="A272" s="1168"/>
      <c r="B272" s="1180"/>
      <c r="C272" s="1170"/>
      <c r="D272" s="1171"/>
      <c r="E272" s="247"/>
      <c r="F272" s="1172"/>
    </row>
    <row r="273" spans="1:6" ht="13.8">
      <c r="A273" s="1174" t="s">
        <v>879</v>
      </c>
      <c r="B273" s="1183" t="s">
        <v>1083</v>
      </c>
      <c r="C273" s="270"/>
      <c r="D273" s="276"/>
      <c r="E273" s="247"/>
      <c r="F273" s="326"/>
    </row>
    <row r="274" spans="1:6" ht="138">
      <c r="A274" s="1168"/>
      <c r="B274" s="1180" t="s">
        <v>2681</v>
      </c>
      <c r="C274" s="1056" t="s">
        <v>1030</v>
      </c>
      <c r="D274" s="1176">
        <v>1</v>
      </c>
      <c r="E274" s="95"/>
      <c r="F274" s="1061">
        <f t="shared" ref="F274" si="26">D274*E274</f>
        <v>0</v>
      </c>
    </row>
    <row r="275" spans="1:6" ht="13.8">
      <c r="A275" s="1168"/>
      <c r="B275" s="1180"/>
      <c r="C275" s="1056"/>
      <c r="D275" s="1176"/>
      <c r="E275" s="247"/>
      <c r="F275" s="1179"/>
    </row>
    <row r="276" spans="1:6" ht="14.4">
      <c r="A276" s="1174" t="s">
        <v>880</v>
      </c>
      <c r="B276" s="1183" t="s">
        <v>1124</v>
      </c>
      <c r="C276" s="1184"/>
      <c r="D276" s="1176"/>
      <c r="E276" s="247"/>
      <c r="F276" s="1130"/>
    </row>
    <row r="277" spans="1:6" ht="234.6">
      <c r="A277" s="1168"/>
      <c r="B277" s="1180" t="s">
        <v>1495</v>
      </c>
      <c r="C277" s="1056"/>
      <c r="D277" s="1176"/>
      <c r="E277" s="247"/>
      <c r="F277" s="1130"/>
    </row>
    <row r="278" spans="1:6" ht="13.8">
      <c r="A278" s="1168"/>
      <c r="B278" s="1185" t="s">
        <v>1125</v>
      </c>
      <c r="C278" s="1170"/>
      <c r="D278" s="1171"/>
      <c r="E278" s="247"/>
      <c r="F278" s="1172"/>
    </row>
    <row r="279" spans="1:6" ht="13.8">
      <c r="A279" s="93" t="s">
        <v>64</v>
      </c>
      <c r="B279" s="1068" t="s">
        <v>1126</v>
      </c>
      <c r="C279" s="1056" t="s">
        <v>1030</v>
      </c>
      <c r="D279" s="1306" t="s">
        <v>2912</v>
      </c>
      <c r="E279" s="95"/>
      <c r="F279" s="1061">
        <f t="shared" ref="F279:F299" si="27">D279*E279</f>
        <v>0</v>
      </c>
    </row>
    <row r="280" spans="1:6" ht="13.8">
      <c r="A280" s="93" t="s">
        <v>65</v>
      </c>
      <c r="B280" s="1068" t="s">
        <v>1127</v>
      </c>
      <c r="C280" s="1056" t="s">
        <v>1030</v>
      </c>
      <c r="D280" s="1306" t="s">
        <v>2912</v>
      </c>
      <c r="E280" s="95"/>
      <c r="F280" s="1061">
        <f t="shared" si="27"/>
        <v>0</v>
      </c>
    </row>
    <row r="281" spans="1:6" ht="13.8">
      <c r="A281" s="93" t="s">
        <v>66</v>
      </c>
      <c r="B281" s="1068" t="s">
        <v>1128</v>
      </c>
      <c r="C281" s="1056" t="s">
        <v>1030</v>
      </c>
      <c r="D281" s="1306" t="s">
        <v>2912</v>
      </c>
      <c r="E281" s="95"/>
      <c r="F281" s="1061">
        <f t="shared" si="27"/>
        <v>0</v>
      </c>
    </row>
    <row r="282" spans="1:6" ht="13.8">
      <c r="A282" s="93" t="s">
        <v>67</v>
      </c>
      <c r="B282" s="1068" t="s">
        <v>1129</v>
      </c>
      <c r="C282" s="1056" t="s">
        <v>1030</v>
      </c>
      <c r="D282" s="1306" t="s">
        <v>2912</v>
      </c>
      <c r="E282" s="95"/>
      <c r="F282" s="1061">
        <f t="shared" si="27"/>
        <v>0</v>
      </c>
    </row>
    <row r="283" spans="1:6" ht="13.8">
      <c r="A283" s="93" t="s">
        <v>27</v>
      </c>
      <c r="B283" s="1186" t="s">
        <v>1130</v>
      </c>
      <c r="C283" s="1056" t="s">
        <v>1030</v>
      </c>
      <c r="D283" s="1306" t="s">
        <v>2912</v>
      </c>
      <c r="E283" s="95"/>
      <c r="F283" s="1061">
        <f t="shared" si="27"/>
        <v>0</v>
      </c>
    </row>
    <row r="284" spans="1:6" ht="13.8">
      <c r="A284" s="93" t="s">
        <v>816</v>
      </c>
      <c r="B284" s="1068" t="s">
        <v>1131</v>
      </c>
      <c r="C284" s="1056" t="s">
        <v>1030</v>
      </c>
      <c r="D284" s="1306" t="s">
        <v>2912</v>
      </c>
      <c r="E284" s="95"/>
      <c r="F284" s="1061">
        <f t="shared" si="27"/>
        <v>0</v>
      </c>
    </row>
    <row r="285" spans="1:6" ht="13.8">
      <c r="A285" s="1168"/>
      <c r="B285" s="1185" t="s">
        <v>1132</v>
      </c>
      <c r="C285" s="1170"/>
      <c r="D285" s="1171"/>
      <c r="E285" s="247"/>
      <c r="F285" s="1172"/>
    </row>
    <row r="286" spans="1:6" ht="13.8">
      <c r="A286" s="93" t="s">
        <v>64</v>
      </c>
      <c r="B286" s="1068" t="s">
        <v>1133</v>
      </c>
      <c r="C286" s="1056" t="s">
        <v>1030</v>
      </c>
      <c r="D286" s="1306" t="s">
        <v>2912</v>
      </c>
      <c r="E286" s="95"/>
      <c r="F286" s="1061">
        <f t="shared" si="27"/>
        <v>0</v>
      </c>
    </row>
    <row r="287" spans="1:6" ht="13.8">
      <c r="A287" s="93" t="s">
        <v>65</v>
      </c>
      <c r="B287" s="1068" t="s">
        <v>1134</v>
      </c>
      <c r="C287" s="1056" t="s">
        <v>1030</v>
      </c>
      <c r="D287" s="1306" t="s">
        <v>2912</v>
      </c>
      <c r="E287" s="95"/>
      <c r="F287" s="1061">
        <f t="shared" si="27"/>
        <v>0</v>
      </c>
    </row>
    <row r="288" spans="1:6" ht="13.8">
      <c r="A288" s="93" t="s">
        <v>66</v>
      </c>
      <c r="B288" s="1068" t="s">
        <v>1135</v>
      </c>
      <c r="C288" s="1056" t="s">
        <v>1030</v>
      </c>
      <c r="D288" s="1306" t="s">
        <v>2912</v>
      </c>
      <c r="E288" s="95"/>
      <c r="F288" s="1061">
        <f t="shared" si="27"/>
        <v>0</v>
      </c>
    </row>
    <row r="289" spans="1:6" ht="13.8">
      <c r="A289" s="93" t="s">
        <v>67</v>
      </c>
      <c r="B289" s="1068" t="s">
        <v>1128</v>
      </c>
      <c r="C289" s="1056" t="s">
        <v>1030</v>
      </c>
      <c r="D289" s="1306" t="s">
        <v>2912</v>
      </c>
      <c r="E289" s="95"/>
      <c r="F289" s="1061">
        <f t="shared" si="27"/>
        <v>0</v>
      </c>
    </row>
    <row r="290" spans="1:6" ht="13.8">
      <c r="A290" s="93" t="s">
        <v>27</v>
      </c>
      <c r="B290" s="1068" t="s">
        <v>1136</v>
      </c>
      <c r="C290" s="1056" t="s">
        <v>1030</v>
      </c>
      <c r="D290" s="1306" t="s">
        <v>2912</v>
      </c>
      <c r="E290" s="95"/>
      <c r="F290" s="1061">
        <f t="shared" si="27"/>
        <v>0</v>
      </c>
    </row>
    <row r="291" spans="1:6" ht="13.8">
      <c r="A291" s="93" t="s">
        <v>816</v>
      </c>
      <c r="B291" s="1068" t="s">
        <v>1137</v>
      </c>
      <c r="C291" s="1056" t="s">
        <v>1030</v>
      </c>
      <c r="D291" s="1306" t="s">
        <v>2912</v>
      </c>
      <c r="E291" s="95"/>
      <c r="F291" s="1061">
        <f t="shared" si="27"/>
        <v>0</v>
      </c>
    </row>
    <row r="292" spans="1:6" ht="13.8">
      <c r="A292" s="93" t="s">
        <v>40</v>
      </c>
      <c r="B292" s="1068" t="s">
        <v>1138</v>
      </c>
      <c r="C292" s="1056" t="s">
        <v>1030</v>
      </c>
      <c r="D292" s="1306" t="s">
        <v>2912</v>
      </c>
      <c r="E292" s="95"/>
      <c r="F292" s="1061">
        <f t="shared" si="27"/>
        <v>0</v>
      </c>
    </row>
    <row r="293" spans="1:6" s="78" customFormat="1" ht="13.8">
      <c r="A293" s="93" t="s">
        <v>1139</v>
      </c>
      <c r="B293" s="1068" t="s">
        <v>1140</v>
      </c>
      <c r="C293" s="1056" t="s">
        <v>1030</v>
      </c>
      <c r="D293" s="1306" t="s">
        <v>2912</v>
      </c>
      <c r="E293" s="95"/>
      <c r="F293" s="1061">
        <f t="shared" si="27"/>
        <v>0</v>
      </c>
    </row>
    <row r="294" spans="1:6" s="82" customFormat="1" ht="13.8">
      <c r="A294" s="93" t="s">
        <v>1141</v>
      </c>
      <c r="B294" s="1068" t="s">
        <v>1142</v>
      </c>
      <c r="C294" s="1056" t="s">
        <v>1030</v>
      </c>
      <c r="D294" s="1306" t="s">
        <v>2912</v>
      </c>
      <c r="E294" s="95"/>
      <c r="F294" s="1061">
        <f t="shared" si="27"/>
        <v>0</v>
      </c>
    </row>
    <row r="295" spans="1:6" s="82" customFormat="1" ht="13.8">
      <c r="A295" s="93" t="s">
        <v>1143</v>
      </c>
      <c r="B295" s="1068" t="s">
        <v>1144</v>
      </c>
      <c r="C295" s="1056" t="s">
        <v>1030</v>
      </c>
      <c r="D295" s="1306" t="s">
        <v>2912</v>
      </c>
      <c r="E295" s="95"/>
      <c r="F295" s="1061">
        <f t="shared" si="27"/>
        <v>0</v>
      </c>
    </row>
    <row r="296" spans="1:6" s="82" customFormat="1" ht="13.8">
      <c r="A296" s="93" t="s">
        <v>1145</v>
      </c>
      <c r="B296" s="1068" t="s">
        <v>1146</v>
      </c>
      <c r="C296" s="1056" t="s">
        <v>1030</v>
      </c>
      <c r="D296" s="1306" t="s">
        <v>2912</v>
      </c>
      <c r="E296" s="95"/>
      <c r="F296" s="1061">
        <f t="shared" si="27"/>
        <v>0</v>
      </c>
    </row>
    <row r="297" spans="1:6" ht="13.8">
      <c r="A297" s="93" t="s">
        <v>1147</v>
      </c>
      <c r="B297" s="1068" t="s">
        <v>1148</v>
      </c>
      <c r="C297" s="1056" t="s">
        <v>1030</v>
      </c>
      <c r="D297" s="1306" t="s">
        <v>2912</v>
      </c>
      <c r="E297" s="95"/>
      <c r="F297" s="1061">
        <f t="shared" si="27"/>
        <v>0</v>
      </c>
    </row>
    <row r="298" spans="1:6" ht="13.8">
      <c r="A298" s="93" t="s">
        <v>1149</v>
      </c>
      <c r="B298" s="1068" t="s">
        <v>1150</v>
      </c>
      <c r="C298" s="1056" t="s">
        <v>1030</v>
      </c>
      <c r="D298" s="1306" t="s">
        <v>2912</v>
      </c>
      <c r="E298" s="95"/>
      <c r="F298" s="1061">
        <f t="shared" si="27"/>
        <v>0</v>
      </c>
    </row>
    <row r="299" spans="1:6" ht="13.8">
      <c r="A299" s="93" t="s">
        <v>1151</v>
      </c>
      <c r="B299" s="1068" t="s">
        <v>1152</v>
      </c>
      <c r="C299" s="1056" t="s">
        <v>1030</v>
      </c>
      <c r="D299" s="1306" t="s">
        <v>2912</v>
      </c>
      <c r="E299" s="95"/>
      <c r="F299" s="1061">
        <f t="shared" si="27"/>
        <v>0</v>
      </c>
    </row>
    <row r="300" spans="1:6" ht="13.8">
      <c r="A300" s="1174"/>
      <c r="B300" s="1068"/>
      <c r="C300" s="1056"/>
      <c r="D300" s="1176"/>
      <c r="E300" s="247"/>
      <c r="F300" s="1179"/>
    </row>
    <row r="301" spans="1:6" ht="13.8">
      <c r="A301" s="1187" t="s">
        <v>881</v>
      </c>
      <c r="B301" s="1169" t="s">
        <v>1111</v>
      </c>
      <c r="C301" s="1182"/>
      <c r="D301" s="1178"/>
      <c r="E301" s="247"/>
      <c r="F301" s="1179"/>
    </row>
    <row r="302" spans="1:6" ht="224.25" customHeight="1">
      <c r="A302" s="1187"/>
      <c r="B302" s="1180" t="s">
        <v>1489</v>
      </c>
      <c r="C302" s="1182"/>
      <c r="D302" s="1178"/>
      <c r="E302" s="247"/>
      <c r="F302" s="1179"/>
    </row>
    <row r="303" spans="1:6" ht="13.8">
      <c r="A303" s="93" t="s">
        <v>64</v>
      </c>
      <c r="B303" s="1188" t="s">
        <v>1153</v>
      </c>
      <c r="C303" s="1056" t="s">
        <v>1030</v>
      </c>
      <c r="D303" s="1176">
        <v>1</v>
      </c>
      <c r="E303" s="95"/>
      <c r="F303" s="1061">
        <f t="shared" ref="F303:F304" si="28">D303*E303</f>
        <v>0</v>
      </c>
    </row>
    <row r="304" spans="1:6" ht="13.8">
      <c r="A304" s="93" t="s">
        <v>65</v>
      </c>
      <c r="B304" s="1188" t="s">
        <v>1075</v>
      </c>
      <c r="C304" s="1056" t="s">
        <v>1030</v>
      </c>
      <c r="D304" s="1176">
        <v>2</v>
      </c>
      <c r="E304" s="95"/>
      <c r="F304" s="1061">
        <f t="shared" si="28"/>
        <v>0</v>
      </c>
    </row>
    <row r="305" spans="1:6" ht="13.8">
      <c r="A305" s="1187"/>
      <c r="B305" s="1188"/>
      <c r="C305" s="1056"/>
      <c r="D305" s="1176"/>
      <c r="E305" s="247"/>
      <c r="F305" s="1179"/>
    </row>
    <row r="306" spans="1:6" ht="13.8">
      <c r="A306" s="1174" t="s">
        <v>882</v>
      </c>
      <c r="B306" s="1189" t="s">
        <v>1154</v>
      </c>
      <c r="C306" s="270"/>
      <c r="D306" s="276"/>
      <c r="E306" s="247"/>
      <c r="F306" s="326"/>
    </row>
    <row r="307" spans="1:6" ht="193.2">
      <c r="A307" s="1168"/>
      <c r="B307" s="248" t="s">
        <v>1155</v>
      </c>
      <c r="C307" s="1056" t="s">
        <v>1012</v>
      </c>
      <c r="D307" s="1306" t="s">
        <v>2912</v>
      </c>
      <c r="E307" s="95"/>
      <c r="F307" s="1061">
        <f t="shared" ref="F307" si="29">D307*E307</f>
        <v>0</v>
      </c>
    </row>
    <row r="308" spans="1:6" ht="13.8">
      <c r="A308" s="1168"/>
      <c r="B308" s="1067"/>
      <c r="C308" s="270"/>
      <c r="D308" s="276"/>
      <c r="E308" s="247"/>
      <c r="F308" s="326"/>
    </row>
    <row r="309" spans="1:6" ht="13.8">
      <c r="A309" s="1174" t="s">
        <v>34</v>
      </c>
      <c r="B309" s="1189" t="s">
        <v>1156</v>
      </c>
      <c r="C309" s="1170"/>
      <c r="D309" s="1171"/>
      <c r="E309" s="247"/>
      <c r="F309" s="1172"/>
    </row>
    <row r="310" spans="1:6" ht="55.2">
      <c r="A310" s="1168"/>
      <c r="B310" s="1190" t="s">
        <v>1157</v>
      </c>
      <c r="C310" s="1056" t="s">
        <v>129</v>
      </c>
      <c r="D310" s="1176">
        <v>325</v>
      </c>
      <c r="E310" s="95"/>
      <c r="F310" s="1061">
        <f t="shared" ref="F310" si="30">D310*E310</f>
        <v>0</v>
      </c>
    </row>
    <row r="311" spans="1:6" ht="13.8">
      <c r="A311" s="1168"/>
      <c r="B311" s="1058"/>
      <c r="C311" s="270"/>
      <c r="D311" s="276"/>
      <c r="E311" s="247"/>
      <c r="F311" s="326"/>
    </row>
    <row r="312" spans="1:6" ht="13.8">
      <c r="A312" s="1174" t="s">
        <v>185</v>
      </c>
      <c r="B312" s="1065" t="s">
        <v>1158</v>
      </c>
      <c r="C312" s="1056"/>
      <c r="D312" s="1059"/>
      <c r="E312" s="247"/>
      <c r="F312" s="260"/>
    </row>
    <row r="313" spans="1:6" ht="29.25" customHeight="1">
      <c r="A313" s="1054"/>
      <c r="B313" s="1058" t="s">
        <v>1159</v>
      </c>
      <c r="C313" s="1056" t="s">
        <v>1012</v>
      </c>
      <c r="D313" s="1059">
        <v>1</v>
      </c>
      <c r="E313" s="95"/>
      <c r="F313" s="1061">
        <f t="shared" ref="F313" si="31">D313*E313</f>
        <v>0</v>
      </c>
    </row>
    <row r="314" spans="1:6">
      <c r="C314" s="1056"/>
      <c r="D314" s="1059"/>
      <c r="E314" s="247"/>
      <c r="F314" s="1061"/>
    </row>
    <row r="315" spans="1:6" s="190" customFormat="1" ht="13.8">
      <c r="A315" s="749"/>
      <c r="B315" s="961"/>
      <c r="C315" s="959"/>
      <c r="D315" s="960"/>
      <c r="E315" s="247"/>
      <c r="F315" s="929"/>
    </row>
    <row r="316" spans="1:6" s="190" customFormat="1" ht="16.8">
      <c r="A316" s="1073" t="s">
        <v>113</v>
      </c>
      <c r="B316" s="419" t="s">
        <v>1160</v>
      </c>
      <c r="C316" s="578"/>
      <c r="D316" s="579"/>
      <c r="E316" s="582"/>
      <c r="F316" s="579">
        <f>SUM(F247:F315)</f>
        <v>0</v>
      </c>
    </row>
    <row r="317" spans="1:6" ht="13.8">
      <c r="A317" s="1168"/>
      <c r="B317" s="1191"/>
      <c r="C317" s="1170"/>
      <c r="D317" s="1171"/>
      <c r="E317" s="247"/>
      <c r="F317" s="1172"/>
    </row>
    <row r="318" spans="1:6" ht="13.8">
      <c r="A318" s="1168"/>
      <c r="B318" s="1191"/>
      <c r="C318" s="1170"/>
      <c r="D318" s="1171"/>
      <c r="E318" s="247"/>
      <c r="F318" s="1172"/>
    </row>
    <row r="319" spans="1:6" s="190" customFormat="1" ht="16.8">
      <c r="A319" s="507" t="s">
        <v>122</v>
      </c>
      <c r="B319" s="420" t="s">
        <v>1161</v>
      </c>
      <c r="C319" s="950"/>
      <c r="D319" s="951"/>
      <c r="E319" s="1040"/>
      <c r="F319" s="953"/>
    </row>
    <row r="320" spans="1:6">
      <c r="E320" s="247"/>
    </row>
    <row r="321" spans="1:6" ht="14.4">
      <c r="A321" s="1192" t="s">
        <v>33</v>
      </c>
      <c r="B321" s="1193" t="s">
        <v>1096</v>
      </c>
      <c r="C321" s="1194"/>
      <c r="D321" s="1195"/>
      <c r="E321" s="247"/>
      <c r="F321" s="1130"/>
    </row>
    <row r="322" spans="1:6" ht="193.2">
      <c r="A322" s="1196"/>
      <c r="B322" s="248" t="s">
        <v>1496</v>
      </c>
      <c r="C322" s="1194"/>
      <c r="D322" s="1195"/>
      <c r="E322" s="247"/>
      <c r="F322" s="1197"/>
    </row>
    <row r="323" spans="1:6" ht="13.8">
      <c r="A323" s="1196"/>
      <c r="B323" s="1175" t="s">
        <v>1162</v>
      </c>
      <c r="C323" s="1056" t="s">
        <v>129</v>
      </c>
      <c r="D323" s="1306" t="s">
        <v>2912</v>
      </c>
      <c r="E323" s="95"/>
      <c r="F323" s="1061">
        <f t="shared" ref="F323" si="32">D323*E323</f>
        <v>0</v>
      </c>
    </row>
    <row r="324" spans="1:6" ht="13.8">
      <c r="A324" s="1196"/>
      <c r="B324" s="1175"/>
      <c r="C324" s="1056"/>
      <c r="D324" s="1198"/>
      <c r="E324" s="247"/>
      <c r="F324" s="1199"/>
    </row>
    <row r="325" spans="1:6" ht="14.4">
      <c r="A325" s="1192" t="s">
        <v>832</v>
      </c>
      <c r="B325" s="1200" t="s">
        <v>1163</v>
      </c>
      <c r="C325" s="1194"/>
      <c r="D325" s="1195"/>
      <c r="E325" s="247"/>
      <c r="F325" s="1130"/>
    </row>
    <row r="326" spans="1:6" ht="220.8">
      <c r="A326" s="1196"/>
      <c r="B326" s="1068" t="s">
        <v>1497</v>
      </c>
      <c r="C326" s="1194"/>
      <c r="D326" s="1195"/>
      <c r="E326" s="247"/>
      <c r="F326" s="1197"/>
    </row>
    <row r="327" spans="1:6" ht="13.8">
      <c r="A327" s="1196"/>
      <c r="B327" s="1201" t="s">
        <v>1164</v>
      </c>
      <c r="C327" s="1056" t="s">
        <v>129</v>
      </c>
      <c r="D327" s="1198">
        <v>7</v>
      </c>
      <c r="E327" s="95"/>
      <c r="F327" s="1061">
        <f t="shared" ref="F327" si="33">D327*E327</f>
        <v>0</v>
      </c>
    </row>
    <row r="328" spans="1:6" ht="13.8">
      <c r="A328" s="1196"/>
      <c r="B328" s="1201"/>
      <c r="C328" s="1056"/>
      <c r="D328" s="1198"/>
      <c r="E328" s="247"/>
      <c r="F328" s="1199"/>
    </row>
    <row r="329" spans="1:6" ht="13.8">
      <c r="A329" s="1192" t="s">
        <v>833</v>
      </c>
      <c r="B329" s="1189" t="s">
        <v>1165</v>
      </c>
      <c r="C329" s="270"/>
      <c r="D329" s="276"/>
      <c r="E329" s="247"/>
      <c r="F329" s="326"/>
    </row>
    <row r="330" spans="1:6" ht="275.25" customHeight="1">
      <c r="A330" s="1196"/>
      <c r="B330" s="1068" t="s">
        <v>2680</v>
      </c>
      <c r="C330" s="1194"/>
      <c r="D330" s="1195"/>
      <c r="E330" s="247"/>
      <c r="F330" s="1197"/>
    </row>
    <row r="331" spans="1:6" ht="13.8">
      <c r="A331" s="1196"/>
      <c r="B331" s="1068"/>
      <c r="C331" s="1056" t="s">
        <v>1030</v>
      </c>
      <c r="D331" s="1198">
        <v>3</v>
      </c>
      <c r="E331" s="95"/>
      <c r="F331" s="1061">
        <f t="shared" ref="F331" si="34">D331*E331</f>
        <v>0</v>
      </c>
    </row>
    <row r="332" spans="1:6" ht="13.8">
      <c r="A332" s="1196"/>
      <c r="B332" s="1201"/>
      <c r="C332" s="1056"/>
      <c r="D332" s="1198"/>
      <c r="E332" s="247"/>
      <c r="F332" s="1199"/>
    </row>
    <row r="333" spans="1:6" ht="14.4">
      <c r="A333" s="1202" t="s">
        <v>7</v>
      </c>
      <c r="B333" s="1189" t="s">
        <v>1166</v>
      </c>
      <c r="C333" s="1203"/>
      <c r="D333" s="1198"/>
      <c r="E333" s="247"/>
      <c r="F333" s="1130"/>
    </row>
    <row r="334" spans="1:6" ht="96.6">
      <c r="A334" s="1202"/>
      <c r="B334" s="248" t="s">
        <v>1498</v>
      </c>
      <c r="C334" s="1194"/>
      <c r="D334" s="1195"/>
      <c r="E334" s="247"/>
      <c r="F334" s="1197"/>
    </row>
    <row r="335" spans="1:6" ht="13.8">
      <c r="A335" s="1202"/>
      <c r="B335" s="1204" t="s">
        <v>1077</v>
      </c>
      <c r="C335" s="1056" t="s">
        <v>1030</v>
      </c>
      <c r="D335" s="1198">
        <v>2</v>
      </c>
      <c r="E335" s="95"/>
      <c r="F335" s="1061">
        <f t="shared" ref="F335" si="35">D335*E335</f>
        <v>0</v>
      </c>
    </row>
    <row r="336" spans="1:6" ht="13.8">
      <c r="A336" s="1196"/>
      <c r="B336" s="1204"/>
      <c r="C336" s="1056"/>
      <c r="D336" s="1198"/>
      <c r="E336" s="247"/>
      <c r="F336" s="1199"/>
    </row>
    <row r="337" spans="1:6" ht="13.8">
      <c r="A337" s="1192" t="s">
        <v>834</v>
      </c>
      <c r="B337" s="1189" t="s">
        <v>1156</v>
      </c>
      <c r="C337" s="270"/>
      <c r="D337" s="276"/>
      <c r="E337" s="247"/>
      <c r="F337" s="326"/>
    </row>
    <row r="338" spans="1:6" ht="82.8">
      <c r="A338" s="1196"/>
      <c r="B338" s="1205" t="s">
        <v>1167</v>
      </c>
      <c r="C338" s="1056" t="s">
        <v>129</v>
      </c>
      <c r="D338" s="1198">
        <v>85</v>
      </c>
      <c r="E338" s="95"/>
      <c r="F338" s="1061">
        <f t="shared" ref="F338" si="36">D338*E338</f>
        <v>0</v>
      </c>
    </row>
    <row r="339" spans="1:6" ht="13.8">
      <c r="A339" s="1196"/>
      <c r="B339" s="1067"/>
      <c r="C339" s="270"/>
      <c r="D339" s="276"/>
      <c r="E339" s="247"/>
      <c r="F339" s="326"/>
    </row>
    <row r="340" spans="1:6" ht="13.8">
      <c r="A340" s="1192" t="s">
        <v>851</v>
      </c>
      <c r="B340" s="1065" t="s">
        <v>1168</v>
      </c>
      <c r="C340" s="1194"/>
      <c r="D340" s="1195"/>
      <c r="E340" s="247"/>
      <c r="F340" s="1197"/>
    </row>
    <row r="341" spans="1:6" ht="41.4">
      <c r="A341" s="1196"/>
      <c r="B341" s="1205" t="s">
        <v>1169</v>
      </c>
      <c r="C341" s="1056" t="s">
        <v>1012</v>
      </c>
      <c r="D341" s="260">
        <v>1</v>
      </c>
      <c r="E341" s="95"/>
      <c r="F341" s="1061">
        <f t="shared" ref="F341" si="37">D341*E341</f>
        <v>0</v>
      </c>
    </row>
    <row r="342" spans="1:6" ht="13.8">
      <c r="A342" s="1196"/>
      <c r="B342" s="1205"/>
      <c r="C342" s="1056"/>
      <c r="D342" s="260"/>
      <c r="E342" s="247"/>
      <c r="F342" s="1061"/>
    </row>
    <row r="343" spans="1:6" s="190" customFormat="1" ht="13.8">
      <c r="A343" s="749"/>
      <c r="B343" s="961"/>
      <c r="C343" s="959"/>
      <c r="D343" s="960"/>
      <c r="E343" s="247"/>
      <c r="F343" s="929"/>
    </row>
    <row r="344" spans="1:6" s="190" customFormat="1" ht="16.8">
      <c r="A344" s="1073" t="s">
        <v>122</v>
      </c>
      <c r="B344" s="419" t="s">
        <v>1170</v>
      </c>
      <c r="C344" s="578"/>
      <c r="D344" s="579"/>
      <c r="E344" s="582"/>
      <c r="F344" s="579">
        <f>SUM(F321:F343)</f>
        <v>0</v>
      </c>
    </row>
    <row r="345" spans="1:6">
      <c r="E345" s="247"/>
    </row>
    <row r="346" spans="1:6">
      <c r="E346" s="247"/>
    </row>
    <row r="347" spans="1:6" s="190" customFormat="1" ht="16.8">
      <c r="A347" s="507" t="s">
        <v>114</v>
      </c>
      <c r="B347" s="420" t="s">
        <v>1171</v>
      </c>
      <c r="C347" s="950"/>
      <c r="D347" s="951"/>
      <c r="E347" s="1040"/>
      <c r="F347" s="953"/>
    </row>
    <row r="348" spans="1:6">
      <c r="E348" s="247"/>
    </row>
    <row r="349" spans="1:6" ht="13.8">
      <c r="A349" s="1206"/>
      <c r="B349" s="1207" t="s">
        <v>132</v>
      </c>
      <c r="C349" s="1208"/>
      <c r="D349" s="1209"/>
      <c r="E349" s="247"/>
      <c r="F349" s="1210"/>
    </row>
    <row r="350" spans="1:6" ht="78.75" customHeight="1">
      <c r="A350" s="1206"/>
      <c r="B350" s="249" t="s">
        <v>2849</v>
      </c>
      <c r="C350" s="1208"/>
      <c r="D350" s="1209"/>
      <c r="E350" s="247"/>
      <c r="F350" s="1210"/>
    </row>
    <row r="351" spans="1:6" ht="13.8">
      <c r="A351" s="1206"/>
      <c r="B351" s="1211"/>
      <c r="C351" s="1208"/>
      <c r="D351" s="1209"/>
      <c r="E351" s="247"/>
      <c r="F351" s="1210"/>
    </row>
    <row r="352" spans="1:6" ht="13.8">
      <c r="A352" s="1212" t="s">
        <v>31</v>
      </c>
      <c r="B352" s="1213" t="s">
        <v>1172</v>
      </c>
      <c r="C352" s="270"/>
      <c r="D352" s="276"/>
      <c r="E352" s="247"/>
      <c r="F352" s="326"/>
    </row>
    <row r="353" spans="1:6" ht="189" customHeight="1">
      <c r="A353" s="1214"/>
      <c r="B353" s="1138" t="s">
        <v>1499</v>
      </c>
      <c r="C353" s="1215" t="s">
        <v>1012</v>
      </c>
      <c r="D353" s="1216">
        <v>5</v>
      </c>
      <c r="E353" s="95"/>
      <c r="F353" s="1061">
        <f t="shared" ref="F353" si="38">D353*E353</f>
        <v>0</v>
      </c>
    </row>
    <row r="354" spans="1:6" ht="13.8">
      <c r="A354" s="1214"/>
      <c r="B354" s="1068"/>
      <c r="C354" s="270"/>
      <c r="D354" s="276"/>
      <c r="E354" s="247"/>
      <c r="F354" s="326"/>
    </row>
    <row r="355" spans="1:6" ht="17.25" customHeight="1">
      <c r="A355" s="1212" t="s">
        <v>724</v>
      </c>
      <c r="B355" s="1213" t="s">
        <v>1173</v>
      </c>
      <c r="C355" s="1217"/>
      <c r="D355" s="1218"/>
      <c r="E355" s="247"/>
      <c r="F355" s="1219"/>
    </row>
    <row r="356" spans="1:6" ht="353.25" customHeight="1">
      <c r="A356" s="1212"/>
      <c r="B356" s="1138" t="s">
        <v>1500</v>
      </c>
      <c r="C356" s="1215" t="s">
        <v>1012</v>
      </c>
      <c r="D356" s="1216">
        <v>2</v>
      </c>
      <c r="E356" s="95"/>
      <c r="F356" s="1061">
        <f t="shared" ref="F356" si="39">D356*E356</f>
        <v>0</v>
      </c>
    </row>
    <row r="357" spans="1:6" ht="13.8">
      <c r="A357" s="1212"/>
      <c r="B357" s="1068"/>
      <c r="C357" s="1217"/>
      <c r="D357" s="1218"/>
      <c r="E357" s="247"/>
      <c r="F357" s="1219"/>
    </row>
    <row r="358" spans="1:6" ht="13.8">
      <c r="A358" s="1212" t="s">
        <v>32</v>
      </c>
      <c r="B358" s="1213" t="s">
        <v>1174</v>
      </c>
      <c r="C358" s="270"/>
      <c r="D358" s="276"/>
      <c r="E358" s="247"/>
      <c r="F358" s="326"/>
    </row>
    <row r="359" spans="1:6" ht="154.5" customHeight="1">
      <c r="A359" s="1214"/>
      <c r="B359" s="1138" t="s">
        <v>1501</v>
      </c>
      <c r="C359" s="1215" t="s">
        <v>1012</v>
      </c>
      <c r="D359" s="1216">
        <v>10</v>
      </c>
      <c r="E359" s="95"/>
      <c r="F359" s="1061">
        <f t="shared" ref="F359" si="40">D359*E359</f>
        <v>0</v>
      </c>
    </row>
    <row r="360" spans="1:6" ht="13.8">
      <c r="A360" s="1214"/>
      <c r="B360" s="1068"/>
      <c r="C360" s="1217"/>
      <c r="D360" s="1218"/>
      <c r="E360" s="247"/>
      <c r="F360" s="1219"/>
    </row>
    <row r="361" spans="1:6" ht="13.8">
      <c r="A361" s="1212" t="s">
        <v>9</v>
      </c>
      <c r="B361" s="1213" t="s">
        <v>1175</v>
      </c>
      <c r="C361" s="270"/>
      <c r="D361" s="276"/>
      <c r="E361" s="247"/>
      <c r="F361" s="326"/>
    </row>
    <row r="362" spans="1:6" ht="339" customHeight="1">
      <c r="A362" s="1212"/>
      <c r="B362" s="1220" t="s">
        <v>1502</v>
      </c>
      <c r="C362" s="1215" t="s">
        <v>1012</v>
      </c>
      <c r="D362" s="1216">
        <v>4</v>
      </c>
      <c r="E362" s="95"/>
      <c r="F362" s="1061">
        <f t="shared" ref="F362" si="41">D362*E362</f>
        <v>0</v>
      </c>
    </row>
    <row r="363" spans="1:6" ht="13.8">
      <c r="A363" s="1212"/>
      <c r="B363" s="1068"/>
      <c r="C363" s="270"/>
      <c r="D363" s="276"/>
      <c r="E363" s="247"/>
      <c r="F363" s="326"/>
    </row>
    <row r="364" spans="1:6" ht="27" customHeight="1">
      <c r="A364" s="1212" t="s">
        <v>743</v>
      </c>
      <c r="B364" s="1213" t="s">
        <v>1176</v>
      </c>
      <c r="C364" s="1217"/>
      <c r="D364" s="1218"/>
      <c r="E364" s="247"/>
      <c r="F364" s="1219"/>
    </row>
    <row r="365" spans="1:6" ht="55.2">
      <c r="A365" s="1212"/>
      <c r="B365" s="1220" t="s">
        <v>1503</v>
      </c>
      <c r="C365" s="1217"/>
      <c r="D365" s="1218"/>
      <c r="E365" s="247"/>
      <c r="F365" s="1219"/>
    </row>
    <row r="366" spans="1:6" ht="374.25" customHeight="1">
      <c r="A366" s="1212"/>
      <c r="B366" s="1221" t="s">
        <v>1177</v>
      </c>
      <c r="C366" s="1215" t="s">
        <v>1012</v>
      </c>
      <c r="D366" s="1216">
        <v>2</v>
      </c>
      <c r="E366" s="95"/>
      <c r="F366" s="1061">
        <f t="shared" ref="F366" si="42">D366*E366</f>
        <v>0</v>
      </c>
    </row>
    <row r="367" spans="1:6" ht="13.8">
      <c r="A367" s="1212"/>
      <c r="B367" s="1211"/>
      <c r="C367" s="1217"/>
      <c r="D367" s="1218"/>
      <c r="E367" s="247"/>
      <c r="F367" s="1219"/>
    </row>
    <row r="368" spans="1:6" ht="13.8">
      <c r="A368" s="1212" t="s">
        <v>838</v>
      </c>
      <c r="B368" s="1189" t="s">
        <v>1178</v>
      </c>
      <c r="C368" s="270"/>
      <c r="D368" s="276"/>
      <c r="E368" s="247"/>
      <c r="F368" s="326"/>
    </row>
    <row r="369" spans="1:6" ht="238.5" customHeight="1">
      <c r="A369" s="1214"/>
      <c r="B369" s="1222" t="s">
        <v>1504</v>
      </c>
      <c r="C369" s="1215" t="s">
        <v>1012</v>
      </c>
      <c r="D369" s="1216">
        <v>8</v>
      </c>
      <c r="E369" s="95"/>
      <c r="F369" s="1061">
        <f t="shared" ref="F369" si="43">D369*E369</f>
        <v>0</v>
      </c>
    </row>
    <row r="370" spans="1:6" ht="13.8">
      <c r="A370" s="1214"/>
      <c r="B370" s="1214"/>
      <c r="C370" s="1217"/>
      <c r="D370" s="1218"/>
      <c r="E370" s="247"/>
      <c r="F370" s="1219"/>
    </row>
    <row r="371" spans="1:6" ht="13.8">
      <c r="A371" s="1212" t="s">
        <v>860</v>
      </c>
      <c r="B371" s="1189" t="s">
        <v>1179</v>
      </c>
      <c r="C371" s="1217"/>
      <c r="D371" s="1218"/>
      <c r="E371" s="247"/>
      <c r="F371" s="1219"/>
    </row>
    <row r="372" spans="1:6" ht="214.5" customHeight="1">
      <c r="A372" s="1214"/>
      <c r="B372" s="1222" t="s">
        <v>1505</v>
      </c>
      <c r="C372" s="1215" t="s">
        <v>1012</v>
      </c>
      <c r="D372" s="1216">
        <v>1</v>
      </c>
      <c r="E372" s="95"/>
      <c r="F372" s="1061">
        <f t="shared" ref="F372" si="44">D372*E372</f>
        <v>0</v>
      </c>
    </row>
    <row r="373" spans="1:6" ht="13.8">
      <c r="A373" s="1212"/>
      <c r="B373" s="1214"/>
      <c r="C373" s="1217"/>
      <c r="D373" s="1218"/>
      <c r="E373" s="247"/>
      <c r="F373" s="1219"/>
    </row>
    <row r="374" spans="1:6" ht="13.8">
      <c r="A374" s="1212" t="s">
        <v>1180</v>
      </c>
      <c r="B374" s="1213" t="s">
        <v>1181</v>
      </c>
      <c r="C374" s="270"/>
      <c r="D374" s="276"/>
      <c r="E374" s="247"/>
      <c r="F374" s="326"/>
    </row>
    <row r="375" spans="1:6" ht="351" customHeight="1">
      <c r="A375" s="1214"/>
      <c r="B375" s="1220" t="s">
        <v>1506</v>
      </c>
      <c r="C375" s="1215" t="s">
        <v>1012</v>
      </c>
      <c r="D375" s="1216">
        <v>3</v>
      </c>
      <c r="E375" s="95"/>
      <c r="F375" s="1061">
        <f t="shared" ref="F375" si="45">D375*E375</f>
        <v>0</v>
      </c>
    </row>
    <row r="376" spans="1:6" ht="13.8">
      <c r="A376" s="1214"/>
      <c r="B376" s="1220"/>
      <c r="C376" s="270"/>
      <c r="D376" s="276"/>
      <c r="E376" s="247"/>
      <c r="F376" s="326"/>
    </row>
    <row r="377" spans="1:6" ht="13.8">
      <c r="A377" s="1212" t="s">
        <v>1182</v>
      </c>
      <c r="B377" s="1223" t="s">
        <v>1183</v>
      </c>
      <c r="C377" s="1217"/>
      <c r="D377" s="1218"/>
      <c r="E377" s="247"/>
      <c r="F377" s="1219"/>
    </row>
    <row r="378" spans="1:6" ht="179.4">
      <c r="A378" s="1214"/>
      <c r="B378" s="1220" t="s">
        <v>1476</v>
      </c>
      <c r="C378" s="1215" t="s">
        <v>1012</v>
      </c>
      <c r="D378" s="1216">
        <v>2</v>
      </c>
      <c r="E378" s="95"/>
      <c r="F378" s="1061">
        <f t="shared" ref="F378" si="46">D378*E378</f>
        <v>0</v>
      </c>
    </row>
    <row r="379" spans="1:6" ht="13.8">
      <c r="A379" s="1214"/>
      <c r="B379" s="1211"/>
      <c r="C379" s="1215"/>
      <c r="D379" s="1216"/>
      <c r="E379" s="247"/>
      <c r="F379" s="1061"/>
    </row>
    <row r="380" spans="1:6" ht="13.8">
      <c r="A380" s="1214" t="s">
        <v>1184</v>
      </c>
      <c r="B380" s="1224" t="s">
        <v>1518</v>
      </c>
      <c r="C380" s="1215"/>
      <c r="D380" s="1216"/>
      <c r="E380" s="247"/>
      <c r="F380" s="1061"/>
    </row>
    <row r="381" spans="1:6" ht="110.4">
      <c r="A381" s="1214"/>
      <c r="B381" s="1225" t="s">
        <v>2682</v>
      </c>
      <c r="C381" s="1215" t="s">
        <v>1012</v>
      </c>
      <c r="D381" s="1216">
        <v>2</v>
      </c>
      <c r="E381" s="95"/>
      <c r="F381" s="1061">
        <f t="shared" ref="F381" si="47">D381*E381</f>
        <v>0</v>
      </c>
    </row>
    <row r="382" spans="1:6" ht="13.8">
      <c r="A382" s="1214"/>
      <c r="B382" s="1226"/>
      <c r="C382" s="1217"/>
      <c r="D382" s="1218"/>
      <c r="E382" s="247"/>
      <c r="F382" s="1219"/>
    </row>
    <row r="383" spans="1:6" ht="13.8">
      <c r="A383" s="1212" t="s">
        <v>1186</v>
      </c>
      <c r="B383" s="1225" t="s">
        <v>1185</v>
      </c>
      <c r="C383" s="270"/>
      <c r="D383" s="276"/>
      <c r="E383" s="247"/>
      <c r="F383" s="326"/>
    </row>
    <row r="384" spans="1:6" ht="96.6">
      <c r="A384" s="1214"/>
      <c r="B384" s="1225" t="s">
        <v>1507</v>
      </c>
      <c r="C384" s="1215" t="s">
        <v>1012</v>
      </c>
      <c r="D384" s="1216">
        <v>1</v>
      </c>
      <c r="E384" s="95"/>
      <c r="F384" s="1061">
        <f t="shared" ref="F384" si="48">D384*E384</f>
        <v>0</v>
      </c>
    </row>
    <row r="385" spans="1:6" ht="13.8">
      <c r="A385" s="1212"/>
      <c r="B385" s="1227"/>
      <c r="C385" s="270"/>
      <c r="D385" s="276"/>
      <c r="E385" s="247"/>
      <c r="F385" s="326"/>
    </row>
    <row r="386" spans="1:6" ht="13.8">
      <c r="A386" s="1212" t="s">
        <v>1188</v>
      </c>
      <c r="B386" s="1224" t="s">
        <v>1187</v>
      </c>
      <c r="C386" s="1217"/>
      <c r="D386" s="1218"/>
      <c r="E386" s="247"/>
      <c r="F386" s="1219"/>
    </row>
    <row r="387" spans="1:6" ht="151.80000000000001">
      <c r="A387" s="1214"/>
      <c r="B387" s="1222" t="s">
        <v>2683</v>
      </c>
      <c r="C387" s="1215" t="s">
        <v>1012</v>
      </c>
      <c r="D387" s="1216">
        <v>15</v>
      </c>
      <c r="E387" s="95"/>
      <c r="F387" s="1061">
        <f t="shared" ref="F387" si="49">D387*E387</f>
        <v>0</v>
      </c>
    </row>
    <row r="388" spans="1:6" ht="13.8">
      <c r="A388" s="1212"/>
      <c r="B388" s="1211"/>
      <c r="C388" s="270"/>
      <c r="D388" s="276"/>
      <c r="E388" s="247"/>
      <c r="F388" s="326"/>
    </row>
    <row r="389" spans="1:6" ht="13.8">
      <c r="A389" s="1212" t="s">
        <v>1190</v>
      </c>
      <c r="B389" s="1224" t="s">
        <v>1189</v>
      </c>
      <c r="C389" s="1217"/>
      <c r="D389" s="1218"/>
      <c r="E389" s="247"/>
      <c r="F389" s="1219"/>
    </row>
    <row r="390" spans="1:6" ht="189.75" customHeight="1">
      <c r="A390" s="1212"/>
      <c r="B390" s="1222" t="s">
        <v>2684</v>
      </c>
      <c r="C390" s="1215" t="s">
        <v>1012</v>
      </c>
      <c r="D390" s="1216">
        <v>2</v>
      </c>
      <c r="E390" s="95"/>
      <c r="F390" s="1061">
        <f t="shared" ref="F390" si="50">D390*E390</f>
        <v>0</v>
      </c>
    </row>
    <row r="391" spans="1:6" ht="13.8">
      <c r="A391" s="1212"/>
      <c r="B391" s="1211"/>
      <c r="C391" s="1217"/>
      <c r="D391" s="1218"/>
      <c r="E391" s="247"/>
      <c r="F391" s="1219"/>
    </row>
    <row r="392" spans="1:6" ht="13.8">
      <c r="A392" s="1212" t="s">
        <v>1192</v>
      </c>
      <c r="B392" s="1224" t="s">
        <v>1191</v>
      </c>
      <c r="C392" s="270"/>
      <c r="D392" s="276"/>
      <c r="E392" s="247"/>
      <c r="F392" s="326"/>
    </row>
    <row r="393" spans="1:6" ht="86.25" customHeight="1">
      <c r="A393" s="1214"/>
      <c r="B393" s="1228" t="s">
        <v>1508</v>
      </c>
      <c r="C393" s="1215" t="s">
        <v>1012</v>
      </c>
      <c r="D393" s="1216">
        <v>15</v>
      </c>
      <c r="E393" s="95"/>
      <c r="F393" s="1061">
        <f t="shared" ref="F393" si="51">D393*E393</f>
        <v>0</v>
      </c>
    </row>
    <row r="394" spans="1:6" ht="13.8">
      <c r="A394" s="1206"/>
      <c r="B394" s="1211"/>
      <c r="C394" s="270"/>
      <c r="D394" s="276"/>
      <c r="E394" s="247"/>
      <c r="F394" s="326"/>
    </row>
    <row r="395" spans="1:6" ht="13.8">
      <c r="A395" s="1212" t="s">
        <v>1194</v>
      </c>
      <c r="B395" s="1224" t="s">
        <v>1193</v>
      </c>
      <c r="C395" s="1208"/>
      <c r="D395" s="1209"/>
      <c r="E395" s="247"/>
      <c r="F395" s="1210"/>
    </row>
    <row r="396" spans="1:6" ht="86.25" customHeight="1">
      <c r="A396" s="1206"/>
      <c r="B396" s="1211" t="s">
        <v>1509</v>
      </c>
      <c r="C396" s="1215" t="s">
        <v>1012</v>
      </c>
      <c r="D396" s="1216">
        <v>9</v>
      </c>
      <c r="E396" s="95"/>
      <c r="F396" s="1061">
        <f t="shared" ref="F396" si="52">D396*E396</f>
        <v>0</v>
      </c>
    </row>
    <row r="397" spans="1:6" ht="13.8">
      <c r="A397" s="1206"/>
      <c r="B397" s="1211"/>
      <c r="C397" s="1208"/>
      <c r="D397" s="1209"/>
      <c r="E397" s="247"/>
      <c r="F397" s="1210"/>
    </row>
    <row r="398" spans="1:6" ht="13.8">
      <c r="A398" s="1212" t="s">
        <v>1196</v>
      </c>
      <c r="B398" s="1224" t="s">
        <v>1195</v>
      </c>
      <c r="C398" s="1217"/>
      <c r="D398" s="1218"/>
      <c r="E398" s="247"/>
      <c r="F398" s="1219"/>
    </row>
    <row r="399" spans="1:6" ht="82.8">
      <c r="A399" s="1214"/>
      <c r="B399" s="1211" t="s">
        <v>1510</v>
      </c>
      <c r="C399" s="1229" t="s">
        <v>1012</v>
      </c>
      <c r="D399" s="1216">
        <v>17</v>
      </c>
      <c r="E399" s="95"/>
      <c r="F399" s="1061">
        <f t="shared" ref="F399" si="53">D399*E399</f>
        <v>0</v>
      </c>
    </row>
    <row r="400" spans="1:6" ht="13.8">
      <c r="A400" s="1214"/>
      <c r="B400" s="1211"/>
      <c r="C400" s="1208"/>
      <c r="D400" s="1209"/>
      <c r="E400" s="247"/>
      <c r="F400" s="1210"/>
    </row>
    <row r="401" spans="1:6" ht="13.8">
      <c r="A401" s="1212" t="s">
        <v>1198</v>
      </c>
      <c r="B401" s="1224" t="s">
        <v>1197</v>
      </c>
      <c r="C401" s="1217"/>
      <c r="D401" s="1218"/>
      <c r="E401" s="247"/>
      <c r="F401" s="1219"/>
    </row>
    <row r="402" spans="1:6" ht="82.8">
      <c r="A402" s="1214"/>
      <c r="B402" s="1211" t="s">
        <v>1511</v>
      </c>
      <c r="C402" s="1215" t="s">
        <v>1012</v>
      </c>
      <c r="D402" s="1216">
        <v>9</v>
      </c>
      <c r="E402" s="95"/>
      <c r="F402" s="1061">
        <f t="shared" ref="F402" si="54">D402*E402</f>
        <v>0</v>
      </c>
    </row>
    <row r="403" spans="1:6" ht="13.8">
      <c r="A403" s="1214"/>
      <c r="B403" s="1211"/>
      <c r="C403" s="1208"/>
      <c r="D403" s="1209"/>
      <c r="E403" s="247"/>
      <c r="F403" s="1210"/>
    </row>
    <row r="404" spans="1:6" ht="13.8">
      <c r="A404" s="1212" t="s">
        <v>1200</v>
      </c>
      <c r="B404" s="1224" t="s">
        <v>1199</v>
      </c>
      <c r="C404" s="1217"/>
      <c r="D404" s="1218"/>
      <c r="E404" s="247"/>
      <c r="F404" s="1219"/>
    </row>
    <row r="405" spans="1:6" ht="91.5" customHeight="1">
      <c r="A405" s="1214"/>
      <c r="B405" s="1211" t="s">
        <v>1512</v>
      </c>
      <c r="C405" s="1215" t="s">
        <v>1012</v>
      </c>
      <c r="D405" s="1216">
        <v>9</v>
      </c>
      <c r="E405" s="95"/>
      <c r="F405" s="1061">
        <f t="shared" ref="F405" si="55">D405*E405</f>
        <v>0</v>
      </c>
    </row>
    <row r="406" spans="1:6" ht="14.25" customHeight="1">
      <c r="A406" s="1214"/>
      <c r="B406" s="1211"/>
      <c r="C406" s="1217"/>
      <c r="D406" s="1218"/>
      <c r="E406" s="247"/>
      <c r="F406" s="1219"/>
    </row>
    <row r="407" spans="1:6" ht="13.8">
      <c r="A407" s="1212" t="s">
        <v>1202</v>
      </c>
      <c r="B407" s="1224" t="s">
        <v>1201</v>
      </c>
      <c r="C407" s="270"/>
      <c r="D407" s="276"/>
      <c r="E407" s="247"/>
      <c r="F407" s="326"/>
    </row>
    <row r="408" spans="1:6" ht="82.8">
      <c r="A408" s="1214"/>
      <c r="B408" s="1211" t="s">
        <v>1513</v>
      </c>
      <c r="C408" s="1215" t="s">
        <v>1012</v>
      </c>
      <c r="D408" s="1216">
        <v>6</v>
      </c>
      <c r="E408" s="95"/>
      <c r="F408" s="1061">
        <f t="shared" ref="F408" si="56">D408*E408</f>
        <v>0</v>
      </c>
    </row>
    <row r="409" spans="1:6" ht="13.8">
      <c r="A409" s="1214"/>
      <c r="B409" s="1211"/>
      <c r="C409" s="1208"/>
      <c r="D409" s="1209"/>
      <c r="E409" s="247"/>
      <c r="F409" s="1210"/>
    </row>
    <row r="410" spans="1:6" ht="13.8">
      <c r="A410" s="1212" t="s">
        <v>1204</v>
      </c>
      <c r="B410" s="1224" t="s">
        <v>1203</v>
      </c>
      <c r="C410" s="1217"/>
      <c r="D410" s="1218"/>
      <c r="E410" s="247"/>
      <c r="F410" s="1219"/>
    </row>
    <row r="411" spans="1:6" ht="82.8">
      <c r="A411" s="1214"/>
      <c r="B411" s="1211" t="s">
        <v>1514</v>
      </c>
      <c r="C411" s="1215" t="s">
        <v>1012</v>
      </c>
      <c r="D411" s="1216">
        <v>6</v>
      </c>
      <c r="E411" s="95"/>
      <c r="F411" s="1061">
        <f t="shared" ref="F411" si="57">D411*E411</f>
        <v>0</v>
      </c>
    </row>
    <row r="412" spans="1:6" ht="13.8">
      <c r="A412" s="1214"/>
      <c r="B412" s="1211"/>
      <c r="C412" s="1217"/>
      <c r="D412" s="1218"/>
      <c r="E412" s="247"/>
      <c r="F412" s="1219"/>
    </row>
    <row r="413" spans="1:6" ht="13.8">
      <c r="A413" s="1212" t="s">
        <v>1206</v>
      </c>
      <c r="B413" s="1224" t="s">
        <v>1205</v>
      </c>
      <c r="C413" s="1217"/>
      <c r="D413" s="1218"/>
      <c r="E413" s="247"/>
      <c r="F413" s="1219"/>
    </row>
    <row r="414" spans="1:6" s="81" customFormat="1" ht="82.8">
      <c r="A414" s="1214"/>
      <c r="B414" s="1230" t="s">
        <v>1515</v>
      </c>
      <c r="C414" s="1215" t="s">
        <v>1012</v>
      </c>
      <c r="D414" s="1216">
        <v>4</v>
      </c>
      <c r="E414" s="95"/>
      <c r="F414" s="1061">
        <f t="shared" ref="F414" si="58">D414*E414</f>
        <v>0</v>
      </c>
    </row>
    <row r="415" spans="1:6" ht="13.8">
      <c r="A415" s="1214"/>
      <c r="B415" s="1211"/>
      <c r="C415" s="1208"/>
      <c r="D415" s="1209"/>
      <c r="E415" s="247"/>
      <c r="F415" s="1210"/>
    </row>
    <row r="416" spans="1:6" s="81" customFormat="1" ht="13.8">
      <c r="A416" s="1212" t="s">
        <v>1517</v>
      </c>
      <c r="B416" s="1224" t="s">
        <v>1207</v>
      </c>
      <c r="C416" s="1217"/>
      <c r="D416" s="1218"/>
      <c r="E416" s="247"/>
      <c r="F416" s="1219"/>
    </row>
    <row r="417" spans="1:6" ht="82.8">
      <c r="A417" s="1214"/>
      <c r="B417" s="1211" t="s">
        <v>1516</v>
      </c>
      <c r="C417" s="1215" t="s">
        <v>1012</v>
      </c>
      <c r="D417" s="1216">
        <v>26</v>
      </c>
      <c r="E417" s="95"/>
      <c r="F417" s="1061">
        <f t="shared" ref="F417" si="59">D417*E417</f>
        <v>0</v>
      </c>
    </row>
    <row r="418" spans="1:6" ht="13.8">
      <c r="A418" s="1214"/>
      <c r="B418" s="1211"/>
      <c r="C418" s="1215"/>
      <c r="D418" s="1216"/>
      <c r="E418" s="1231"/>
      <c r="F418" s="1061"/>
    </row>
    <row r="419" spans="1:6" s="190" customFormat="1" ht="13.2">
      <c r="A419" s="749"/>
      <c r="B419" s="961"/>
      <c r="C419" s="959"/>
      <c r="D419" s="960"/>
      <c r="E419" s="929"/>
      <c r="F419" s="929"/>
    </row>
    <row r="420" spans="1:6" s="190" customFormat="1" ht="16.8">
      <c r="A420" s="1073" t="s">
        <v>114</v>
      </c>
      <c r="B420" s="419" t="s">
        <v>1208</v>
      </c>
      <c r="C420" s="578"/>
      <c r="D420" s="579"/>
      <c r="E420" s="579"/>
      <c r="F420" s="579">
        <f>SUM(F349:F419)</f>
        <v>0</v>
      </c>
    </row>
    <row r="421" spans="1:6" ht="13.8">
      <c r="A421" s="1206"/>
      <c r="B421" s="1232"/>
      <c r="C421" s="1208"/>
      <c r="D421" s="1209"/>
      <c r="E421" s="1209"/>
      <c r="F421" s="1219"/>
    </row>
    <row r="422" spans="1:6" ht="13.8">
      <c r="A422" s="1206"/>
      <c r="B422" s="1232"/>
      <c r="C422" s="1208"/>
      <c r="D422" s="1209"/>
      <c r="E422" s="1209"/>
      <c r="F422" s="1219"/>
    </row>
    <row r="423" spans="1:6" ht="13.8">
      <c r="A423" s="1206"/>
      <c r="B423" s="1232"/>
      <c r="C423" s="1208"/>
      <c r="D423" s="1209"/>
      <c r="E423" s="1209"/>
      <c r="F423" s="1219"/>
    </row>
    <row r="424" spans="1:6" ht="13.8">
      <c r="A424" s="1206"/>
      <c r="B424" s="1232"/>
      <c r="C424" s="1208"/>
      <c r="D424" s="1209"/>
      <c r="E424" s="1209"/>
      <c r="F424" s="1219"/>
    </row>
    <row r="425" spans="1:6" ht="13.8">
      <c r="A425" s="1206"/>
      <c r="B425" s="1232"/>
      <c r="C425" s="1208"/>
      <c r="D425" s="1209"/>
      <c r="E425" s="1209"/>
      <c r="F425" s="1219"/>
    </row>
    <row r="426" spans="1:6" ht="13.8">
      <c r="A426" s="1206"/>
      <c r="B426" s="1232"/>
      <c r="C426" s="1208"/>
      <c r="D426" s="1209"/>
      <c r="E426" s="1209"/>
      <c r="F426" s="1219"/>
    </row>
    <row r="427" spans="1:6" ht="18.600000000000001">
      <c r="B427" s="250" t="s">
        <v>1209</v>
      </c>
      <c r="C427" s="261"/>
      <c r="D427" s="63"/>
      <c r="E427" s="63"/>
      <c r="F427" s="63"/>
    </row>
    <row r="428" spans="1:6" ht="18.600000000000001">
      <c r="B428" s="251"/>
      <c r="C428" s="272"/>
      <c r="D428" s="279"/>
      <c r="E428" s="279"/>
      <c r="F428" s="63"/>
    </row>
    <row r="429" spans="1:6">
      <c r="B429" s="175"/>
      <c r="C429" s="261"/>
      <c r="D429" s="63"/>
      <c r="E429" s="63"/>
      <c r="F429" s="63"/>
    </row>
    <row r="430" spans="1:6" ht="13.8">
      <c r="A430" s="1233" t="s">
        <v>125</v>
      </c>
      <c r="B430" s="1234" t="s">
        <v>17</v>
      </c>
      <c r="C430" s="1235"/>
      <c r="D430" s="1236"/>
      <c r="E430" s="1237"/>
      <c r="F430" s="1236">
        <f>F85</f>
        <v>0</v>
      </c>
    </row>
    <row r="431" spans="1:6" ht="13.8">
      <c r="A431" s="1233"/>
      <c r="B431" s="1234"/>
      <c r="C431" s="1235"/>
      <c r="D431" s="1236"/>
      <c r="E431" s="1237"/>
      <c r="F431" s="1236"/>
    </row>
    <row r="432" spans="1:6" ht="13.8">
      <c r="A432" s="1233" t="s">
        <v>115</v>
      </c>
      <c r="B432" s="1234" t="s">
        <v>1014</v>
      </c>
      <c r="C432" s="1235"/>
      <c r="D432" s="1236"/>
      <c r="E432" s="1237"/>
      <c r="F432" s="1236">
        <f>F113</f>
        <v>0</v>
      </c>
    </row>
    <row r="433" spans="1:6" ht="13.2">
      <c r="A433" s="278"/>
      <c r="B433" s="81"/>
      <c r="C433" s="271"/>
      <c r="D433" s="209"/>
      <c r="E433" s="278"/>
      <c r="F433" s="209"/>
    </row>
    <row r="434" spans="1:6" ht="13.8">
      <c r="A434" s="1233" t="s">
        <v>75</v>
      </c>
      <c r="B434" s="1234" t="s">
        <v>1033</v>
      </c>
      <c r="C434" s="1235"/>
      <c r="D434" s="1236"/>
      <c r="E434" s="1237"/>
      <c r="F434" s="1236">
        <f>F163</f>
        <v>0</v>
      </c>
    </row>
    <row r="435" spans="1:6" ht="13.8">
      <c r="A435" s="1233"/>
      <c r="B435" s="1234"/>
      <c r="C435" s="1235"/>
      <c r="D435" s="1236"/>
      <c r="E435" s="1237"/>
      <c r="F435" s="1236"/>
    </row>
    <row r="436" spans="1:6" ht="13.8">
      <c r="A436" s="1233" t="s">
        <v>112</v>
      </c>
      <c r="B436" s="1234" t="s">
        <v>1210</v>
      </c>
      <c r="C436" s="1235"/>
      <c r="D436" s="1236"/>
      <c r="E436" s="1237"/>
      <c r="F436" s="1236">
        <f>F203</f>
        <v>0</v>
      </c>
    </row>
    <row r="437" spans="1:6" ht="13.8">
      <c r="A437" s="1233"/>
      <c r="B437" s="1234"/>
      <c r="C437" s="1235"/>
      <c r="D437" s="1236"/>
      <c r="E437" s="1237"/>
      <c r="F437" s="1236"/>
    </row>
    <row r="438" spans="1:6" ht="13.8">
      <c r="A438" s="1233" t="s">
        <v>121</v>
      </c>
      <c r="B438" s="1234" t="s">
        <v>1089</v>
      </c>
      <c r="C438" s="1235"/>
      <c r="D438" s="1236"/>
      <c r="E438" s="1237"/>
      <c r="F438" s="1236">
        <f>F239</f>
        <v>0</v>
      </c>
    </row>
    <row r="439" spans="1:6" ht="13.8">
      <c r="A439" s="1233"/>
      <c r="B439" s="1234"/>
      <c r="C439" s="1235"/>
      <c r="D439" s="1236"/>
      <c r="E439" s="1237"/>
      <c r="F439" s="1236"/>
    </row>
    <row r="440" spans="1:6" ht="13.8">
      <c r="A440" s="1233" t="s">
        <v>113</v>
      </c>
      <c r="B440" s="1234" t="s">
        <v>1211</v>
      </c>
      <c r="C440" s="1235"/>
      <c r="D440" s="1236"/>
      <c r="E440" s="1237"/>
      <c r="F440" s="1236">
        <f>F316</f>
        <v>0</v>
      </c>
    </row>
    <row r="441" spans="1:6" ht="13.8">
      <c r="A441" s="1233"/>
      <c r="B441" s="1234"/>
      <c r="C441" s="1235"/>
      <c r="D441" s="1236"/>
      <c r="E441" s="1237"/>
      <c r="F441" s="1236"/>
    </row>
    <row r="442" spans="1:6" ht="13.8">
      <c r="A442" s="1233" t="s">
        <v>122</v>
      </c>
      <c r="B442" s="1234" t="s">
        <v>1161</v>
      </c>
      <c r="C442" s="1235"/>
      <c r="D442" s="1236"/>
      <c r="E442" s="1237"/>
      <c r="F442" s="1236">
        <f>F344</f>
        <v>0</v>
      </c>
    </row>
    <row r="443" spans="1:6" ht="13.8">
      <c r="A443" s="1233"/>
      <c r="B443" s="1234"/>
      <c r="C443" s="1235"/>
      <c r="D443" s="1236"/>
      <c r="E443" s="1237"/>
      <c r="F443" s="1236"/>
    </row>
    <row r="444" spans="1:6" ht="13.8">
      <c r="A444" s="1233" t="s">
        <v>114</v>
      </c>
      <c r="B444" s="1234" t="s">
        <v>1171</v>
      </c>
      <c r="C444" s="1235"/>
      <c r="D444" s="1236"/>
      <c r="E444" s="1237"/>
      <c r="F444" s="1236">
        <f>F420</f>
        <v>0</v>
      </c>
    </row>
    <row r="446" spans="1:6" s="168" customFormat="1" ht="24.75" customHeight="1">
      <c r="A446" s="504"/>
      <c r="B446" s="505" t="s">
        <v>2826</v>
      </c>
      <c r="C446" s="166"/>
      <c r="D446" s="166"/>
      <c r="E446" s="166"/>
      <c r="F446" s="167">
        <f>SUM(F430:F444)</f>
        <v>0</v>
      </c>
    </row>
    <row r="447" spans="1:6" ht="13.8">
      <c r="A447" s="1206"/>
      <c r="B447" s="1232"/>
      <c r="C447" s="1208"/>
      <c r="D447" s="1209"/>
      <c r="E447" s="1209"/>
      <c r="F447" s="1219"/>
    </row>
    <row r="448" spans="1:6" ht="13.8">
      <c r="A448" s="1206"/>
      <c r="B448" s="1232"/>
      <c r="C448" s="1208"/>
      <c r="D448" s="1209"/>
      <c r="E448" s="1209"/>
      <c r="F448" s="1219"/>
    </row>
    <row r="449" spans="1:6" ht="13.8">
      <c r="A449" s="1206"/>
      <c r="B449" s="1232"/>
      <c r="C449" s="1208"/>
      <c r="D449" s="1209"/>
      <c r="E449" s="1209"/>
      <c r="F449" s="1219"/>
    </row>
    <row r="450" spans="1:6" ht="13.8">
      <c r="A450" s="1206"/>
      <c r="B450" s="1232"/>
      <c r="C450" s="1208"/>
      <c r="D450" s="1209"/>
      <c r="E450" s="1209"/>
      <c r="F450" s="1219"/>
    </row>
    <row r="451" spans="1:6" ht="13.8">
      <c r="A451" s="1206"/>
      <c r="B451" s="1232"/>
      <c r="C451" s="1208"/>
      <c r="D451" s="1209"/>
      <c r="E451" s="1209"/>
      <c r="F451" s="1219"/>
    </row>
    <row r="457" spans="1:6" s="81" customFormat="1">
      <c r="A457" s="69"/>
      <c r="B457" s="40"/>
      <c r="C457" s="185"/>
      <c r="D457" s="47"/>
      <c r="E457" s="47"/>
      <c r="F457" s="47"/>
    </row>
    <row r="458" spans="1:6" s="81" customFormat="1">
      <c r="A458" s="69"/>
      <c r="B458" s="40"/>
      <c r="C458" s="185"/>
      <c r="D458" s="47"/>
      <c r="E458" s="47"/>
      <c r="F458" s="47"/>
    </row>
    <row r="461" spans="1:6" s="27" customFormat="1">
      <c r="A461" s="69"/>
      <c r="B461" s="40"/>
      <c r="C461" s="185"/>
      <c r="D461" s="47"/>
      <c r="E461" s="47"/>
      <c r="F461" s="47"/>
    </row>
    <row r="462" spans="1:6" s="27" customFormat="1">
      <c r="A462" s="69"/>
      <c r="B462" s="40"/>
      <c r="C462" s="185"/>
      <c r="D462" s="47"/>
      <c r="E462" s="47"/>
      <c r="F462" s="47"/>
    </row>
    <row r="465" spans="1:6" s="81" customFormat="1">
      <c r="A465" s="69"/>
      <c r="B465" s="40"/>
      <c r="C465" s="185"/>
      <c r="D465" s="47"/>
      <c r="E465" s="47"/>
      <c r="F465" s="47"/>
    </row>
    <row r="466" spans="1:6" s="81" customFormat="1">
      <c r="A466" s="69"/>
      <c r="B466" s="40"/>
      <c r="C466" s="185"/>
      <c r="D466" s="47"/>
      <c r="E466" s="47"/>
      <c r="F466" s="47"/>
    </row>
    <row r="467" spans="1:6" s="81" customFormat="1">
      <c r="A467" s="69"/>
      <c r="B467" s="40"/>
      <c r="C467" s="185"/>
      <c r="D467" s="47"/>
      <c r="E467" s="47"/>
      <c r="F467" s="47"/>
    </row>
    <row r="468" spans="1:6" s="81" customFormat="1">
      <c r="A468" s="69"/>
      <c r="B468" s="40"/>
      <c r="C468" s="185"/>
      <c r="D468" s="47"/>
      <c r="E468" s="47"/>
      <c r="F468" s="47"/>
    </row>
    <row r="469" spans="1:6" s="81" customFormat="1">
      <c r="A469" s="69"/>
      <c r="B469" s="40"/>
      <c r="C469" s="185"/>
      <c r="D469" s="47"/>
      <c r="E469" s="47"/>
      <c r="F469" s="47"/>
    </row>
    <row r="470" spans="1:6" s="81" customFormat="1">
      <c r="A470" s="69"/>
      <c r="B470" s="40"/>
      <c r="C470" s="185"/>
      <c r="D470" s="47"/>
      <c r="E470" s="47"/>
      <c r="F470" s="47"/>
    </row>
    <row r="471" spans="1:6" s="81" customFormat="1">
      <c r="A471" s="69"/>
      <c r="B471" s="40"/>
      <c r="C471" s="185"/>
      <c r="D471" s="47"/>
      <c r="E471" s="47"/>
      <c r="F471" s="47"/>
    </row>
    <row r="472" spans="1:6" s="81" customFormat="1">
      <c r="A472" s="69"/>
      <c r="B472" s="40"/>
      <c r="C472" s="185"/>
      <c r="D472" s="47"/>
      <c r="E472" s="47"/>
      <c r="F472" s="47"/>
    </row>
    <row r="473" spans="1:6" s="81" customFormat="1">
      <c r="A473" s="69"/>
      <c r="B473" s="40"/>
      <c r="C473" s="185"/>
      <c r="D473" s="47"/>
      <c r="E473" s="47"/>
      <c r="F473" s="47"/>
    </row>
    <row r="474" spans="1:6" s="81" customFormat="1">
      <c r="A474" s="69"/>
      <c r="B474" s="40"/>
      <c r="C474" s="185"/>
      <c r="D474" s="47"/>
      <c r="E474" s="47"/>
      <c r="F474" s="47"/>
    </row>
    <row r="475" spans="1:6" s="81" customFormat="1">
      <c r="A475" s="69"/>
      <c r="B475" s="40"/>
      <c r="C475" s="185"/>
      <c r="D475" s="47"/>
      <c r="E475" s="47"/>
      <c r="F475" s="47"/>
    </row>
    <row r="476" spans="1:6" s="81" customFormat="1">
      <c r="A476" s="69"/>
      <c r="B476" s="40"/>
      <c r="C476" s="185"/>
      <c r="D476" s="47"/>
      <c r="E476" s="47"/>
      <c r="F476" s="47"/>
    </row>
    <row r="477" spans="1:6" s="81" customFormat="1">
      <c r="A477" s="69"/>
      <c r="B477" s="40"/>
      <c r="C477" s="185"/>
      <c r="D477" s="47"/>
      <c r="E477" s="47"/>
      <c r="F477" s="47"/>
    </row>
    <row r="478" spans="1:6" s="81" customFormat="1">
      <c r="A478" s="69"/>
      <c r="B478" s="40"/>
      <c r="C478" s="185"/>
      <c r="D478" s="47"/>
      <c r="E478" s="47"/>
      <c r="F478" s="47"/>
    </row>
    <row r="479" spans="1:6" s="81" customFormat="1">
      <c r="A479" s="69"/>
      <c r="B479" s="40"/>
      <c r="C479" s="185"/>
      <c r="D479" s="47"/>
      <c r="E479" s="47"/>
      <c r="F479" s="47"/>
    </row>
    <row r="480" spans="1:6" s="81" customFormat="1">
      <c r="A480" s="69"/>
      <c r="B480" s="40"/>
      <c r="C480" s="185"/>
      <c r="D480" s="47"/>
      <c r="E480" s="47"/>
      <c r="F480" s="47"/>
    </row>
    <row r="481" spans="1:6" s="81" customFormat="1">
      <c r="A481" s="69"/>
      <c r="B481" s="40"/>
      <c r="C481" s="185"/>
      <c r="D481" s="47"/>
      <c r="E481" s="47"/>
      <c r="F481" s="47"/>
    </row>
    <row r="482" spans="1:6" s="81" customFormat="1">
      <c r="A482" s="69"/>
      <c r="B482" s="40"/>
      <c r="C482" s="185"/>
      <c r="D482" s="47"/>
      <c r="E482" s="47"/>
      <c r="F482" s="47"/>
    </row>
    <row r="483" spans="1:6" s="81" customFormat="1">
      <c r="A483" s="69"/>
      <c r="B483" s="40"/>
      <c r="C483" s="185"/>
      <c r="D483" s="47"/>
      <c r="E483" s="47"/>
      <c r="F483" s="47"/>
    </row>
    <row r="484" spans="1:6" s="81" customFormat="1">
      <c r="A484" s="69"/>
      <c r="B484" s="40"/>
      <c r="C484" s="185"/>
      <c r="D484" s="47"/>
      <c r="E484" s="47"/>
      <c r="F484" s="47"/>
    </row>
    <row r="485" spans="1:6" s="81" customFormat="1">
      <c r="A485" s="69"/>
      <c r="B485" s="40"/>
      <c r="C485" s="185"/>
      <c r="D485" s="47"/>
      <c r="E485" s="47"/>
      <c r="F485" s="47"/>
    </row>
    <row r="486" spans="1:6" s="81" customFormat="1">
      <c r="A486" s="69"/>
      <c r="B486" s="40"/>
      <c r="C486" s="185"/>
      <c r="D486" s="47"/>
      <c r="E486" s="47"/>
      <c r="F486" s="47"/>
    </row>
    <row r="487" spans="1:6" s="81" customFormat="1">
      <c r="A487" s="69"/>
      <c r="B487" s="40"/>
      <c r="C487" s="185"/>
      <c r="D487" s="47"/>
      <c r="E487" s="47"/>
      <c r="F487" s="47"/>
    </row>
    <row r="488" spans="1:6" s="81" customFormat="1">
      <c r="A488" s="69"/>
      <c r="B488" s="40"/>
      <c r="C488" s="185"/>
      <c r="D488" s="47"/>
      <c r="E488" s="47"/>
      <c r="F488" s="47"/>
    </row>
    <row r="489" spans="1:6" s="81" customFormat="1">
      <c r="A489" s="69"/>
      <c r="B489" s="40"/>
      <c r="C489" s="185"/>
      <c r="D489" s="47"/>
      <c r="E489" s="47"/>
      <c r="F489" s="47"/>
    </row>
    <row r="490" spans="1:6" s="81" customFormat="1">
      <c r="A490" s="69"/>
      <c r="B490" s="40"/>
      <c r="C490" s="185"/>
      <c r="D490" s="47"/>
      <c r="E490" s="47"/>
      <c r="F490" s="47"/>
    </row>
    <row r="491" spans="1:6" s="81" customFormat="1">
      <c r="A491" s="69"/>
      <c r="B491" s="40"/>
      <c r="C491" s="185"/>
      <c r="D491" s="47"/>
      <c r="E491" s="47"/>
      <c r="F491" s="47"/>
    </row>
    <row r="492" spans="1:6" s="81" customFormat="1">
      <c r="A492" s="69"/>
      <c r="B492" s="40"/>
      <c r="C492" s="185"/>
      <c r="D492" s="47"/>
      <c r="E492" s="47"/>
      <c r="F492" s="47"/>
    </row>
    <row r="493" spans="1:6" s="81" customFormat="1">
      <c r="A493" s="69"/>
      <c r="B493" s="40"/>
      <c r="C493" s="185"/>
      <c r="D493" s="47"/>
      <c r="E493" s="47"/>
      <c r="F493" s="47"/>
    </row>
    <row r="494" spans="1:6" s="81" customFormat="1">
      <c r="A494" s="69"/>
      <c r="B494" s="40"/>
      <c r="C494" s="185"/>
      <c r="D494" s="47"/>
      <c r="E494" s="47"/>
      <c r="F494" s="47"/>
    </row>
    <row r="495" spans="1:6" s="81" customFormat="1">
      <c r="A495" s="69"/>
      <c r="B495" s="40"/>
      <c r="C495" s="185"/>
      <c r="D495" s="47"/>
      <c r="E495" s="47"/>
      <c r="F495" s="47"/>
    </row>
    <row r="496" spans="1:6" s="81" customFormat="1">
      <c r="A496" s="69"/>
      <c r="B496" s="40"/>
      <c r="C496" s="185"/>
      <c r="D496" s="47"/>
      <c r="E496" s="47"/>
      <c r="F496" s="47"/>
    </row>
    <row r="497" spans="1:6" s="81" customFormat="1">
      <c r="A497" s="69"/>
      <c r="B497" s="40"/>
      <c r="C497" s="185"/>
      <c r="D497" s="47"/>
      <c r="E497" s="47"/>
      <c r="F497" s="47"/>
    </row>
    <row r="498" spans="1:6" s="81" customFormat="1">
      <c r="A498" s="69"/>
      <c r="B498" s="40"/>
      <c r="C498" s="185"/>
      <c r="D498" s="47"/>
      <c r="E498" s="47"/>
      <c r="F498" s="47"/>
    </row>
    <row r="499" spans="1:6" s="81" customFormat="1">
      <c r="A499" s="69"/>
      <c r="B499" s="40"/>
      <c r="C499" s="185"/>
      <c r="D499" s="47"/>
      <c r="E499" s="47"/>
      <c r="F499" s="47"/>
    </row>
    <row r="500" spans="1:6" s="81" customFormat="1">
      <c r="A500" s="69"/>
      <c r="B500" s="40"/>
      <c r="C500" s="185"/>
      <c r="D500" s="47"/>
      <c r="E500" s="47"/>
      <c r="F500" s="47"/>
    </row>
    <row r="501" spans="1:6" s="81" customFormat="1">
      <c r="A501" s="69"/>
      <c r="B501" s="40"/>
      <c r="C501" s="185"/>
      <c r="D501" s="47"/>
      <c r="E501" s="47"/>
      <c r="F501" s="47"/>
    </row>
    <row r="502" spans="1:6" s="81" customFormat="1">
      <c r="A502" s="69"/>
      <c r="B502" s="40"/>
      <c r="C502" s="185"/>
      <c r="D502" s="47"/>
      <c r="E502" s="47"/>
      <c r="F502" s="47"/>
    </row>
    <row r="503" spans="1:6" s="81" customFormat="1">
      <c r="A503" s="69"/>
      <c r="B503" s="40"/>
      <c r="C503" s="185"/>
      <c r="D503" s="47"/>
      <c r="E503" s="47"/>
      <c r="F503" s="47"/>
    </row>
    <row r="504" spans="1:6" s="81" customFormat="1">
      <c r="A504" s="69"/>
      <c r="B504" s="40"/>
      <c r="C504" s="185"/>
      <c r="D504" s="47"/>
      <c r="E504" s="47"/>
      <c r="F504" s="47"/>
    </row>
    <row r="505" spans="1:6" s="81" customFormat="1">
      <c r="A505" s="69"/>
      <c r="B505" s="40"/>
      <c r="C505" s="185"/>
      <c r="D505" s="47"/>
      <c r="E505" s="47"/>
      <c r="F505" s="47"/>
    </row>
    <row r="506" spans="1:6" s="81" customFormat="1">
      <c r="A506" s="69"/>
      <c r="B506" s="40"/>
      <c r="C506" s="185"/>
      <c r="D506" s="47"/>
      <c r="E506" s="47"/>
      <c r="F506" s="47"/>
    </row>
    <row r="507" spans="1:6" s="81" customFormat="1">
      <c r="A507" s="69"/>
      <c r="B507" s="40"/>
      <c r="C507" s="185"/>
      <c r="D507" s="47"/>
      <c r="E507" s="47"/>
      <c r="F507" s="47"/>
    </row>
    <row r="508" spans="1:6" s="81" customFormat="1">
      <c r="A508" s="69"/>
      <c r="B508" s="40"/>
      <c r="C508" s="185"/>
      <c r="D508" s="47"/>
      <c r="E508" s="47"/>
      <c r="F508" s="47"/>
    </row>
    <row r="509" spans="1:6" s="81" customFormat="1">
      <c r="A509" s="69"/>
      <c r="B509" s="40"/>
      <c r="C509" s="185"/>
      <c r="D509" s="47"/>
      <c r="E509" s="47"/>
      <c r="F509" s="47"/>
    </row>
    <row r="510" spans="1:6" s="81" customFormat="1">
      <c r="A510" s="69"/>
      <c r="B510" s="40"/>
      <c r="C510" s="185"/>
      <c r="D510" s="47"/>
      <c r="E510" s="47"/>
      <c r="F510" s="47"/>
    </row>
    <row r="511" spans="1:6" s="81" customFormat="1">
      <c r="A511" s="69"/>
      <c r="B511" s="40"/>
      <c r="C511" s="185"/>
      <c r="D511" s="47"/>
      <c r="E511" s="47"/>
      <c r="F511" s="47"/>
    </row>
    <row r="512" spans="1:6" s="81" customFormat="1">
      <c r="A512" s="69"/>
      <c r="B512" s="40"/>
      <c r="C512" s="185"/>
      <c r="D512" s="47"/>
      <c r="E512" s="47"/>
      <c r="F512" s="47"/>
    </row>
    <row r="513" spans="1:6" s="81" customFormat="1">
      <c r="A513" s="69"/>
      <c r="B513" s="40"/>
      <c r="C513" s="185"/>
      <c r="D513" s="47"/>
      <c r="E513" s="47"/>
      <c r="F513" s="47"/>
    </row>
    <row r="514" spans="1:6" s="81" customFormat="1">
      <c r="A514" s="69"/>
      <c r="B514" s="40"/>
      <c r="C514" s="185"/>
      <c r="D514" s="47"/>
      <c r="E514" s="47"/>
      <c r="F514" s="47"/>
    </row>
    <row r="515" spans="1:6" s="81" customFormat="1">
      <c r="A515" s="69"/>
      <c r="B515" s="40"/>
      <c r="C515" s="185"/>
      <c r="D515" s="47"/>
      <c r="E515" s="47"/>
      <c r="F515" s="47"/>
    </row>
    <row r="516" spans="1:6" s="81" customFormat="1">
      <c r="A516" s="69"/>
      <c r="B516" s="40"/>
      <c r="C516" s="185"/>
      <c r="D516" s="47"/>
      <c r="E516" s="47"/>
      <c r="F516" s="47"/>
    </row>
    <row r="517" spans="1:6" s="81" customFormat="1">
      <c r="A517" s="69"/>
      <c r="B517" s="40"/>
      <c r="C517" s="185"/>
      <c r="D517" s="47"/>
      <c r="E517" s="47"/>
      <c r="F517" s="47"/>
    </row>
    <row r="518" spans="1:6" s="81" customFormat="1">
      <c r="A518" s="69"/>
      <c r="B518" s="40"/>
      <c r="C518" s="185"/>
      <c r="D518" s="47"/>
      <c r="E518" s="47"/>
      <c r="F518" s="47"/>
    </row>
    <row r="519" spans="1:6" s="81" customFormat="1">
      <c r="A519" s="69"/>
      <c r="B519" s="40"/>
      <c r="C519" s="185"/>
      <c r="D519" s="47"/>
      <c r="E519" s="47"/>
      <c r="F519" s="47"/>
    </row>
    <row r="520" spans="1:6" s="81" customFormat="1">
      <c r="A520" s="69"/>
      <c r="B520" s="40"/>
      <c r="C520" s="185"/>
      <c r="D520" s="47"/>
      <c r="E520" s="47"/>
      <c r="F520" s="47"/>
    </row>
    <row r="521" spans="1:6" s="81" customFormat="1">
      <c r="A521" s="69"/>
      <c r="B521" s="40"/>
      <c r="C521" s="185"/>
      <c r="D521" s="47"/>
      <c r="E521" s="47"/>
      <c r="F521" s="47"/>
    </row>
    <row r="522" spans="1:6" s="81" customFormat="1">
      <c r="A522" s="69"/>
      <c r="B522" s="40"/>
      <c r="C522" s="185"/>
      <c r="D522" s="47"/>
      <c r="E522" s="47"/>
      <c r="F522" s="47"/>
    </row>
    <row r="523" spans="1:6" s="81" customFormat="1">
      <c r="A523" s="69"/>
      <c r="B523" s="40"/>
      <c r="C523" s="185"/>
      <c r="D523" s="47"/>
      <c r="E523" s="47"/>
      <c r="F523" s="47"/>
    </row>
    <row r="524" spans="1:6" s="81" customFormat="1">
      <c r="A524" s="69"/>
      <c r="B524" s="40"/>
      <c r="C524" s="185"/>
      <c r="D524" s="47"/>
      <c r="E524" s="47"/>
      <c r="F524" s="47"/>
    </row>
    <row r="525" spans="1:6" s="81" customFormat="1">
      <c r="A525" s="69"/>
      <c r="B525" s="40"/>
      <c r="C525" s="185"/>
      <c r="D525" s="47"/>
      <c r="E525" s="47"/>
      <c r="F525" s="47"/>
    </row>
    <row r="526" spans="1:6" s="81" customFormat="1">
      <c r="A526" s="69"/>
      <c r="B526" s="40"/>
      <c r="C526" s="185"/>
      <c r="D526" s="47"/>
      <c r="E526" s="47"/>
      <c r="F526" s="47"/>
    </row>
    <row r="527" spans="1:6" s="81" customFormat="1">
      <c r="A527" s="69"/>
      <c r="B527" s="40"/>
      <c r="C527" s="185"/>
      <c r="D527" s="47"/>
      <c r="E527" s="47"/>
      <c r="F527" s="47"/>
    </row>
    <row r="528" spans="1:6" s="81" customFormat="1">
      <c r="A528" s="69"/>
      <c r="B528" s="40"/>
      <c r="C528" s="185"/>
      <c r="D528" s="47"/>
      <c r="E528" s="47"/>
      <c r="F528" s="47"/>
    </row>
    <row r="529" spans="1:6" s="81" customFormat="1">
      <c r="A529" s="69"/>
      <c r="B529" s="40"/>
      <c r="C529" s="185"/>
      <c r="D529" s="47"/>
      <c r="E529" s="47"/>
      <c r="F529" s="47"/>
    </row>
    <row r="530" spans="1:6" s="81" customFormat="1">
      <c r="A530" s="69"/>
      <c r="B530" s="40"/>
      <c r="C530" s="185"/>
      <c r="D530" s="47"/>
      <c r="E530" s="47"/>
      <c r="F530" s="47"/>
    </row>
    <row r="531" spans="1:6" s="81" customFormat="1">
      <c r="A531" s="69"/>
      <c r="B531" s="40"/>
      <c r="C531" s="185"/>
      <c r="D531" s="47"/>
      <c r="E531" s="47"/>
      <c r="F531" s="47"/>
    </row>
    <row r="532" spans="1:6" s="81" customFormat="1">
      <c r="A532" s="69"/>
      <c r="B532" s="40"/>
      <c r="C532" s="185"/>
      <c r="D532" s="47"/>
      <c r="E532" s="47"/>
      <c r="F532" s="47"/>
    </row>
    <row r="533" spans="1:6" s="81" customFormat="1">
      <c r="A533" s="69"/>
      <c r="B533" s="40"/>
      <c r="C533" s="185"/>
      <c r="D533" s="47"/>
      <c r="E533" s="47"/>
      <c r="F533" s="47"/>
    </row>
    <row r="534" spans="1:6" s="81" customFormat="1">
      <c r="A534" s="69"/>
      <c r="B534" s="40"/>
      <c r="C534" s="185"/>
      <c r="D534" s="47"/>
      <c r="E534" s="47"/>
      <c r="F534" s="47"/>
    </row>
    <row r="535" spans="1:6" s="81" customFormat="1">
      <c r="A535" s="69"/>
      <c r="B535" s="40"/>
      <c r="C535" s="185"/>
      <c r="D535" s="47"/>
      <c r="E535" s="47"/>
      <c r="F535" s="47"/>
    </row>
    <row r="536" spans="1:6" s="81" customFormat="1">
      <c r="A536" s="69"/>
      <c r="B536" s="40"/>
      <c r="C536" s="185"/>
      <c r="D536" s="47"/>
      <c r="E536" s="47"/>
      <c r="F536" s="47"/>
    </row>
    <row r="537" spans="1:6" s="81" customFormat="1">
      <c r="A537" s="69"/>
      <c r="B537" s="40"/>
      <c r="C537" s="185"/>
      <c r="D537" s="47"/>
      <c r="E537" s="47"/>
      <c r="F537" s="47"/>
    </row>
    <row r="538" spans="1:6" s="81" customFormat="1">
      <c r="A538" s="69"/>
      <c r="B538" s="40"/>
      <c r="C538" s="185"/>
      <c r="D538" s="47"/>
      <c r="E538" s="47"/>
      <c r="F538" s="47"/>
    </row>
    <row r="539" spans="1:6" s="81" customFormat="1">
      <c r="A539" s="69"/>
      <c r="B539" s="40"/>
      <c r="C539" s="185"/>
      <c r="D539" s="47"/>
      <c r="E539" s="47"/>
      <c r="F539" s="47"/>
    </row>
    <row r="540" spans="1:6" s="81" customFormat="1">
      <c r="A540" s="69"/>
      <c r="B540" s="40"/>
      <c r="C540" s="185"/>
      <c r="D540" s="47"/>
      <c r="E540" s="47"/>
      <c r="F540" s="47"/>
    </row>
    <row r="541" spans="1:6" s="81" customFormat="1">
      <c r="A541" s="69"/>
      <c r="B541" s="40"/>
      <c r="C541" s="185"/>
      <c r="D541" s="47"/>
      <c r="E541" s="47"/>
      <c r="F541" s="47"/>
    </row>
    <row r="542" spans="1:6" s="81" customFormat="1">
      <c r="A542" s="69"/>
      <c r="B542" s="40"/>
      <c r="C542" s="185"/>
      <c r="D542" s="47"/>
      <c r="E542" s="47"/>
      <c r="F542" s="47"/>
    </row>
    <row r="543" spans="1:6" s="81" customFormat="1">
      <c r="A543" s="69"/>
      <c r="B543" s="40"/>
      <c r="C543" s="185"/>
      <c r="D543" s="47"/>
      <c r="E543" s="47"/>
      <c r="F543" s="47"/>
    </row>
    <row r="544" spans="1:6" s="81" customFormat="1">
      <c r="A544" s="69"/>
      <c r="B544" s="40"/>
      <c r="C544" s="185"/>
      <c r="D544" s="47"/>
      <c r="E544" s="47"/>
      <c r="F544" s="47"/>
    </row>
    <row r="545" spans="1:6" s="81" customFormat="1">
      <c r="A545" s="69"/>
      <c r="B545" s="40"/>
      <c r="C545" s="185"/>
      <c r="D545" s="47"/>
      <c r="E545" s="47"/>
      <c r="F545" s="47"/>
    </row>
    <row r="546" spans="1:6" s="81" customFormat="1">
      <c r="A546" s="69"/>
      <c r="B546" s="40"/>
      <c r="C546" s="185"/>
      <c r="D546" s="47"/>
      <c r="E546" s="47"/>
      <c r="F546" s="47"/>
    </row>
    <row r="547" spans="1:6" s="81" customFormat="1">
      <c r="A547" s="69"/>
      <c r="B547" s="40"/>
      <c r="C547" s="185"/>
      <c r="D547" s="47"/>
      <c r="E547" s="47"/>
      <c r="F547" s="47"/>
    </row>
    <row r="548" spans="1:6" s="81" customFormat="1">
      <c r="A548" s="69"/>
      <c r="B548" s="40"/>
      <c r="C548" s="185"/>
      <c r="D548" s="47"/>
      <c r="E548" s="47"/>
      <c r="F548" s="47"/>
    </row>
    <row r="549" spans="1:6" s="81" customFormat="1">
      <c r="A549" s="69"/>
      <c r="B549" s="40"/>
      <c r="C549" s="185"/>
      <c r="D549" s="47"/>
      <c r="E549" s="47"/>
      <c r="F549" s="47"/>
    </row>
    <row r="550" spans="1:6" s="81" customFormat="1">
      <c r="A550" s="69"/>
      <c r="B550" s="40"/>
      <c r="C550" s="185"/>
      <c r="D550" s="47"/>
      <c r="E550" s="47"/>
      <c r="F550" s="47"/>
    </row>
    <row r="551" spans="1:6" s="81" customFormat="1">
      <c r="A551" s="69"/>
      <c r="B551" s="40"/>
      <c r="C551" s="185"/>
      <c r="D551" s="47"/>
      <c r="E551" s="47"/>
      <c r="F551" s="47"/>
    </row>
    <row r="552" spans="1:6" s="81" customFormat="1">
      <c r="A552" s="69"/>
      <c r="B552" s="40"/>
      <c r="C552" s="185"/>
      <c r="D552" s="47"/>
      <c r="E552" s="47"/>
      <c r="F552" s="47"/>
    </row>
    <row r="553" spans="1:6" s="81" customFormat="1">
      <c r="A553" s="69"/>
      <c r="B553" s="40"/>
      <c r="C553" s="185"/>
      <c r="D553" s="47"/>
      <c r="E553" s="47"/>
      <c r="F553" s="47"/>
    </row>
    <row r="554" spans="1:6" s="81" customFormat="1">
      <c r="A554" s="69"/>
      <c r="B554" s="40"/>
      <c r="C554" s="185"/>
      <c r="D554" s="47"/>
      <c r="E554" s="47"/>
      <c r="F554" s="47"/>
    </row>
    <row r="555" spans="1:6" s="81" customFormat="1">
      <c r="A555" s="69"/>
      <c r="B555" s="40"/>
      <c r="C555" s="185"/>
      <c r="D555" s="47"/>
      <c r="E555" s="47"/>
      <c r="F555" s="47"/>
    </row>
    <row r="556" spans="1:6" s="81" customFormat="1">
      <c r="A556" s="69"/>
      <c r="B556" s="40"/>
      <c r="C556" s="185"/>
      <c r="D556" s="47"/>
      <c r="E556" s="47"/>
      <c r="F556" s="47"/>
    </row>
    <row r="557" spans="1:6" s="81" customFormat="1">
      <c r="A557" s="69"/>
      <c r="B557" s="40"/>
      <c r="C557" s="185"/>
      <c r="D557" s="47"/>
      <c r="E557" s="47"/>
      <c r="F557" s="47"/>
    </row>
    <row r="558" spans="1:6" s="81" customFormat="1">
      <c r="A558" s="69"/>
      <c r="B558" s="40"/>
      <c r="C558" s="185"/>
      <c r="D558" s="47"/>
      <c r="E558" s="47"/>
      <c r="F558" s="47"/>
    </row>
    <row r="559" spans="1:6" s="81" customFormat="1">
      <c r="A559" s="69"/>
      <c r="B559" s="40"/>
      <c r="C559" s="185"/>
      <c r="D559" s="47"/>
      <c r="E559" s="47"/>
      <c r="F559" s="47"/>
    </row>
    <row r="560" spans="1:6" s="81" customFormat="1">
      <c r="A560" s="69"/>
      <c r="B560" s="40"/>
      <c r="C560" s="185"/>
      <c r="D560" s="47"/>
      <c r="E560" s="47"/>
      <c r="F560" s="47"/>
    </row>
    <row r="561" spans="1:6" s="81" customFormat="1">
      <c r="A561" s="69"/>
      <c r="B561" s="40"/>
      <c r="C561" s="185"/>
      <c r="D561" s="47"/>
      <c r="E561" s="47"/>
      <c r="F561" s="47"/>
    </row>
    <row r="562" spans="1:6" s="81" customFormat="1">
      <c r="A562" s="69"/>
      <c r="B562" s="40"/>
      <c r="C562" s="185"/>
      <c r="D562" s="47"/>
      <c r="E562" s="47"/>
      <c r="F562" s="47"/>
    </row>
    <row r="563" spans="1:6" s="81" customFormat="1">
      <c r="A563" s="69"/>
      <c r="B563" s="40"/>
      <c r="C563" s="185"/>
      <c r="D563" s="47"/>
      <c r="E563" s="47"/>
      <c r="F563" s="47"/>
    </row>
    <row r="564" spans="1:6" s="81" customFormat="1">
      <c r="A564" s="69"/>
      <c r="B564" s="40"/>
      <c r="C564" s="185"/>
      <c r="D564" s="47"/>
      <c r="E564" s="47"/>
      <c r="F564" s="47"/>
    </row>
    <row r="565" spans="1:6" s="81" customFormat="1">
      <c r="A565" s="69"/>
      <c r="B565" s="40"/>
      <c r="C565" s="185"/>
      <c r="D565" s="47"/>
      <c r="E565" s="47"/>
      <c r="F565" s="47"/>
    </row>
    <row r="566" spans="1:6" s="81" customFormat="1">
      <c r="A566" s="69"/>
      <c r="B566" s="40"/>
      <c r="C566" s="185"/>
      <c r="D566" s="47"/>
      <c r="E566" s="47"/>
      <c r="F566" s="47"/>
    </row>
    <row r="567" spans="1:6" s="81" customFormat="1">
      <c r="A567" s="69"/>
      <c r="B567" s="40"/>
      <c r="C567" s="185"/>
      <c r="D567" s="47"/>
      <c r="E567" s="47"/>
      <c r="F567" s="47"/>
    </row>
    <row r="568" spans="1:6" s="81" customFormat="1">
      <c r="A568" s="69"/>
      <c r="B568" s="40"/>
      <c r="C568" s="185"/>
      <c r="D568" s="47"/>
      <c r="E568" s="47"/>
      <c r="F568" s="47"/>
    </row>
    <row r="569" spans="1:6" s="81" customFormat="1">
      <c r="A569" s="69"/>
      <c r="B569" s="40"/>
      <c r="C569" s="185"/>
      <c r="D569" s="47"/>
      <c r="E569" s="47"/>
      <c r="F569" s="47"/>
    </row>
    <row r="570" spans="1:6" s="81" customFormat="1">
      <c r="A570" s="69"/>
      <c r="B570" s="40"/>
      <c r="C570" s="185"/>
      <c r="D570" s="47"/>
      <c r="E570" s="47"/>
      <c r="F570" s="47"/>
    </row>
    <row r="571" spans="1:6" s="81" customFormat="1">
      <c r="A571" s="69"/>
      <c r="B571" s="40"/>
      <c r="C571" s="185"/>
      <c r="D571" s="47"/>
      <c r="E571" s="47"/>
      <c r="F571" s="47"/>
    </row>
    <row r="572" spans="1:6" s="81" customFormat="1">
      <c r="A572" s="69"/>
      <c r="B572" s="40"/>
      <c r="C572" s="185"/>
      <c r="D572" s="47"/>
      <c r="E572" s="47"/>
      <c r="F572" s="47"/>
    </row>
    <row r="573" spans="1:6" s="81" customFormat="1">
      <c r="A573" s="69"/>
      <c r="B573" s="40"/>
      <c r="C573" s="185"/>
      <c r="D573" s="47"/>
      <c r="E573" s="47"/>
      <c r="F573" s="47"/>
    </row>
    <row r="574" spans="1:6" s="81" customFormat="1">
      <c r="A574" s="69"/>
      <c r="B574" s="40"/>
      <c r="C574" s="185"/>
      <c r="D574" s="47"/>
      <c r="E574" s="47"/>
      <c r="F574" s="47"/>
    </row>
    <row r="575" spans="1:6" s="81" customFormat="1">
      <c r="A575" s="69"/>
      <c r="B575" s="40"/>
      <c r="C575" s="185"/>
      <c r="D575" s="47"/>
      <c r="E575" s="47"/>
      <c r="F575" s="47"/>
    </row>
    <row r="576" spans="1:6" s="81" customFormat="1">
      <c r="A576" s="69"/>
      <c r="B576" s="40"/>
      <c r="C576" s="185"/>
      <c r="D576" s="47"/>
      <c r="E576" s="47"/>
      <c r="F576" s="47"/>
    </row>
    <row r="577" spans="1:6" s="81" customFormat="1">
      <c r="A577" s="69"/>
      <c r="B577" s="40"/>
      <c r="C577" s="185"/>
      <c r="D577" s="47"/>
      <c r="E577" s="47"/>
      <c r="F577" s="47"/>
    </row>
    <row r="578" spans="1:6" s="81" customFormat="1">
      <c r="A578" s="69"/>
      <c r="B578" s="40"/>
      <c r="C578" s="185"/>
      <c r="D578" s="47"/>
      <c r="E578" s="47"/>
      <c r="F578" s="47"/>
    </row>
    <row r="579" spans="1:6" s="81" customFormat="1">
      <c r="A579" s="69"/>
      <c r="B579" s="40"/>
      <c r="C579" s="185"/>
      <c r="D579" s="47"/>
      <c r="E579" s="47"/>
      <c r="F579" s="47"/>
    </row>
    <row r="580" spans="1:6" s="81" customFormat="1">
      <c r="A580" s="69"/>
      <c r="B580" s="40"/>
      <c r="C580" s="185"/>
      <c r="D580" s="47"/>
      <c r="E580" s="47"/>
      <c r="F580" s="47"/>
    </row>
    <row r="581" spans="1:6" s="81" customFormat="1">
      <c r="A581" s="69"/>
      <c r="B581" s="40"/>
      <c r="C581" s="185"/>
      <c r="D581" s="47"/>
      <c r="E581" s="47"/>
      <c r="F581" s="47"/>
    </row>
    <row r="582" spans="1:6" s="81" customFormat="1">
      <c r="A582" s="69"/>
      <c r="B582" s="40"/>
      <c r="C582" s="185"/>
      <c r="D582" s="47"/>
      <c r="E582" s="47"/>
      <c r="F582" s="47"/>
    </row>
    <row r="583" spans="1:6" s="81" customFormat="1">
      <c r="A583" s="69"/>
      <c r="B583" s="40"/>
      <c r="C583" s="185"/>
      <c r="D583" s="47"/>
      <c r="E583" s="47"/>
      <c r="F583" s="47"/>
    </row>
    <row r="584" spans="1:6" s="81" customFormat="1">
      <c r="A584" s="69"/>
      <c r="B584" s="40"/>
      <c r="C584" s="185"/>
      <c r="D584" s="47"/>
      <c r="E584" s="47"/>
      <c r="F584" s="47"/>
    </row>
    <row r="585" spans="1:6" s="81" customFormat="1">
      <c r="A585" s="69"/>
      <c r="B585" s="40"/>
      <c r="C585" s="185"/>
      <c r="D585" s="47"/>
      <c r="E585" s="47"/>
      <c r="F585" s="47"/>
    </row>
    <row r="586" spans="1:6" s="81" customFormat="1">
      <c r="A586" s="69"/>
      <c r="B586" s="40"/>
      <c r="C586" s="185"/>
      <c r="D586" s="47"/>
      <c r="E586" s="47"/>
      <c r="F586" s="47"/>
    </row>
    <row r="587" spans="1:6" s="81" customFormat="1">
      <c r="A587" s="69"/>
      <c r="B587" s="40"/>
      <c r="C587" s="185"/>
      <c r="D587" s="47"/>
      <c r="E587" s="47"/>
      <c r="F587" s="47"/>
    </row>
    <row r="588" spans="1:6" s="81" customFormat="1">
      <c r="A588" s="69"/>
      <c r="B588" s="40"/>
      <c r="C588" s="185"/>
      <c r="D588" s="47"/>
      <c r="E588" s="47"/>
      <c r="F588" s="47"/>
    </row>
    <row r="589" spans="1:6" s="81" customFormat="1">
      <c r="A589" s="69"/>
      <c r="B589" s="40"/>
      <c r="C589" s="185"/>
      <c r="D589" s="47"/>
      <c r="E589" s="47"/>
      <c r="F589" s="47"/>
    </row>
    <row r="590" spans="1:6" s="81" customFormat="1">
      <c r="A590" s="69"/>
      <c r="B590" s="40"/>
      <c r="C590" s="185"/>
      <c r="D590" s="47"/>
      <c r="E590" s="47"/>
      <c r="F590" s="47"/>
    </row>
    <row r="591" spans="1:6" s="81" customFormat="1">
      <c r="A591" s="69"/>
      <c r="B591" s="40"/>
      <c r="C591" s="185"/>
      <c r="D591" s="47"/>
      <c r="E591" s="47"/>
      <c r="F591" s="47"/>
    </row>
    <row r="592" spans="1:6" s="81" customFormat="1">
      <c r="A592" s="69"/>
      <c r="B592" s="40"/>
      <c r="C592" s="185"/>
      <c r="D592" s="47"/>
      <c r="E592" s="47"/>
      <c r="F592" s="47"/>
    </row>
    <row r="593" spans="1:6" s="81" customFormat="1">
      <c r="A593" s="69"/>
      <c r="B593" s="40"/>
      <c r="C593" s="185"/>
      <c r="D593" s="47"/>
      <c r="E593" s="47"/>
      <c r="F593" s="47"/>
    </row>
    <row r="594" spans="1:6" s="81" customFormat="1">
      <c r="A594" s="69"/>
      <c r="B594" s="40"/>
      <c r="C594" s="185"/>
      <c r="D594" s="47"/>
      <c r="E594" s="47"/>
      <c r="F594" s="47"/>
    </row>
    <row r="595" spans="1:6" s="81" customFormat="1">
      <c r="A595" s="69"/>
      <c r="B595" s="40"/>
      <c r="C595" s="185"/>
      <c r="D595" s="47"/>
      <c r="E595" s="47"/>
      <c r="F595" s="47"/>
    </row>
    <row r="596" spans="1:6" s="81" customFormat="1">
      <c r="A596" s="69"/>
      <c r="B596" s="40"/>
      <c r="C596" s="185"/>
      <c r="D596" s="47"/>
      <c r="E596" s="47"/>
      <c r="F596" s="47"/>
    </row>
    <row r="597" spans="1:6" s="81" customFormat="1">
      <c r="A597" s="69"/>
      <c r="B597" s="40"/>
      <c r="C597" s="185"/>
      <c r="D597" s="47"/>
      <c r="E597" s="47"/>
      <c r="F597" s="47"/>
    </row>
    <row r="598" spans="1:6" s="81" customFormat="1">
      <c r="A598" s="69"/>
      <c r="B598" s="40"/>
      <c r="C598" s="185"/>
      <c r="D598" s="47"/>
      <c r="E598" s="47"/>
      <c r="F598" s="47"/>
    </row>
    <row r="599" spans="1:6" s="81" customFormat="1">
      <c r="A599" s="69"/>
      <c r="B599" s="40"/>
      <c r="C599" s="185"/>
      <c r="D599" s="47"/>
      <c r="E599" s="47"/>
      <c r="F599" s="47"/>
    </row>
    <row r="600" spans="1:6" s="81" customFormat="1">
      <c r="A600" s="69"/>
      <c r="B600" s="40"/>
      <c r="C600" s="185"/>
      <c r="D600" s="47"/>
      <c r="E600" s="47"/>
      <c r="F600" s="47"/>
    </row>
    <row r="601" spans="1:6" s="81" customFormat="1">
      <c r="A601" s="69"/>
      <c r="B601" s="40"/>
      <c r="C601" s="185"/>
      <c r="D601" s="47"/>
      <c r="E601" s="47"/>
      <c r="F601" s="47"/>
    </row>
    <row r="602" spans="1:6" s="81" customFormat="1">
      <c r="A602" s="69"/>
      <c r="B602" s="40"/>
      <c r="C602" s="185"/>
      <c r="D602" s="47"/>
      <c r="E602" s="47"/>
      <c r="F602" s="47"/>
    </row>
    <row r="603" spans="1:6" s="81" customFormat="1">
      <c r="A603" s="69"/>
      <c r="B603" s="40"/>
      <c r="C603" s="185"/>
      <c r="D603" s="47"/>
      <c r="E603" s="47"/>
      <c r="F603" s="47"/>
    </row>
    <row r="604" spans="1:6" s="81" customFormat="1">
      <c r="A604" s="69"/>
      <c r="B604" s="40"/>
      <c r="C604" s="185"/>
      <c r="D604" s="47"/>
      <c r="E604" s="47"/>
      <c r="F604" s="47"/>
    </row>
    <row r="605" spans="1:6" s="81" customFormat="1">
      <c r="A605" s="69"/>
      <c r="B605" s="40"/>
      <c r="C605" s="185"/>
      <c r="D605" s="47"/>
      <c r="E605" s="47"/>
      <c r="F605" s="47"/>
    </row>
    <row r="606" spans="1:6" s="81" customFormat="1">
      <c r="A606" s="69"/>
      <c r="B606" s="40"/>
      <c r="C606" s="185"/>
      <c r="D606" s="47"/>
      <c r="E606" s="47"/>
      <c r="F606" s="47"/>
    </row>
    <row r="607" spans="1:6" s="81" customFormat="1">
      <c r="A607" s="69"/>
      <c r="B607" s="40"/>
      <c r="C607" s="185"/>
      <c r="D607" s="47"/>
      <c r="E607" s="47"/>
      <c r="F607" s="47"/>
    </row>
    <row r="608" spans="1:6" s="81" customFormat="1">
      <c r="A608" s="69"/>
      <c r="B608" s="40"/>
      <c r="C608" s="185"/>
      <c r="D608" s="47"/>
      <c r="E608" s="47"/>
      <c r="F608" s="47"/>
    </row>
    <row r="609" spans="1:6" s="81" customFormat="1">
      <c r="A609" s="69"/>
      <c r="B609" s="40"/>
      <c r="C609" s="185"/>
      <c r="D609" s="47"/>
      <c r="E609" s="47"/>
      <c r="F609" s="47"/>
    </row>
    <row r="610" spans="1:6" s="81" customFormat="1">
      <c r="A610" s="69"/>
      <c r="B610" s="40"/>
      <c r="C610" s="185"/>
      <c r="D610" s="47"/>
      <c r="E610" s="47"/>
      <c r="F610" s="47"/>
    </row>
    <row r="611" spans="1:6" s="81" customFormat="1">
      <c r="A611" s="69"/>
      <c r="B611" s="40"/>
      <c r="C611" s="185"/>
      <c r="D611" s="47"/>
      <c r="E611" s="47"/>
      <c r="F611" s="47"/>
    </row>
    <row r="612" spans="1:6" s="81" customFormat="1">
      <c r="A612" s="69"/>
      <c r="B612" s="40"/>
      <c r="C612" s="185"/>
      <c r="D612" s="47"/>
      <c r="E612" s="47"/>
      <c r="F612" s="47"/>
    </row>
    <row r="613" spans="1:6" s="81" customFormat="1">
      <c r="A613" s="69"/>
      <c r="B613" s="40"/>
      <c r="C613" s="185"/>
      <c r="D613" s="47"/>
      <c r="E613" s="47"/>
      <c r="F613" s="47"/>
    </row>
    <row r="614" spans="1:6" s="81" customFormat="1">
      <c r="A614" s="69"/>
      <c r="B614" s="40"/>
      <c r="C614" s="185"/>
      <c r="D614" s="47"/>
      <c r="E614" s="47"/>
      <c r="F614" s="47"/>
    </row>
    <row r="615" spans="1:6" s="81" customFormat="1">
      <c r="A615" s="69"/>
      <c r="B615" s="40"/>
      <c r="C615" s="185"/>
      <c r="D615" s="47"/>
      <c r="E615" s="47"/>
      <c r="F615" s="47"/>
    </row>
    <row r="616" spans="1:6" s="81" customFormat="1">
      <c r="A616" s="69"/>
      <c r="B616" s="40"/>
      <c r="C616" s="185"/>
      <c r="D616" s="47"/>
      <c r="E616" s="47"/>
      <c r="F616" s="47"/>
    </row>
    <row r="617" spans="1:6" s="81" customFormat="1">
      <c r="A617" s="69"/>
      <c r="B617" s="40"/>
      <c r="C617" s="185"/>
      <c r="D617" s="47"/>
      <c r="E617" s="47"/>
      <c r="F617" s="47"/>
    </row>
    <row r="618" spans="1:6" s="81" customFormat="1">
      <c r="A618" s="69"/>
      <c r="B618" s="40"/>
      <c r="C618" s="185"/>
      <c r="D618" s="47"/>
      <c r="E618" s="47"/>
      <c r="F618" s="47"/>
    </row>
    <row r="619" spans="1:6" s="81" customFormat="1">
      <c r="A619" s="69"/>
      <c r="B619" s="40"/>
      <c r="C619" s="185"/>
      <c r="D619" s="47"/>
      <c r="E619" s="47"/>
      <c r="F619" s="47"/>
    </row>
    <row r="620" spans="1:6" s="81" customFormat="1">
      <c r="A620" s="69"/>
      <c r="B620" s="40"/>
      <c r="C620" s="185"/>
      <c r="D620" s="47"/>
      <c r="E620" s="47"/>
      <c r="F620" s="47"/>
    </row>
    <row r="621" spans="1:6" s="81" customFormat="1">
      <c r="A621" s="69"/>
      <c r="B621" s="40"/>
      <c r="C621" s="185"/>
      <c r="D621" s="47"/>
      <c r="E621" s="47"/>
      <c r="F621" s="47"/>
    </row>
    <row r="622" spans="1:6" s="81" customFormat="1">
      <c r="A622" s="69"/>
      <c r="B622" s="40"/>
      <c r="C622" s="185"/>
      <c r="D622" s="47"/>
      <c r="E622" s="47"/>
      <c r="F622" s="47"/>
    </row>
    <row r="623" spans="1:6" s="81" customFormat="1">
      <c r="A623" s="69"/>
      <c r="B623" s="40"/>
      <c r="C623" s="185"/>
      <c r="D623" s="47"/>
      <c r="E623" s="47"/>
      <c r="F623" s="47"/>
    </row>
    <row r="624" spans="1:6" s="81" customFormat="1">
      <c r="A624" s="69"/>
      <c r="B624" s="40"/>
      <c r="C624" s="185"/>
      <c r="D624" s="47"/>
      <c r="E624" s="47"/>
      <c r="F624" s="47"/>
    </row>
    <row r="625" spans="1:6" s="81" customFormat="1">
      <c r="A625" s="69"/>
      <c r="B625" s="40"/>
      <c r="C625" s="185"/>
      <c r="D625" s="47"/>
      <c r="E625" s="47"/>
      <c r="F625" s="47"/>
    </row>
    <row r="626" spans="1:6" s="81" customFormat="1">
      <c r="A626" s="69"/>
      <c r="B626" s="40"/>
      <c r="C626" s="185"/>
      <c r="D626" s="47"/>
      <c r="E626" s="47"/>
      <c r="F626" s="47"/>
    </row>
    <row r="627" spans="1:6" s="81" customFormat="1">
      <c r="A627" s="69"/>
      <c r="B627" s="40"/>
      <c r="C627" s="185"/>
      <c r="D627" s="47"/>
      <c r="E627" s="47"/>
      <c r="F627" s="47"/>
    </row>
    <row r="628" spans="1:6" s="81" customFormat="1">
      <c r="A628" s="69"/>
      <c r="B628" s="40"/>
      <c r="C628" s="185"/>
      <c r="D628" s="47"/>
      <c r="E628" s="47"/>
      <c r="F628" s="47"/>
    </row>
    <row r="629" spans="1:6" s="81" customFormat="1">
      <c r="A629" s="69"/>
      <c r="B629" s="40"/>
      <c r="C629" s="185"/>
      <c r="D629" s="47"/>
      <c r="E629" s="47"/>
      <c r="F629" s="47"/>
    </row>
    <row r="630" spans="1:6" s="81" customFormat="1">
      <c r="A630" s="69"/>
      <c r="B630" s="40"/>
      <c r="C630" s="185"/>
      <c r="D630" s="47"/>
      <c r="E630" s="47"/>
      <c r="F630" s="47"/>
    </row>
    <row r="631" spans="1:6" s="81" customFormat="1">
      <c r="A631" s="69"/>
      <c r="B631" s="40"/>
      <c r="C631" s="185"/>
      <c r="D631" s="47"/>
      <c r="E631" s="47"/>
      <c r="F631" s="47"/>
    </row>
    <row r="632" spans="1:6" s="81" customFormat="1">
      <c r="A632" s="69"/>
      <c r="B632" s="40"/>
      <c r="C632" s="185"/>
      <c r="D632" s="47"/>
      <c r="E632" s="47"/>
      <c r="F632" s="47"/>
    </row>
    <row r="633" spans="1:6" s="81" customFormat="1">
      <c r="A633" s="69"/>
      <c r="B633" s="40"/>
      <c r="C633" s="185"/>
      <c r="D633" s="47"/>
      <c r="E633" s="47"/>
      <c r="F633" s="47"/>
    </row>
    <row r="634" spans="1:6" s="81" customFormat="1">
      <c r="A634" s="69"/>
      <c r="B634" s="40"/>
      <c r="C634" s="185"/>
      <c r="D634" s="47"/>
      <c r="E634" s="47"/>
      <c r="F634" s="47"/>
    </row>
    <row r="635" spans="1:6" s="81" customFormat="1">
      <c r="A635" s="69"/>
      <c r="B635" s="40"/>
      <c r="C635" s="185"/>
      <c r="D635" s="47"/>
      <c r="E635" s="47"/>
      <c r="F635" s="47"/>
    </row>
    <row r="636" spans="1:6" s="81" customFormat="1">
      <c r="A636" s="69"/>
      <c r="B636" s="40"/>
      <c r="C636" s="185"/>
      <c r="D636" s="47"/>
      <c r="E636" s="47"/>
      <c r="F636" s="47"/>
    </row>
    <row r="637" spans="1:6" s="81" customFormat="1">
      <c r="A637" s="69"/>
      <c r="B637" s="40"/>
      <c r="C637" s="185"/>
      <c r="D637" s="47"/>
      <c r="E637" s="47"/>
      <c r="F637" s="47"/>
    </row>
    <row r="638" spans="1:6" s="81" customFormat="1">
      <c r="A638" s="69"/>
      <c r="B638" s="40"/>
      <c r="C638" s="185"/>
      <c r="D638" s="47"/>
      <c r="E638" s="47"/>
      <c r="F638" s="47"/>
    </row>
    <row r="639" spans="1:6" s="81" customFormat="1">
      <c r="A639" s="69"/>
      <c r="B639" s="40"/>
      <c r="C639" s="185"/>
      <c r="D639" s="47"/>
      <c r="E639" s="47"/>
      <c r="F639" s="47"/>
    </row>
    <row r="640" spans="1:6" s="81" customFormat="1">
      <c r="A640" s="69"/>
      <c r="B640" s="40"/>
      <c r="C640" s="185"/>
      <c r="D640" s="47"/>
      <c r="E640" s="47"/>
      <c r="F640" s="47"/>
    </row>
    <row r="641" spans="1:6" s="81" customFormat="1">
      <c r="A641" s="69"/>
      <c r="B641" s="40"/>
      <c r="C641" s="185"/>
      <c r="D641" s="47"/>
      <c r="E641" s="47"/>
      <c r="F641" s="47"/>
    </row>
    <row r="642" spans="1:6" s="81" customFormat="1">
      <c r="A642" s="69"/>
      <c r="B642" s="40"/>
      <c r="C642" s="185"/>
      <c r="D642" s="47"/>
      <c r="E642" s="47"/>
      <c r="F642" s="47"/>
    </row>
    <row r="643" spans="1:6" s="81" customFormat="1">
      <c r="A643" s="69"/>
      <c r="B643" s="40"/>
      <c r="C643" s="185"/>
      <c r="D643" s="47"/>
      <c r="E643" s="47"/>
      <c r="F643" s="47"/>
    </row>
    <row r="644" spans="1:6" s="81" customFormat="1">
      <c r="A644" s="69"/>
      <c r="B644" s="40"/>
      <c r="C644" s="185"/>
      <c r="D644" s="47"/>
      <c r="E644" s="47"/>
      <c r="F644" s="47"/>
    </row>
    <row r="645" spans="1:6" s="81" customFormat="1">
      <c r="A645" s="69"/>
      <c r="B645" s="40"/>
      <c r="C645" s="185"/>
      <c r="D645" s="47"/>
      <c r="E645" s="47"/>
      <c r="F645" s="47"/>
    </row>
    <row r="646" spans="1:6" s="81" customFormat="1">
      <c r="A646" s="69"/>
      <c r="B646" s="40"/>
      <c r="C646" s="185"/>
      <c r="D646" s="47"/>
      <c r="E646" s="47"/>
      <c r="F646" s="47"/>
    </row>
    <row r="647" spans="1:6" s="81" customFormat="1">
      <c r="A647" s="69"/>
      <c r="B647" s="40"/>
      <c r="C647" s="185"/>
      <c r="D647" s="47"/>
      <c r="E647" s="47"/>
      <c r="F647" s="47"/>
    </row>
    <row r="648" spans="1:6" s="81" customFormat="1">
      <c r="A648" s="69"/>
      <c r="B648" s="40"/>
      <c r="C648" s="185"/>
      <c r="D648" s="47"/>
      <c r="E648" s="47"/>
      <c r="F648" s="47"/>
    </row>
    <row r="649" spans="1:6" s="81" customFormat="1">
      <c r="A649" s="69"/>
      <c r="B649" s="40"/>
      <c r="C649" s="185"/>
      <c r="D649" s="47"/>
      <c r="E649" s="47"/>
      <c r="F649" s="47"/>
    </row>
    <row r="650" spans="1:6" s="81" customFormat="1">
      <c r="A650" s="69"/>
      <c r="B650" s="40"/>
      <c r="C650" s="185"/>
      <c r="D650" s="47"/>
      <c r="E650" s="47"/>
      <c r="F650" s="47"/>
    </row>
    <row r="651" spans="1:6" s="81" customFormat="1">
      <c r="A651" s="69"/>
      <c r="B651" s="40"/>
      <c r="C651" s="185"/>
      <c r="D651" s="47"/>
      <c r="E651" s="47"/>
      <c r="F651" s="47"/>
    </row>
    <row r="652" spans="1:6" s="81" customFormat="1">
      <c r="A652" s="69"/>
      <c r="B652" s="40"/>
      <c r="C652" s="185"/>
      <c r="D652" s="47"/>
      <c r="E652" s="47"/>
      <c r="F652" s="47"/>
    </row>
    <row r="653" spans="1:6" s="81" customFormat="1">
      <c r="A653" s="69"/>
      <c r="B653" s="40"/>
      <c r="C653" s="185"/>
      <c r="D653" s="47"/>
      <c r="E653" s="47"/>
      <c r="F653" s="47"/>
    </row>
    <row r="654" spans="1:6" s="81" customFormat="1">
      <c r="A654" s="69"/>
      <c r="B654" s="40"/>
      <c r="C654" s="185"/>
      <c r="D654" s="47"/>
      <c r="E654" s="47"/>
      <c r="F654" s="47"/>
    </row>
    <row r="655" spans="1:6" s="81" customFormat="1">
      <c r="A655" s="69"/>
      <c r="B655" s="40"/>
      <c r="C655" s="185"/>
      <c r="D655" s="47"/>
      <c r="E655" s="47"/>
      <c r="F655" s="47"/>
    </row>
    <row r="656" spans="1:6" s="81" customFormat="1">
      <c r="A656" s="69"/>
      <c r="B656" s="40"/>
      <c r="C656" s="185"/>
      <c r="D656" s="47"/>
      <c r="E656" s="47"/>
      <c r="F656" s="47"/>
    </row>
    <row r="657" spans="1:6" s="81" customFormat="1">
      <c r="A657" s="69"/>
      <c r="B657" s="40"/>
      <c r="C657" s="185"/>
      <c r="D657" s="47"/>
      <c r="E657" s="47"/>
      <c r="F657" s="47"/>
    </row>
    <row r="658" spans="1:6" s="81" customFormat="1">
      <c r="A658" s="69"/>
      <c r="B658" s="40"/>
      <c r="C658" s="185"/>
      <c r="D658" s="47"/>
      <c r="E658" s="47"/>
      <c r="F658" s="47"/>
    </row>
    <row r="659" spans="1:6" s="81" customFormat="1">
      <c r="A659" s="69"/>
      <c r="B659" s="40"/>
      <c r="C659" s="185"/>
      <c r="D659" s="47"/>
      <c r="E659" s="47"/>
      <c r="F659" s="47"/>
    </row>
    <row r="660" spans="1:6" s="81" customFormat="1">
      <c r="A660" s="69"/>
      <c r="B660" s="40"/>
      <c r="C660" s="185"/>
      <c r="D660" s="47"/>
      <c r="E660" s="47"/>
      <c r="F660" s="47"/>
    </row>
    <row r="661" spans="1:6" s="81" customFormat="1">
      <c r="A661" s="69"/>
      <c r="B661" s="40"/>
      <c r="C661" s="185"/>
      <c r="D661" s="47"/>
      <c r="E661" s="47"/>
      <c r="F661" s="47"/>
    </row>
    <row r="662" spans="1:6" s="81" customFormat="1">
      <c r="A662" s="69"/>
      <c r="B662" s="40"/>
      <c r="C662" s="185"/>
      <c r="D662" s="47"/>
      <c r="E662" s="47"/>
      <c r="F662" s="47"/>
    </row>
    <row r="663" spans="1:6" s="81" customFormat="1">
      <c r="A663" s="69"/>
      <c r="B663" s="40"/>
      <c r="C663" s="185"/>
      <c r="D663" s="47"/>
      <c r="E663" s="47"/>
      <c r="F663" s="47"/>
    </row>
    <row r="664" spans="1:6" s="81" customFormat="1">
      <c r="A664" s="69"/>
      <c r="B664" s="40"/>
      <c r="C664" s="185"/>
      <c r="D664" s="47"/>
      <c r="E664" s="47"/>
      <c r="F664" s="47"/>
    </row>
    <row r="665" spans="1:6" s="81" customFormat="1">
      <c r="A665" s="69"/>
      <c r="B665" s="40"/>
      <c r="C665" s="185"/>
      <c r="D665" s="47"/>
      <c r="E665" s="47"/>
      <c r="F665" s="47"/>
    </row>
    <row r="666" spans="1:6" s="81" customFormat="1">
      <c r="A666" s="69"/>
      <c r="B666" s="40"/>
      <c r="C666" s="185"/>
      <c r="D666" s="47"/>
      <c r="E666" s="47"/>
      <c r="F666" s="47"/>
    </row>
    <row r="667" spans="1:6" s="81" customFormat="1">
      <c r="A667" s="69"/>
      <c r="B667" s="40"/>
      <c r="C667" s="185"/>
      <c r="D667" s="47"/>
      <c r="E667" s="47"/>
      <c r="F667" s="47"/>
    </row>
    <row r="668" spans="1:6" s="81" customFormat="1">
      <c r="A668" s="69"/>
      <c r="B668" s="40"/>
      <c r="C668" s="185"/>
      <c r="D668" s="47"/>
      <c r="E668" s="47"/>
      <c r="F668" s="47"/>
    </row>
    <row r="669" spans="1:6" s="81" customFormat="1">
      <c r="A669" s="69"/>
      <c r="B669" s="40"/>
      <c r="C669" s="185"/>
      <c r="D669" s="47"/>
      <c r="E669" s="47"/>
      <c r="F669" s="47"/>
    </row>
    <row r="670" spans="1:6" s="81" customFormat="1">
      <c r="A670" s="69"/>
      <c r="B670" s="40"/>
      <c r="C670" s="185"/>
      <c r="D670" s="47"/>
      <c r="E670" s="47"/>
      <c r="F670" s="47"/>
    </row>
    <row r="671" spans="1:6" s="81" customFormat="1">
      <c r="A671" s="69"/>
      <c r="B671" s="40"/>
      <c r="C671" s="185"/>
      <c r="D671" s="47"/>
      <c r="E671" s="47"/>
      <c r="F671" s="47"/>
    </row>
    <row r="672" spans="1:6" s="81" customFormat="1">
      <c r="A672" s="69"/>
      <c r="B672" s="40"/>
      <c r="C672" s="185"/>
      <c r="D672" s="47"/>
      <c r="E672" s="47"/>
      <c r="F672" s="47"/>
    </row>
    <row r="673" spans="1:6" s="81" customFormat="1">
      <c r="A673" s="69"/>
      <c r="B673" s="40"/>
      <c r="C673" s="185"/>
      <c r="D673" s="47"/>
      <c r="E673" s="47"/>
      <c r="F673" s="47"/>
    </row>
    <row r="674" spans="1:6" s="81" customFormat="1">
      <c r="A674" s="69"/>
      <c r="B674" s="40"/>
      <c r="C674" s="185"/>
      <c r="D674" s="47"/>
      <c r="E674" s="47"/>
      <c r="F674" s="47"/>
    </row>
    <row r="675" spans="1:6" s="81" customFormat="1">
      <c r="A675" s="69"/>
      <c r="B675" s="40"/>
      <c r="C675" s="185"/>
      <c r="D675" s="47"/>
      <c r="E675" s="47"/>
      <c r="F675" s="47"/>
    </row>
    <row r="676" spans="1:6" s="81" customFormat="1">
      <c r="A676" s="69"/>
      <c r="B676" s="40"/>
      <c r="C676" s="185"/>
      <c r="D676" s="47"/>
      <c r="E676" s="47"/>
      <c r="F676" s="47"/>
    </row>
    <row r="677" spans="1:6" s="81" customFormat="1">
      <c r="A677" s="69"/>
      <c r="B677" s="40"/>
      <c r="C677" s="185"/>
      <c r="D677" s="47"/>
      <c r="E677" s="47"/>
      <c r="F677" s="47"/>
    </row>
    <row r="678" spans="1:6" s="81" customFormat="1">
      <c r="A678" s="69"/>
      <c r="B678" s="40"/>
      <c r="C678" s="185"/>
      <c r="D678" s="47"/>
      <c r="E678" s="47"/>
      <c r="F678" s="47"/>
    </row>
    <row r="679" spans="1:6" s="81" customFormat="1">
      <c r="A679" s="69"/>
      <c r="B679" s="40"/>
      <c r="C679" s="185"/>
      <c r="D679" s="47"/>
      <c r="E679" s="47"/>
      <c r="F679" s="47"/>
    </row>
    <row r="680" spans="1:6" s="81" customFormat="1">
      <c r="A680" s="69"/>
      <c r="B680" s="40"/>
      <c r="C680" s="185"/>
      <c r="D680" s="47"/>
      <c r="E680" s="47"/>
      <c r="F680" s="47"/>
    </row>
    <row r="681" spans="1:6" s="81" customFormat="1">
      <c r="A681" s="69"/>
      <c r="B681" s="40"/>
      <c r="C681" s="185"/>
      <c r="D681" s="47"/>
      <c r="E681" s="47"/>
      <c r="F681" s="47"/>
    </row>
    <row r="682" spans="1:6" s="81" customFormat="1">
      <c r="A682" s="69"/>
      <c r="B682" s="40"/>
      <c r="C682" s="185"/>
      <c r="D682" s="47"/>
      <c r="E682" s="47"/>
      <c r="F682" s="47"/>
    </row>
    <row r="683" spans="1:6" s="81" customFormat="1">
      <c r="A683" s="69"/>
      <c r="B683" s="40"/>
      <c r="C683" s="185"/>
      <c r="D683" s="47"/>
      <c r="E683" s="47"/>
      <c r="F683" s="47"/>
    </row>
    <row r="684" spans="1:6" s="81" customFormat="1">
      <c r="A684" s="69"/>
      <c r="B684" s="40"/>
      <c r="C684" s="185"/>
      <c r="D684" s="47"/>
      <c r="E684" s="47"/>
      <c r="F684" s="47"/>
    </row>
    <row r="685" spans="1:6" s="81" customFormat="1">
      <c r="A685" s="69"/>
      <c r="B685" s="40"/>
      <c r="C685" s="185"/>
      <c r="D685" s="47"/>
      <c r="E685" s="47"/>
      <c r="F685" s="47"/>
    </row>
    <row r="686" spans="1:6" s="81" customFormat="1">
      <c r="A686" s="69"/>
      <c r="B686" s="40"/>
      <c r="C686" s="185"/>
      <c r="D686" s="47"/>
      <c r="E686" s="47"/>
      <c r="F686" s="47"/>
    </row>
    <row r="687" spans="1:6" s="81" customFormat="1">
      <c r="A687" s="69"/>
      <c r="B687" s="40"/>
      <c r="C687" s="185"/>
      <c r="D687" s="47"/>
      <c r="E687" s="47"/>
      <c r="F687" s="47"/>
    </row>
    <row r="688" spans="1:6" s="81" customFormat="1">
      <c r="A688" s="69"/>
      <c r="B688" s="40"/>
      <c r="C688" s="185"/>
      <c r="D688" s="47"/>
      <c r="E688" s="47"/>
      <c r="F688" s="47"/>
    </row>
    <row r="689" spans="1:6" s="81" customFormat="1">
      <c r="A689" s="69"/>
      <c r="B689" s="40"/>
      <c r="C689" s="185"/>
      <c r="D689" s="47"/>
      <c r="E689" s="47"/>
      <c r="F689" s="47"/>
    </row>
    <row r="690" spans="1:6" s="81" customFormat="1">
      <c r="A690" s="69"/>
      <c r="B690" s="40"/>
      <c r="C690" s="185"/>
      <c r="D690" s="47"/>
      <c r="E690" s="47"/>
      <c r="F690" s="47"/>
    </row>
    <row r="691" spans="1:6" s="81" customFormat="1">
      <c r="A691" s="69"/>
      <c r="B691" s="40"/>
      <c r="C691" s="185"/>
      <c r="D691" s="47"/>
      <c r="E691" s="47"/>
      <c r="F691" s="47"/>
    </row>
    <row r="692" spans="1:6" s="81" customFormat="1">
      <c r="A692" s="69"/>
      <c r="B692" s="40"/>
      <c r="C692" s="185"/>
      <c r="D692" s="47"/>
      <c r="E692" s="47"/>
      <c r="F692" s="47"/>
    </row>
    <row r="693" spans="1:6" s="81" customFormat="1">
      <c r="A693" s="69"/>
      <c r="B693" s="40"/>
      <c r="C693" s="185"/>
      <c r="D693" s="47"/>
      <c r="E693" s="47"/>
      <c r="F693" s="47"/>
    </row>
    <row r="694" spans="1:6" s="81" customFormat="1">
      <c r="A694" s="69"/>
      <c r="B694" s="40"/>
      <c r="C694" s="185"/>
      <c r="D694" s="47"/>
      <c r="E694" s="47"/>
      <c r="F694" s="47"/>
    </row>
    <row r="695" spans="1:6" s="81" customFormat="1">
      <c r="A695" s="69"/>
      <c r="B695" s="40"/>
      <c r="C695" s="185"/>
      <c r="D695" s="47"/>
      <c r="E695" s="47"/>
      <c r="F695" s="47"/>
    </row>
    <row r="696" spans="1:6" s="81" customFormat="1">
      <c r="A696" s="69"/>
      <c r="B696" s="40"/>
      <c r="C696" s="185"/>
      <c r="D696" s="47"/>
      <c r="E696" s="47"/>
      <c r="F696" s="47"/>
    </row>
    <row r="697" spans="1:6" s="81" customFormat="1">
      <c r="A697" s="69"/>
      <c r="B697" s="40"/>
      <c r="C697" s="185"/>
      <c r="D697" s="47"/>
      <c r="E697" s="47"/>
      <c r="F697" s="47"/>
    </row>
    <row r="698" spans="1:6" s="81" customFormat="1">
      <c r="A698" s="69"/>
      <c r="B698" s="40"/>
      <c r="C698" s="185"/>
      <c r="D698" s="47"/>
      <c r="E698" s="47"/>
      <c r="F698" s="47"/>
    </row>
    <row r="699" spans="1:6" s="81" customFormat="1">
      <c r="A699" s="69"/>
      <c r="B699" s="40"/>
      <c r="C699" s="185"/>
      <c r="D699" s="47"/>
      <c r="E699" s="47"/>
      <c r="F699" s="47"/>
    </row>
    <row r="700" spans="1:6" s="81" customFormat="1">
      <c r="A700" s="69"/>
      <c r="B700" s="40"/>
      <c r="C700" s="185"/>
      <c r="D700" s="47"/>
      <c r="E700" s="47"/>
      <c r="F700" s="47"/>
    </row>
    <row r="701" spans="1:6" s="81" customFormat="1">
      <c r="A701" s="69"/>
      <c r="B701" s="40"/>
      <c r="C701" s="185"/>
      <c r="D701" s="47"/>
      <c r="E701" s="47"/>
      <c r="F701" s="47"/>
    </row>
    <row r="702" spans="1:6" s="81" customFormat="1">
      <c r="A702" s="69"/>
      <c r="B702" s="40"/>
      <c r="C702" s="185"/>
      <c r="D702" s="47"/>
      <c r="E702" s="47"/>
      <c r="F702" s="47"/>
    </row>
    <row r="703" spans="1:6" s="81" customFormat="1">
      <c r="A703" s="69"/>
      <c r="B703" s="40"/>
      <c r="C703" s="185"/>
      <c r="D703" s="47"/>
      <c r="E703" s="47"/>
      <c r="F703" s="47"/>
    </row>
    <row r="704" spans="1:6" s="81" customFormat="1">
      <c r="A704" s="69"/>
      <c r="B704" s="40"/>
      <c r="C704" s="185"/>
      <c r="D704" s="47"/>
      <c r="E704" s="47"/>
      <c r="F704" s="47"/>
    </row>
    <row r="705" spans="1:6" s="81" customFormat="1">
      <c r="A705" s="69"/>
      <c r="B705" s="40"/>
      <c r="C705" s="185"/>
      <c r="D705" s="47"/>
      <c r="E705" s="47"/>
      <c r="F705" s="47"/>
    </row>
    <row r="706" spans="1:6" s="81" customFormat="1">
      <c r="A706" s="69"/>
      <c r="B706" s="40"/>
      <c r="C706" s="185"/>
      <c r="D706" s="47"/>
      <c r="E706" s="47"/>
      <c r="F706" s="47"/>
    </row>
    <row r="707" spans="1:6" s="81" customFormat="1">
      <c r="A707" s="69"/>
      <c r="B707" s="40"/>
      <c r="C707" s="185"/>
      <c r="D707" s="47"/>
      <c r="E707" s="47"/>
      <c r="F707" s="47"/>
    </row>
    <row r="708" spans="1:6" s="81" customFormat="1">
      <c r="A708" s="69"/>
      <c r="B708" s="40"/>
      <c r="C708" s="185"/>
      <c r="D708" s="47"/>
      <c r="E708" s="47"/>
      <c r="F708" s="47"/>
    </row>
    <row r="709" spans="1:6" s="81" customFormat="1">
      <c r="A709" s="69"/>
      <c r="B709" s="40"/>
      <c r="C709" s="185"/>
      <c r="D709" s="47"/>
      <c r="E709" s="47"/>
      <c r="F709" s="47"/>
    </row>
    <row r="710" spans="1:6" s="81" customFormat="1">
      <c r="A710" s="69"/>
      <c r="B710" s="40"/>
      <c r="C710" s="185"/>
      <c r="D710" s="47"/>
      <c r="E710" s="47"/>
      <c r="F710" s="47"/>
    </row>
    <row r="711" spans="1:6" s="81" customFormat="1">
      <c r="A711" s="69"/>
      <c r="B711" s="40"/>
      <c r="C711" s="185"/>
      <c r="D711" s="47"/>
      <c r="E711" s="47"/>
      <c r="F711" s="47"/>
    </row>
    <row r="712" spans="1:6" s="81" customFormat="1">
      <c r="A712" s="69"/>
      <c r="B712" s="40"/>
      <c r="C712" s="185"/>
      <c r="D712" s="47"/>
      <c r="E712" s="47"/>
      <c r="F712" s="47"/>
    </row>
    <row r="713" spans="1:6" s="81" customFormat="1">
      <c r="A713" s="69"/>
      <c r="B713" s="40"/>
      <c r="C713" s="185"/>
      <c r="D713" s="47"/>
      <c r="E713" s="47"/>
      <c r="F713" s="47"/>
    </row>
    <row r="714" spans="1:6" s="81" customFormat="1">
      <c r="A714" s="69"/>
      <c r="B714" s="40"/>
      <c r="C714" s="185"/>
      <c r="D714" s="47"/>
      <c r="E714" s="47"/>
      <c r="F714" s="47"/>
    </row>
    <row r="715" spans="1:6" s="81" customFormat="1">
      <c r="A715" s="69"/>
      <c r="B715" s="40"/>
      <c r="C715" s="185"/>
      <c r="D715" s="47"/>
      <c r="E715" s="47"/>
      <c r="F715" s="47"/>
    </row>
    <row r="716" spans="1:6" s="81" customFormat="1">
      <c r="A716" s="69"/>
      <c r="B716" s="40"/>
      <c r="C716" s="185"/>
      <c r="D716" s="47"/>
      <c r="E716" s="47"/>
      <c r="F716" s="47"/>
    </row>
    <row r="717" spans="1:6" s="81" customFormat="1">
      <c r="A717" s="69"/>
      <c r="B717" s="40"/>
      <c r="C717" s="185"/>
      <c r="D717" s="47"/>
      <c r="E717" s="47"/>
      <c r="F717" s="47"/>
    </row>
    <row r="718" spans="1:6" s="81" customFormat="1">
      <c r="A718" s="69"/>
      <c r="B718" s="40"/>
      <c r="C718" s="185"/>
      <c r="D718" s="47"/>
      <c r="E718" s="47"/>
      <c r="F718" s="47"/>
    </row>
    <row r="719" spans="1:6" s="81" customFormat="1">
      <c r="A719" s="69"/>
      <c r="B719" s="40"/>
      <c r="C719" s="185"/>
      <c r="D719" s="47"/>
      <c r="E719" s="47"/>
      <c r="F719" s="47"/>
    </row>
    <row r="720" spans="1:6" s="81" customFormat="1">
      <c r="A720" s="69"/>
      <c r="B720" s="40"/>
      <c r="C720" s="185"/>
      <c r="D720" s="47"/>
      <c r="E720" s="47"/>
      <c r="F720" s="47"/>
    </row>
    <row r="721" spans="1:6" s="81" customFormat="1">
      <c r="A721" s="69"/>
      <c r="B721" s="40"/>
      <c r="C721" s="185"/>
      <c r="D721" s="47"/>
      <c r="E721" s="47"/>
      <c r="F721" s="47"/>
    </row>
    <row r="722" spans="1:6" s="81" customFormat="1">
      <c r="A722" s="69"/>
      <c r="B722" s="40"/>
      <c r="C722" s="185"/>
      <c r="D722" s="47"/>
      <c r="E722" s="47"/>
      <c r="F722" s="47"/>
    </row>
    <row r="723" spans="1:6" s="81" customFormat="1">
      <c r="A723" s="69"/>
      <c r="B723" s="40"/>
      <c r="C723" s="185"/>
      <c r="D723" s="47"/>
      <c r="E723" s="47"/>
      <c r="F723" s="47"/>
    </row>
    <row r="724" spans="1:6" s="81" customFormat="1">
      <c r="A724" s="69"/>
      <c r="B724" s="40"/>
      <c r="C724" s="185"/>
      <c r="D724" s="47"/>
      <c r="E724" s="47"/>
      <c r="F724" s="47"/>
    </row>
    <row r="725" spans="1:6" s="81" customFormat="1">
      <c r="A725" s="69"/>
      <c r="B725" s="40"/>
      <c r="C725" s="185"/>
      <c r="D725" s="47"/>
      <c r="E725" s="47"/>
      <c r="F725" s="47"/>
    </row>
    <row r="726" spans="1:6" s="81" customFormat="1">
      <c r="A726" s="69"/>
      <c r="B726" s="40"/>
      <c r="C726" s="185"/>
      <c r="D726" s="47"/>
      <c r="E726" s="47"/>
      <c r="F726" s="47"/>
    </row>
    <row r="727" spans="1:6" s="81" customFormat="1">
      <c r="A727" s="69"/>
      <c r="B727" s="40"/>
      <c r="C727" s="185"/>
      <c r="D727" s="47"/>
      <c r="E727" s="47"/>
      <c r="F727" s="47"/>
    </row>
    <row r="728" spans="1:6" s="81" customFormat="1">
      <c r="A728" s="69"/>
      <c r="B728" s="40"/>
      <c r="C728" s="185"/>
      <c r="D728" s="47"/>
      <c r="E728" s="47"/>
      <c r="F728" s="47"/>
    </row>
    <row r="729" spans="1:6" s="81" customFormat="1">
      <c r="A729" s="69"/>
      <c r="B729" s="40"/>
      <c r="C729" s="185"/>
      <c r="D729" s="47"/>
      <c r="E729" s="47"/>
      <c r="F729" s="47"/>
    </row>
    <row r="730" spans="1:6" s="81" customFormat="1">
      <c r="A730" s="69"/>
      <c r="B730" s="40"/>
      <c r="C730" s="185"/>
      <c r="D730" s="47"/>
      <c r="E730" s="47"/>
      <c r="F730" s="47"/>
    </row>
    <row r="731" spans="1:6" s="81" customFormat="1">
      <c r="A731" s="69"/>
      <c r="B731" s="40"/>
      <c r="C731" s="185"/>
      <c r="D731" s="47"/>
      <c r="E731" s="47"/>
      <c r="F731" s="47"/>
    </row>
    <row r="732" spans="1:6" s="81" customFormat="1">
      <c r="A732" s="69"/>
      <c r="B732" s="40"/>
      <c r="C732" s="185"/>
      <c r="D732" s="47"/>
      <c r="E732" s="47"/>
      <c r="F732" s="47"/>
    </row>
    <row r="733" spans="1:6" s="81" customFormat="1">
      <c r="A733" s="69"/>
      <c r="B733" s="40"/>
      <c r="C733" s="185"/>
      <c r="D733" s="47"/>
      <c r="E733" s="47"/>
      <c r="F733" s="47"/>
    </row>
    <row r="734" spans="1:6" s="81" customFormat="1">
      <c r="A734" s="69"/>
      <c r="B734" s="40"/>
      <c r="C734" s="185"/>
      <c r="D734" s="47"/>
      <c r="E734" s="47"/>
      <c r="F734" s="47"/>
    </row>
    <row r="735" spans="1:6" s="81" customFormat="1">
      <c r="A735" s="69"/>
      <c r="B735" s="40"/>
      <c r="C735" s="185"/>
      <c r="D735" s="47"/>
      <c r="E735" s="47"/>
      <c r="F735" s="47"/>
    </row>
    <row r="736" spans="1:6" s="81" customFormat="1">
      <c r="A736" s="69"/>
      <c r="B736" s="40"/>
      <c r="C736" s="185"/>
      <c r="D736" s="47"/>
      <c r="E736" s="47"/>
      <c r="F736" s="47"/>
    </row>
    <row r="737" spans="1:6" s="81" customFormat="1">
      <c r="A737" s="69"/>
      <c r="B737" s="40"/>
      <c r="C737" s="185"/>
      <c r="D737" s="47"/>
      <c r="E737" s="47"/>
      <c r="F737" s="47"/>
    </row>
    <row r="738" spans="1:6" s="81" customFormat="1">
      <c r="A738" s="69"/>
      <c r="B738" s="40"/>
      <c r="C738" s="185"/>
      <c r="D738" s="47"/>
      <c r="E738" s="47"/>
      <c r="F738" s="47"/>
    </row>
    <row r="739" spans="1:6" s="81" customFormat="1">
      <c r="A739" s="69"/>
      <c r="B739" s="40"/>
      <c r="C739" s="185"/>
      <c r="D739" s="47"/>
      <c r="E739" s="47"/>
      <c r="F739" s="47"/>
    </row>
    <row r="740" spans="1:6" s="81" customFormat="1">
      <c r="A740" s="69"/>
      <c r="B740" s="40"/>
      <c r="C740" s="185"/>
      <c r="D740" s="47"/>
      <c r="E740" s="47"/>
      <c r="F740" s="47"/>
    </row>
    <row r="741" spans="1:6" s="81" customFormat="1">
      <c r="A741" s="69"/>
      <c r="B741" s="40"/>
      <c r="C741" s="185"/>
      <c r="D741" s="47"/>
      <c r="E741" s="47"/>
      <c r="F741" s="47"/>
    </row>
    <row r="742" spans="1:6" s="81" customFormat="1">
      <c r="A742" s="69"/>
      <c r="B742" s="40"/>
      <c r="C742" s="185"/>
      <c r="D742" s="47"/>
      <c r="E742" s="47"/>
      <c r="F742" s="47"/>
    </row>
    <row r="743" spans="1:6" s="81" customFormat="1">
      <c r="A743" s="69"/>
      <c r="B743" s="40"/>
      <c r="C743" s="185"/>
      <c r="D743" s="47"/>
      <c r="E743" s="47"/>
      <c r="F743" s="47"/>
    </row>
    <row r="744" spans="1:6" s="81" customFormat="1">
      <c r="A744" s="69"/>
      <c r="B744" s="40"/>
      <c r="C744" s="185"/>
      <c r="D744" s="47"/>
      <c r="E744" s="47"/>
      <c r="F744" s="47"/>
    </row>
    <row r="745" spans="1:6" s="81" customFormat="1">
      <c r="A745" s="69"/>
      <c r="B745" s="40"/>
      <c r="C745" s="185"/>
      <c r="D745" s="47"/>
      <c r="E745" s="47"/>
      <c r="F745" s="47"/>
    </row>
    <row r="746" spans="1:6" s="81" customFormat="1">
      <c r="A746" s="69"/>
      <c r="B746" s="40"/>
      <c r="C746" s="185"/>
      <c r="D746" s="47"/>
      <c r="E746" s="47"/>
      <c r="F746" s="47"/>
    </row>
    <row r="747" spans="1:6" s="81" customFormat="1">
      <c r="A747" s="69"/>
      <c r="B747" s="40"/>
      <c r="C747" s="185"/>
      <c r="D747" s="47"/>
      <c r="E747" s="47"/>
      <c r="F747" s="47"/>
    </row>
    <row r="748" spans="1:6" s="81" customFormat="1">
      <c r="A748" s="69"/>
      <c r="B748" s="40"/>
      <c r="C748" s="185"/>
      <c r="D748" s="47"/>
      <c r="E748" s="47"/>
      <c r="F748" s="47"/>
    </row>
    <row r="749" spans="1:6" s="81" customFormat="1">
      <c r="A749" s="69"/>
      <c r="B749" s="40"/>
      <c r="C749" s="185"/>
      <c r="D749" s="47"/>
      <c r="E749" s="47"/>
      <c r="F749" s="47"/>
    </row>
    <row r="750" spans="1:6" s="27" customFormat="1">
      <c r="A750" s="69"/>
      <c r="B750" s="40"/>
      <c r="C750" s="185"/>
      <c r="D750" s="47"/>
      <c r="E750" s="47"/>
      <c r="F750" s="47"/>
    </row>
    <row r="751" spans="1:6" s="27" customFormat="1">
      <c r="A751" s="69"/>
      <c r="B751" s="40"/>
      <c r="C751" s="185"/>
      <c r="D751" s="47"/>
      <c r="E751" s="47"/>
      <c r="F751" s="47"/>
    </row>
    <row r="754" spans="1:6" s="81" customFormat="1">
      <c r="A754" s="69"/>
      <c r="B754" s="40"/>
      <c r="C754" s="185"/>
      <c r="D754" s="47"/>
      <c r="E754" s="47"/>
      <c r="F754" s="47"/>
    </row>
    <row r="755" spans="1:6" s="81" customFormat="1">
      <c r="A755" s="69"/>
      <c r="B755" s="40"/>
      <c r="C755" s="185"/>
      <c r="D755" s="47"/>
      <c r="E755" s="47"/>
      <c r="F755" s="47"/>
    </row>
    <row r="756" spans="1:6" s="81" customFormat="1">
      <c r="A756" s="69"/>
      <c r="B756" s="40"/>
      <c r="C756" s="185"/>
      <c r="D756" s="47"/>
      <c r="E756" s="47"/>
      <c r="F756" s="47"/>
    </row>
    <row r="757" spans="1:6" s="81" customFormat="1">
      <c r="A757" s="69"/>
      <c r="B757" s="40"/>
      <c r="C757" s="185"/>
      <c r="D757" s="47"/>
      <c r="E757" s="47"/>
      <c r="F757" s="47"/>
    </row>
    <row r="758" spans="1:6" s="81" customFormat="1">
      <c r="A758" s="69"/>
      <c r="B758" s="40"/>
      <c r="C758" s="185"/>
      <c r="D758" s="47"/>
      <c r="E758" s="47"/>
      <c r="F758" s="47"/>
    </row>
    <row r="759" spans="1:6" s="81" customFormat="1">
      <c r="A759" s="69"/>
      <c r="B759" s="40"/>
      <c r="C759" s="185"/>
      <c r="D759" s="47"/>
      <c r="E759" s="47"/>
      <c r="F759" s="47"/>
    </row>
    <row r="760" spans="1:6" s="81" customFormat="1">
      <c r="A760" s="69"/>
      <c r="B760" s="40"/>
      <c r="C760" s="185"/>
      <c r="D760" s="47"/>
      <c r="E760" s="47"/>
      <c r="F760" s="47"/>
    </row>
    <row r="761" spans="1:6" s="81" customFormat="1">
      <c r="A761" s="69"/>
      <c r="B761" s="40"/>
      <c r="C761" s="185"/>
      <c r="D761" s="47"/>
      <c r="E761" s="47"/>
      <c r="F761" s="47"/>
    </row>
    <row r="762" spans="1:6" s="81" customFormat="1">
      <c r="A762" s="69"/>
      <c r="B762" s="40"/>
      <c r="C762" s="185"/>
      <c r="D762" s="47"/>
      <c r="E762" s="47"/>
      <c r="F762" s="47"/>
    </row>
    <row r="763" spans="1:6" s="81" customFormat="1">
      <c r="A763" s="69"/>
      <c r="B763" s="40"/>
      <c r="C763" s="185"/>
      <c r="D763" s="47"/>
      <c r="E763" s="47"/>
      <c r="F763" s="47"/>
    </row>
    <row r="764" spans="1:6" s="81" customFormat="1">
      <c r="A764" s="69"/>
      <c r="B764" s="40"/>
      <c r="C764" s="185"/>
      <c r="D764" s="47"/>
      <c r="E764" s="47"/>
      <c r="F764" s="47"/>
    </row>
    <row r="765" spans="1:6" s="81" customFormat="1">
      <c r="A765" s="69"/>
      <c r="B765" s="40"/>
      <c r="C765" s="185"/>
      <c r="D765" s="47"/>
      <c r="E765" s="47"/>
      <c r="F765" s="47"/>
    </row>
    <row r="766" spans="1:6" s="81" customFormat="1">
      <c r="A766" s="69"/>
      <c r="B766" s="40"/>
      <c r="C766" s="185"/>
      <c r="D766" s="47"/>
      <c r="E766" s="47"/>
      <c r="F766" s="47"/>
    </row>
    <row r="767" spans="1:6" s="81" customFormat="1">
      <c r="A767" s="69"/>
      <c r="B767" s="40"/>
      <c r="C767" s="185"/>
      <c r="D767" s="47"/>
      <c r="E767" s="47"/>
      <c r="F767" s="47"/>
    </row>
    <row r="768" spans="1:6" s="81" customFormat="1">
      <c r="A768" s="69"/>
      <c r="B768" s="40"/>
      <c r="C768" s="185"/>
      <c r="D768" s="47"/>
      <c r="E768" s="47"/>
      <c r="F768" s="47"/>
    </row>
    <row r="769" spans="1:6" s="81" customFormat="1">
      <c r="A769" s="69"/>
      <c r="B769" s="40"/>
      <c r="C769" s="185"/>
      <c r="D769" s="47"/>
      <c r="E769" s="47"/>
      <c r="F769" s="47"/>
    </row>
    <row r="770" spans="1:6" s="81" customFormat="1">
      <c r="A770" s="69"/>
      <c r="B770" s="40"/>
      <c r="C770" s="185"/>
      <c r="D770" s="47"/>
      <c r="E770" s="47"/>
      <c r="F770" s="47"/>
    </row>
    <row r="771" spans="1:6" s="81" customFormat="1">
      <c r="A771" s="69"/>
      <c r="B771" s="40"/>
      <c r="C771" s="185"/>
      <c r="D771" s="47"/>
      <c r="E771" s="47"/>
      <c r="F771" s="47"/>
    </row>
    <row r="772" spans="1:6" s="81" customFormat="1">
      <c r="A772" s="69"/>
      <c r="B772" s="40"/>
      <c r="C772" s="185"/>
      <c r="D772" s="47"/>
      <c r="E772" s="47"/>
      <c r="F772" s="47"/>
    </row>
    <row r="773" spans="1:6" s="81" customFormat="1">
      <c r="A773" s="69"/>
      <c r="B773" s="40"/>
      <c r="C773" s="185"/>
      <c r="D773" s="47"/>
      <c r="E773" s="47"/>
      <c r="F773" s="47"/>
    </row>
    <row r="774" spans="1:6" s="81" customFormat="1">
      <c r="A774" s="69"/>
      <c r="B774" s="40"/>
      <c r="C774" s="185"/>
      <c r="D774" s="47"/>
      <c r="E774" s="47"/>
      <c r="F774" s="47"/>
    </row>
    <row r="775" spans="1:6" s="81" customFormat="1">
      <c r="A775" s="69"/>
      <c r="B775" s="40"/>
      <c r="C775" s="185"/>
      <c r="D775" s="47"/>
      <c r="E775" s="47"/>
      <c r="F775" s="47"/>
    </row>
    <row r="776" spans="1:6" s="81" customFormat="1">
      <c r="A776" s="69"/>
      <c r="B776" s="40"/>
      <c r="C776" s="185"/>
      <c r="D776" s="47"/>
      <c r="E776" s="47"/>
      <c r="F776" s="47"/>
    </row>
    <row r="777" spans="1:6" s="81" customFormat="1">
      <c r="A777" s="69"/>
      <c r="B777" s="40"/>
      <c r="C777" s="185"/>
      <c r="D777" s="47"/>
      <c r="E777" s="47"/>
      <c r="F777" s="47"/>
    </row>
    <row r="778" spans="1:6" s="81" customFormat="1">
      <c r="A778" s="69"/>
      <c r="B778" s="40"/>
      <c r="C778" s="185"/>
      <c r="D778" s="47"/>
      <c r="E778" s="47"/>
      <c r="F778" s="47"/>
    </row>
    <row r="779" spans="1:6" s="81" customFormat="1">
      <c r="A779" s="69"/>
      <c r="B779" s="40"/>
      <c r="C779" s="185"/>
      <c r="D779" s="47"/>
      <c r="E779" s="47"/>
      <c r="F779" s="47"/>
    </row>
    <row r="780" spans="1:6" s="81" customFormat="1">
      <c r="A780" s="69"/>
      <c r="B780" s="40"/>
      <c r="C780" s="185"/>
      <c r="D780" s="47"/>
      <c r="E780" s="47"/>
      <c r="F780" s="47"/>
    </row>
    <row r="781" spans="1:6" s="81" customFormat="1">
      <c r="A781" s="69"/>
      <c r="B781" s="40"/>
      <c r="C781" s="185"/>
      <c r="D781" s="47"/>
      <c r="E781" s="47"/>
      <c r="F781" s="47"/>
    </row>
    <row r="782" spans="1:6" s="81" customFormat="1">
      <c r="A782" s="69"/>
      <c r="B782" s="40"/>
      <c r="C782" s="185"/>
      <c r="D782" s="47"/>
      <c r="E782" s="47"/>
      <c r="F782" s="47"/>
    </row>
    <row r="783" spans="1:6" s="81" customFormat="1">
      <c r="A783" s="69"/>
      <c r="B783" s="40"/>
      <c r="C783" s="185"/>
      <c r="D783" s="47"/>
      <c r="E783" s="47"/>
      <c r="F783" s="47"/>
    </row>
    <row r="784" spans="1:6" s="81" customFormat="1">
      <c r="A784" s="69"/>
      <c r="B784" s="40"/>
      <c r="C784" s="185"/>
      <c r="D784" s="47"/>
      <c r="E784" s="47"/>
      <c r="F784" s="47"/>
    </row>
    <row r="785" spans="1:6" s="81" customFormat="1">
      <c r="A785" s="69"/>
      <c r="B785" s="40"/>
      <c r="C785" s="185"/>
      <c r="D785" s="47"/>
      <c r="E785" s="47"/>
      <c r="F785" s="47"/>
    </row>
    <row r="786" spans="1:6" s="81" customFormat="1">
      <c r="A786" s="69"/>
      <c r="B786" s="40"/>
      <c r="C786" s="185"/>
      <c r="D786" s="47"/>
      <c r="E786" s="47"/>
      <c r="F786" s="47"/>
    </row>
    <row r="787" spans="1:6" s="81" customFormat="1">
      <c r="A787" s="69"/>
      <c r="B787" s="40"/>
      <c r="C787" s="185"/>
      <c r="D787" s="47"/>
      <c r="E787" s="47"/>
      <c r="F787" s="47"/>
    </row>
    <row r="788" spans="1:6" s="81" customFormat="1">
      <c r="A788" s="69"/>
      <c r="B788" s="40"/>
      <c r="C788" s="185"/>
      <c r="D788" s="47"/>
      <c r="E788" s="47"/>
      <c r="F788" s="47"/>
    </row>
    <row r="789" spans="1:6" s="81" customFormat="1">
      <c r="A789" s="69"/>
      <c r="B789" s="40"/>
      <c r="C789" s="185"/>
      <c r="D789" s="47"/>
      <c r="E789" s="47"/>
      <c r="F789" s="47"/>
    </row>
    <row r="790" spans="1:6" s="81" customFormat="1">
      <c r="A790" s="69"/>
      <c r="B790" s="40"/>
      <c r="C790" s="185"/>
      <c r="D790" s="47"/>
      <c r="E790" s="47"/>
      <c r="F790" s="47"/>
    </row>
    <row r="791" spans="1:6" s="81" customFormat="1">
      <c r="A791" s="69"/>
      <c r="B791" s="40"/>
      <c r="C791" s="185"/>
      <c r="D791" s="47"/>
      <c r="E791" s="47"/>
      <c r="F791" s="47"/>
    </row>
    <row r="792" spans="1:6" s="81" customFormat="1">
      <c r="A792" s="69"/>
      <c r="B792" s="40"/>
      <c r="C792" s="185"/>
      <c r="D792" s="47"/>
      <c r="E792" s="47"/>
      <c r="F792" s="47"/>
    </row>
    <row r="793" spans="1:6" s="81" customFormat="1">
      <c r="A793" s="69"/>
      <c r="B793" s="40"/>
      <c r="C793" s="185"/>
      <c r="D793" s="47"/>
      <c r="E793" s="47"/>
      <c r="F793" s="47"/>
    </row>
    <row r="794" spans="1:6" s="81" customFormat="1">
      <c r="A794" s="69"/>
      <c r="B794" s="40"/>
      <c r="C794" s="185"/>
      <c r="D794" s="47"/>
      <c r="E794" s="47"/>
      <c r="F794" s="47"/>
    </row>
    <row r="795" spans="1:6" s="81" customFormat="1">
      <c r="A795" s="69"/>
      <c r="B795" s="40"/>
      <c r="C795" s="185"/>
      <c r="D795" s="47"/>
      <c r="E795" s="47"/>
      <c r="F795" s="47"/>
    </row>
    <row r="796" spans="1:6" s="81" customFormat="1">
      <c r="A796" s="69"/>
      <c r="B796" s="40"/>
      <c r="C796" s="185"/>
      <c r="D796" s="47"/>
      <c r="E796" s="47"/>
      <c r="F796" s="47"/>
    </row>
    <row r="797" spans="1:6" s="81" customFormat="1">
      <c r="A797" s="69"/>
      <c r="B797" s="40"/>
      <c r="C797" s="185"/>
      <c r="D797" s="47"/>
      <c r="E797" s="47"/>
      <c r="F797" s="47"/>
    </row>
    <row r="798" spans="1:6" s="81" customFormat="1">
      <c r="A798" s="69"/>
      <c r="B798" s="40"/>
      <c r="C798" s="185"/>
      <c r="D798" s="47"/>
      <c r="E798" s="47"/>
      <c r="F798" s="47"/>
    </row>
    <row r="799" spans="1:6" s="81" customFormat="1">
      <c r="A799" s="69"/>
      <c r="B799" s="40"/>
      <c r="C799" s="185"/>
      <c r="D799" s="47"/>
      <c r="E799" s="47"/>
      <c r="F799" s="47"/>
    </row>
    <row r="800" spans="1:6" s="81" customFormat="1">
      <c r="A800" s="69"/>
      <c r="B800" s="40"/>
      <c r="C800" s="185"/>
      <c r="D800" s="47"/>
      <c r="E800" s="47"/>
      <c r="F800" s="47"/>
    </row>
    <row r="801" spans="1:6" s="81" customFormat="1">
      <c r="A801" s="69"/>
      <c r="B801" s="40"/>
      <c r="C801" s="185"/>
      <c r="D801" s="47"/>
      <c r="E801" s="47"/>
      <c r="F801" s="47"/>
    </row>
    <row r="802" spans="1:6" s="81" customFormat="1">
      <c r="A802" s="69"/>
      <c r="B802" s="40"/>
      <c r="C802" s="185"/>
      <c r="D802" s="47"/>
      <c r="E802" s="47"/>
      <c r="F802" s="47"/>
    </row>
    <row r="803" spans="1:6" s="81" customFormat="1">
      <c r="A803" s="69"/>
      <c r="B803" s="40"/>
      <c r="C803" s="185"/>
      <c r="D803" s="47"/>
      <c r="E803" s="47"/>
      <c r="F803" s="47"/>
    </row>
    <row r="804" spans="1:6" s="81" customFormat="1">
      <c r="A804" s="69"/>
      <c r="B804" s="40"/>
      <c r="C804" s="185"/>
      <c r="D804" s="47"/>
      <c r="E804" s="47"/>
      <c r="F804" s="47"/>
    </row>
    <row r="805" spans="1:6" s="81" customFormat="1">
      <c r="A805" s="69"/>
      <c r="B805" s="40"/>
      <c r="C805" s="185"/>
      <c r="D805" s="47"/>
      <c r="E805" s="47"/>
      <c r="F805" s="47"/>
    </row>
    <row r="806" spans="1:6" s="81" customFormat="1">
      <c r="A806" s="69"/>
      <c r="B806" s="40"/>
      <c r="C806" s="185"/>
      <c r="D806" s="47"/>
      <c r="E806" s="47"/>
      <c r="F806" s="47"/>
    </row>
    <row r="807" spans="1:6" s="81" customFormat="1">
      <c r="A807" s="69"/>
      <c r="B807" s="40"/>
      <c r="C807" s="185"/>
      <c r="D807" s="47"/>
      <c r="E807" s="47"/>
      <c r="F807" s="47"/>
    </row>
    <row r="808" spans="1:6" s="81" customFormat="1">
      <c r="A808" s="69"/>
      <c r="B808" s="40"/>
      <c r="C808" s="185"/>
      <c r="D808" s="47"/>
      <c r="E808" s="47"/>
      <c r="F808" s="47"/>
    </row>
    <row r="809" spans="1:6" s="81" customFormat="1">
      <c r="A809" s="69"/>
      <c r="B809" s="40"/>
      <c r="C809" s="185"/>
      <c r="D809" s="47"/>
      <c r="E809" s="47"/>
      <c r="F809" s="47"/>
    </row>
    <row r="810" spans="1:6" s="81" customFormat="1">
      <c r="A810" s="69"/>
      <c r="B810" s="40"/>
      <c r="C810" s="185"/>
      <c r="D810" s="47"/>
      <c r="E810" s="47"/>
      <c r="F810" s="47"/>
    </row>
    <row r="811" spans="1:6" s="81" customFormat="1">
      <c r="A811" s="69"/>
      <c r="B811" s="40"/>
      <c r="C811" s="185"/>
      <c r="D811" s="47"/>
      <c r="E811" s="47"/>
      <c r="F811" s="47"/>
    </row>
    <row r="812" spans="1:6" s="81" customFormat="1">
      <c r="A812" s="69"/>
      <c r="B812" s="40"/>
      <c r="C812" s="185"/>
      <c r="D812" s="47"/>
      <c r="E812" s="47"/>
      <c r="F812" s="47"/>
    </row>
    <row r="813" spans="1:6" s="81" customFormat="1">
      <c r="A813" s="69"/>
      <c r="B813" s="40"/>
      <c r="C813" s="185"/>
      <c r="D813" s="47"/>
      <c r="E813" s="47"/>
      <c r="F813" s="47"/>
    </row>
    <row r="814" spans="1:6" s="81" customFormat="1">
      <c r="A814" s="69"/>
      <c r="B814" s="40"/>
      <c r="C814" s="185"/>
      <c r="D814" s="47"/>
      <c r="E814" s="47"/>
      <c r="F814" s="47"/>
    </row>
    <row r="815" spans="1:6" s="81" customFormat="1">
      <c r="A815" s="69"/>
      <c r="B815" s="40"/>
      <c r="C815" s="185"/>
      <c r="D815" s="47"/>
      <c r="E815" s="47"/>
      <c r="F815" s="47"/>
    </row>
    <row r="816" spans="1:6" s="81" customFormat="1">
      <c r="A816" s="69"/>
      <c r="B816" s="40"/>
      <c r="C816" s="185"/>
      <c r="D816" s="47"/>
      <c r="E816" s="47"/>
      <c r="F816" s="47"/>
    </row>
    <row r="817" spans="1:6" s="81" customFormat="1">
      <c r="A817" s="69"/>
      <c r="B817" s="40"/>
      <c r="C817" s="185"/>
      <c r="D817" s="47"/>
      <c r="E817" s="47"/>
      <c r="F817" s="47"/>
    </row>
    <row r="818" spans="1:6" s="81" customFormat="1">
      <c r="A818" s="69"/>
      <c r="B818" s="40"/>
      <c r="C818" s="185"/>
      <c r="D818" s="47"/>
      <c r="E818" s="47"/>
      <c r="F818" s="47"/>
    </row>
    <row r="819" spans="1:6" s="81" customFormat="1">
      <c r="A819" s="69"/>
      <c r="B819" s="40"/>
      <c r="C819" s="185"/>
      <c r="D819" s="47"/>
      <c r="E819" s="47"/>
      <c r="F819" s="47"/>
    </row>
    <row r="820" spans="1:6" s="81" customFormat="1">
      <c r="A820" s="69"/>
      <c r="B820" s="40"/>
      <c r="C820" s="185"/>
      <c r="D820" s="47"/>
      <c r="E820" s="47"/>
      <c r="F820" s="47"/>
    </row>
    <row r="821" spans="1:6" s="81" customFormat="1">
      <c r="A821" s="69"/>
      <c r="B821" s="40"/>
      <c r="C821" s="185"/>
      <c r="D821" s="47"/>
      <c r="E821" s="47"/>
      <c r="F821" s="47"/>
    </row>
    <row r="822" spans="1:6" s="81" customFormat="1">
      <c r="A822" s="69"/>
      <c r="B822" s="40"/>
      <c r="C822" s="185"/>
      <c r="D822" s="47"/>
      <c r="E822" s="47"/>
      <c r="F822" s="47"/>
    </row>
    <row r="823" spans="1:6" s="81" customFormat="1">
      <c r="A823" s="69"/>
      <c r="B823" s="40"/>
      <c r="C823" s="185"/>
      <c r="D823" s="47"/>
      <c r="E823" s="47"/>
      <c r="F823" s="47"/>
    </row>
    <row r="824" spans="1:6" s="81" customFormat="1">
      <c r="A824" s="69"/>
      <c r="B824" s="40"/>
      <c r="C824" s="185"/>
      <c r="D824" s="47"/>
      <c r="E824" s="47"/>
      <c r="F824" s="47"/>
    </row>
    <row r="825" spans="1:6" s="81" customFormat="1">
      <c r="A825" s="69"/>
      <c r="B825" s="40"/>
      <c r="C825" s="185"/>
      <c r="D825" s="47"/>
      <c r="E825" s="47"/>
      <c r="F825" s="47"/>
    </row>
    <row r="826" spans="1:6" s="81" customFormat="1">
      <c r="A826" s="69"/>
      <c r="B826" s="40"/>
      <c r="C826" s="185"/>
      <c r="D826" s="47"/>
      <c r="E826" s="47"/>
      <c r="F826" s="47"/>
    </row>
    <row r="827" spans="1:6" s="81" customFormat="1">
      <c r="A827" s="69"/>
      <c r="B827" s="40"/>
      <c r="C827" s="185"/>
      <c r="D827" s="47"/>
      <c r="E827" s="47"/>
      <c r="F827" s="47"/>
    </row>
    <row r="828" spans="1:6" s="81" customFormat="1">
      <c r="A828" s="69"/>
      <c r="B828" s="40"/>
      <c r="C828" s="185"/>
      <c r="D828" s="47"/>
      <c r="E828" s="47"/>
      <c r="F828" s="47"/>
    </row>
    <row r="829" spans="1:6" s="81" customFormat="1">
      <c r="A829" s="69"/>
      <c r="B829" s="40"/>
      <c r="C829" s="185"/>
      <c r="D829" s="47"/>
      <c r="E829" s="47"/>
      <c r="F829" s="47"/>
    </row>
    <row r="830" spans="1:6" s="81" customFormat="1">
      <c r="A830" s="69"/>
      <c r="B830" s="40"/>
      <c r="C830" s="185"/>
      <c r="D830" s="47"/>
      <c r="E830" s="47"/>
      <c r="F830" s="47"/>
    </row>
    <row r="831" spans="1:6" s="81" customFormat="1">
      <c r="A831" s="69"/>
      <c r="B831" s="40"/>
      <c r="C831" s="185"/>
      <c r="D831" s="47"/>
      <c r="E831" s="47"/>
      <c r="F831" s="47"/>
    </row>
    <row r="832" spans="1:6" s="81" customFormat="1">
      <c r="A832" s="69"/>
      <c r="B832" s="40"/>
      <c r="C832" s="185"/>
      <c r="D832" s="47"/>
      <c r="E832" s="47"/>
      <c r="F832" s="47"/>
    </row>
    <row r="833" spans="1:6" s="81" customFormat="1">
      <c r="A833" s="69"/>
      <c r="B833" s="40"/>
      <c r="C833" s="185"/>
      <c r="D833" s="47"/>
      <c r="E833" s="47"/>
      <c r="F833" s="47"/>
    </row>
    <row r="834" spans="1:6" s="81" customFormat="1">
      <c r="A834" s="69"/>
      <c r="B834" s="40"/>
      <c r="C834" s="185"/>
      <c r="D834" s="47"/>
      <c r="E834" s="47"/>
      <c r="F834" s="47"/>
    </row>
    <row r="835" spans="1:6" s="81" customFormat="1">
      <c r="A835" s="69"/>
      <c r="B835" s="40"/>
      <c r="C835" s="185"/>
      <c r="D835" s="47"/>
      <c r="E835" s="47"/>
      <c r="F835" s="47"/>
    </row>
    <row r="836" spans="1:6" s="81" customFormat="1">
      <c r="A836" s="69"/>
      <c r="B836" s="40"/>
      <c r="C836" s="185"/>
      <c r="D836" s="47"/>
      <c r="E836" s="47"/>
      <c r="F836" s="47"/>
    </row>
    <row r="837" spans="1:6" s="81" customFormat="1">
      <c r="A837" s="69"/>
      <c r="B837" s="40"/>
      <c r="C837" s="185"/>
      <c r="D837" s="47"/>
      <c r="E837" s="47"/>
      <c r="F837" s="47"/>
    </row>
    <row r="838" spans="1:6" s="81" customFormat="1">
      <c r="A838" s="69"/>
      <c r="B838" s="40"/>
      <c r="C838" s="185"/>
      <c r="D838" s="47"/>
      <c r="E838" s="47"/>
      <c r="F838" s="47"/>
    </row>
    <row r="839" spans="1:6" s="81" customFormat="1">
      <c r="A839" s="69"/>
      <c r="B839" s="40"/>
      <c r="C839" s="185"/>
      <c r="D839" s="47"/>
      <c r="E839" s="47"/>
      <c r="F839" s="47"/>
    </row>
    <row r="840" spans="1:6" s="81" customFormat="1">
      <c r="A840" s="69"/>
      <c r="B840" s="40"/>
      <c r="C840" s="185"/>
      <c r="D840" s="47"/>
      <c r="E840" s="47"/>
      <c r="F840" s="47"/>
    </row>
    <row r="841" spans="1:6" s="81" customFormat="1">
      <c r="A841" s="69"/>
      <c r="B841" s="40"/>
      <c r="C841" s="185"/>
      <c r="D841" s="47"/>
      <c r="E841" s="47"/>
      <c r="F841" s="47"/>
    </row>
    <row r="842" spans="1:6" s="81" customFormat="1">
      <c r="A842" s="69"/>
      <c r="B842" s="40"/>
      <c r="C842" s="185"/>
      <c r="D842" s="47"/>
      <c r="E842" s="47"/>
      <c r="F842" s="47"/>
    </row>
    <row r="843" spans="1:6" s="81" customFormat="1">
      <c r="A843" s="69"/>
      <c r="B843" s="40"/>
      <c r="C843" s="185"/>
      <c r="D843" s="47"/>
      <c r="E843" s="47"/>
      <c r="F843" s="47"/>
    </row>
    <row r="844" spans="1:6" s="81" customFormat="1">
      <c r="A844" s="69"/>
      <c r="B844" s="40"/>
      <c r="C844" s="185"/>
      <c r="D844" s="47"/>
      <c r="E844" s="47"/>
      <c r="F844" s="47"/>
    </row>
    <row r="845" spans="1:6" s="81" customFormat="1">
      <c r="A845" s="69"/>
      <c r="B845" s="40"/>
      <c r="C845" s="185"/>
      <c r="D845" s="47"/>
      <c r="E845" s="47"/>
      <c r="F845" s="47"/>
    </row>
    <row r="846" spans="1:6" s="81" customFormat="1">
      <c r="A846" s="69"/>
      <c r="B846" s="40"/>
      <c r="C846" s="185"/>
      <c r="D846" s="47"/>
      <c r="E846" s="47"/>
      <c r="F846" s="47"/>
    </row>
    <row r="847" spans="1:6" s="81" customFormat="1">
      <c r="A847" s="69"/>
      <c r="B847" s="40"/>
      <c r="C847" s="185"/>
      <c r="D847" s="47"/>
      <c r="E847" s="47"/>
      <c r="F847" s="47"/>
    </row>
    <row r="848" spans="1:6" s="81" customFormat="1">
      <c r="A848" s="69"/>
      <c r="B848" s="40"/>
      <c r="C848" s="185"/>
      <c r="D848" s="47"/>
      <c r="E848" s="47"/>
      <c r="F848" s="47"/>
    </row>
    <row r="849" spans="1:6" s="81" customFormat="1">
      <c r="A849" s="69"/>
      <c r="B849" s="40"/>
      <c r="C849" s="185"/>
      <c r="D849" s="47"/>
      <c r="E849" s="47"/>
      <c r="F849" s="47"/>
    </row>
    <row r="850" spans="1:6" s="81" customFormat="1">
      <c r="A850" s="69"/>
      <c r="B850" s="40"/>
      <c r="C850" s="185"/>
      <c r="D850" s="47"/>
      <c r="E850" s="47"/>
      <c r="F850" s="47"/>
    </row>
    <row r="851" spans="1:6" s="81" customFormat="1">
      <c r="A851" s="69"/>
      <c r="B851" s="40"/>
      <c r="C851" s="185"/>
      <c r="D851" s="47"/>
      <c r="E851" s="47"/>
      <c r="F851" s="47"/>
    </row>
    <row r="852" spans="1:6" s="81" customFormat="1">
      <c r="A852" s="69"/>
      <c r="B852" s="40"/>
      <c r="C852" s="185"/>
      <c r="D852" s="47"/>
      <c r="E852" s="47"/>
      <c r="F852" s="47"/>
    </row>
    <row r="853" spans="1:6" s="81" customFormat="1">
      <c r="A853" s="69"/>
      <c r="B853" s="40"/>
      <c r="C853" s="185"/>
      <c r="D853" s="47"/>
      <c r="E853" s="47"/>
      <c r="F853" s="47"/>
    </row>
    <row r="854" spans="1:6" s="81" customFormat="1">
      <c r="A854" s="69"/>
      <c r="B854" s="40"/>
      <c r="C854" s="185"/>
      <c r="D854" s="47"/>
      <c r="E854" s="47"/>
      <c r="F854" s="47"/>
    </row>
    <row r="855" spans="1:6" s="81" customFormat="1">
      <c r="A855" s="69"/>
      <c r="B855" s="40"/>
      <c r="C855" s="185"/>
      <c r="D855" s="47"/>
      <c r="E855" s="47"/>
      <c r="F855" s="47"/>
    </row>
    <row r="856" spans="1:6" s="81" customFormat="1">
      <c r="A856" s="69"/>
      <c r="B856" s="40"/>
      <c r="C856" s="185"/>
      <c r="D856" s="47"/>
      <c r="E856" s="47"/>
      <c r="F856" s="47"/>
    </row>
    <row r="857" spans="1:6" s="81" customFormat="1">
      <c r="A857" s="69"/>
      <c r="B857" s="40"/>
      <c r="C857" s="185"/>
      <c r="D857" s="47"/>
      <c r="E857" s="47"/>
      <c r="F857" s="47"/>
    </row>
    <row r="858" spans="1:6" s="81" customFormat="1">
      <c r="A858" s="69"/>
      <c r="B858" s="40"/>
      <c r="C858" s="185"/>
      <c r="D858" s="47"/>
      <c r="E858" s="47"/>
      <c r="F858" s="47"/>
    </row>
    <row r="859" spans="1:6" s="81" customFormat="1">
      <c r="A859" s="69"/>
      <c r="B859" s="40"/>
      <c r="C859" s="185"/>
      <c r="D859" s="47"/>
      <c r="E859" s="47"/>
      <c r="F859" s="47"/>
    </row>
    <row r="860" spans="1:6" s="81" customFormat="1">
      <c r="A860" s="69"/>
      <c r="B860" s="40"/>
      <c r="C860" s="185"/>
      <c r="D860" s="47"/>
      <c r="E860" s="47"/>
      <c r="F860" s="47"/>
    </row>
    <row r="861" spans="1:6" s="81" customFormat="1">
      <c r="A861" s="69"/>
      <c r="B861" s="40"/>
      <c r="C861" s="185"/>
      <c r="D861" s="47"/>
      <c r="E861" s="47"/>
      <c r="F861" s="47"/>
    </row>
    <row r="862" spans="1:6" s="81" customFormat="1">
      <c r="A862" s="69"/>
      <c r="B862" s="40"/>
      <c r="C862" s="185"/>
      <c r="D862" s="47"/>
      <c r="E862" s="47"/>
      <c r="F862" s="47"/>
    </row>
    <row r="863" spans="1:6" s="81" customFormat="1">
      <c r="A863" s="69"/>
      <c r="B863" s="40"/>
      <c r="C863" s="185"/>
      <c r="D863" s="47"/>
      <c r="E863" s="47"/>
      <c r="F863" s="47"/>
    </row>
    <row r="864" spans="1:6" s="81" customFormat="1">
      <c r="A864" s="69"/>
      <c r="B864" s="40"/>
      <c r="C864" s="185"/>
      <c r="D864" s="47"/>
      <c r="E864" s="47"/>
      <c r="F864" s="47"/>
    </row>
    <row r="865" spans="1:6" s="81" customFormat="1">
      <c r="A865" s="69"/>
      <c r="B865" s="40"/>
      <c r="C865" s="185"/>
      <c r="D865" s="47"/>
      <c r="E865" s="47"/>
      <c r="F865" s="47"/>
    </row>
    <row r="866" spans="1:6" s="81" customFormat="1">
      <c r="A866" s="69"/>
      <c r="B866" s="40"/>
      <c r="C866" s="185"/>
      <c r="D866" s="47"/>
      <c r="E866" s="47"/>
      <c r="F866" s="47"/>
    </row>
    <row r="867" spans="1:6" s="81" customFormat="1">
      <c r="A867" s="69"/>
      <c r="B867" s="40"/>
      <c r="C867" s="185"/>
      <c r="D867" s="47"/>
      <c r="E867" s="47"/>
      <c r="F867" s="47"/>
    </row>
    <row r="868" spans="1:6" s="81" customFormat="1">
      <c r="A868" s="69"/>
      <c r="B868" s="40"/>
      <c r="C868" s="185"/>
      <c r="D868" s="47"/>
      <c r="E868" s="47"/>
      <c r="F868" s="47"/>
    </row>
    <row r="869" spans="1:6" s="81" customFormat="1">
      <c r="A869" s="69"/>
      <c r="B869" s="40"/>
      <c r="C869" s="185"/>
      <c r="D869" s="47"/>
      <c r="E869" s="47"/>
      <c r="F869" s="47"/>
    </row>
    <row r="870" spans="1:6" s="81" customFormat="1">
      <c r="A870" s="69"/>
      <c r="B870" s="40"/>
      <c r="C870" s="185"/>
      <c r="D870" s="47"/>
      <c r="E870" s="47"/>
      <c r="F870" s="47"/>
    </row>
    <row r="871" spans="1:6" s="81" customFormat="1">
      <c r="A871" s="69"/>
      <c r="B871" s="40"/>
      <c r="C871" s="185"/>
      <c r="D871" s="47"/>
      <c r="E871" s="47"/>
      <c r="F871" s="47"/>
    </row>
    <row r="872" spans="1:6" s="81" customFormat="1">
      <c r="A872" s="69"/>
      <c r="B872" s="40"/>
      <c r="C872" s="185"/>
      <c r="D872" s="47"/>
      <c r="E872" s="47"/>
      <c r="F872" s="47"/>
    </row>
    <row r="873" spans="1:6" s="81" customFormat="1">
      <c r="A873" s="69"/>
      <c r="B873" s="40"/>
      <c r="C873" s="185"/>
      <c r="D873" s="47"/>
      <c r="E873" s="47"/>
      <c r="F873" s="47"/>
    </row>
    <row r="874" spans="1:6" s="81" customFormat="1">
      <c r="A874" s="69"/>
      <c r="B874" s="40"/>
      <c r="C874" s="185"/>
      <c r="D874" s="47"/>
      <c r="E874" s="47"/>
      <c r="F874" s="47"/>
    </row>
    <row r="875" spans="1:6" s="81" customFormat="1">
      <c r="A875" s="69"/>
      <c r="B875" s="40"/>
      <c r="C875" s="185"/>
      <c r="D875" s="47"/>
      <c r="E875" s="47"/>
      <c r="F875" s="47"/>
    </row>
    <row r="876" spans="1:6" s="81" customFormat="1">
      <c r="A876" s="69"/>
      <c r="B876" s="40"/>
      <c r="C876" s="185"/>
      <c r="D876" s="47"/>
      <c r="E876" s="47"/>
      <c r="F876" s="47"/>
    </row>
    <row r="877" spans="1:6" s="81" customFormat="1">
      <c r="A877" s="69"/>
      <c r="B877" s="40"/>
      <c r="C877" s="185"/>
      <c r="D877" s="47"/>
      <c r="E877" s="47"/>
      <c r="F877" s="47"/>
    </row>
    <row r="878" spans="1:6" s="81" customFormat="1">
      <c r="A878" s="69"/>
      <c r="B878" s="40"/>
      <c r="C878" s="185"/>
      <c r="D878" s="47"/>
      <c r="E878" s="47"/>
      <c r="F878" s="47"/>
    </row>
    <row r="879" spans="1:6" s="81" customFormat="1">
      <c r="A879" s="69"/>
      <c r="B879" s="40"/>
      <c r="C879" s="185"/>
      <c r="D879" s="47"/>
      <c r="E879" s="47"/>
      <c r="F879" s="47"/>
    </row>
    <row r="880" spans="1:6" s="81" customFormat="1">
      <c r="A880" s="69"/>
      <c r="B880" s="40"/>
      <c r="C880" s="185"/>
      <c r="D880" s="47"/>
      <c r="E880" s="47"/>
      <c r="F880" s="47"/>
    </row>
    <row r="881" spans="1:6" s="81" customFormat="1">
      <c r="A881" s="69"/>
      <c r="B881" s="40"/>
      <c r="C881" s="185"/>
      <c r="D881" s="47"/>
      <c r="E881" s="47"/>
      <c r="F881" s="47"/>
    </row>
    <row r="882" spans="1:6" s="81" customFormat="1">
      <c r="A882" s="69"/>
      <c r="B882" s="40"/>
      <c r="C882" s="185"/>
      <c r="D882" s="47"/>
      <c r="E882" s="47"/>
      <c r="F882" s="47"/>
    </row>
    <row r="883" spans="1:6" s="81" customFormat="1">
      <c r="A883" s="69"/>
      <c r="B883" s="40"/>
      <c r="C883" s="185"/>
      <c r="D883" s="47"/>
      <c r="E883" s="47"/>
      <c r="F883" s="47"/>
    </row>
    <row r="884" spans="1:6" s="81" customFormat="1">
      <c r="A884" s="69"/>
      <c r="B884" s="40"/>
      <c r="C884" s="185"/>
      <c r="D884" s="47"/>
      <c r="E884" s="47"/>
      <c r="F884" s="47"/>
    </row>
    <row r="885" spans="1:6" s="81" customFormat="1">
      <c r="A885" s="69"/>
      <c r="B885" s="40"/>
      <c r="C885" s="185"/>
      <c r="D885" s="47"/>
      <c r="E885" s="47"/>
      <c r="F885" s="47"/>
    </row>
    <row r="886" spans="1:6" s="81" customFormat="1">
      <c r="A886" s="69"/>
      <c r="B886" s="40"/>
      <c r="C886" s="185"/>
      <c r="D886" s="47"/>
      <c r="E886" s="47"/>
      <c r="F886" s="47"/>
    </row>
    <row r="887" spans="1:6" s="81" customFormat="1">
      <c r="A887" s="69"/>
      <c r="B887" s="40"/>
      <c r="C887" s="185"/>
      <c r="D887" s="47"/>
      <c r="E887" s="47"/>
      <c r="F887" s="47"/>
    </row>
    <row r="888" spans="1:6" s="81" customFormat="1">
      <c r="A888" s="69"/>
      <c r="B888" s="40"/>
      <c r="C888" s="185"/>
      <c r="D888" s="47"/>
      <c r="E888" s="47"/>
      <c r="F888" s="47"/>
    </row>
    <row r="889" spans="1:6" s="81" customFormat="1">
      <c r="A889" s="69"/>
      <c r="B889" s="40"/>
      <c r="C889" s="185"/>
      <c r="D889" s="47"/>
      <c r="E889" s="47"/>
      <c r="F889" s="47"/>
    </row>
    <row r="890" spans="1:6" s="81" customFormat="1">
      <c r="A890" s="69"/>
      <c r="B890" s="40"/>
      <c r="C890" s="185"/>
      <c r="D890" s="47"/>
      <c r="E890" s="47"/>
      <c r="F890" s="47"/>
    </row>
    <row r="891" spans="1:6" s="81" customFormat="1">
      <c r="A891" s="69"/>
      <c r="B891" s="40"/>
      <c r="C891" s="185"/>
      <c r="D891" s="47"/>
      <c r="E891" s="47"/>
      <c r="F891" s="47"/>
    </row>
    <row r="892" spans="1:6" s="81" customFormat="1">
      <c r="A892" s="69"/>
      <c r="B892" s="40"/>
      <c r="C892" s="185"/>
      <c r="D892" s="47"/>
      <c r="E892" s="47"/>
      <c r="F892" s="47"/>
    </row>
    <row r="893" spans="1:6" s="81" customFormat="1">
      <c r="A893" s="69"/>
      <c r="B893" s="40"/>
      <c r="C893" s="185"/>
      <c r="D893" s="47"/>
      <c r="E893" s="47"/>
      <c r="F893" s="47"/>
    </row>
    <row r="894" spans="1:6" s="81" customFormat="1">
      <c r="A894" s="69"/>
      <c r="B894" s="40"/>
      <c r="C894" s="185"/>
      <c r="D894" s="47"/>
      <c r="E894" s="47"/>
      <c r="F894" s="47"/>
    </row>
    <row r="895" spans="1:6" s="81" customFormat="1">
      <c r="A895" s="69"/>
      <c r="B895" s="40"/>
      <c r="C895" s="185"/>
      <c r="D895" s="47"/>
      <c r="E895" s="47"/>
      <c r="F895" s="47"/>
    </row>
    <row r="896" spans="1:6" s="81" customFormat="1">
      <c r="A896" s="69"/>
      <c r="B896" s="40"/>
      <c r="C896" s="185"/>
      <c r="D896" s="47"/>
      <c r="E896" s="47"/>
      <c r="F896" s="47"/>
    </row>
    <row r="897" spans="1:6" s="81" customFormat="1">
      <c r="A897" s="69"/>
      <c r="B897" s="40"/>
      <c r="C897" s="185"/>
      <c r="D897" s="47"/>
      <c r="E897" s="47"/>
      <c r="F897" s="47"/>
    </row>
    <row r="898" spans="1:6" s="81" customFormat="1">
      <c r="A898" s="69"/>
      <c r="B898" s="40"/>
      <c r="C898" s="185"/>
      <c r="D898" s="47"/>
      <c r="E898" s="47"/>
      <c r="F898" s="47"/>
    </row>
    <row r="899" spans="1:6" s="81" customFormat="1">
      <c r="A899" s="69"/>
      <c r="B899" s="40"/>
      <c r="C899" s="185"/>
      <c r="D899" s="47"/>
      <c r="E899" s="47"/>
      <c r="F899" s="47"/>
    </row>
    <row r="900" spans="1:6" s="81" customFormat="1">
      <c r="A900" s="69"/>
      <c r="B900" s="40"/>
      <c r="C900" s="185"/>
      <c r="D900" s="47"/>
      <c r="E900" s="47"/>
      <c r="F900" s="47"/>
    </row>
    <row r="901" spans="1:6" s="81" customFormat="1">
      <c r="A901" s="69"/>
      <c r="B901" s="40"/>
      <c r="C901" s="185"/>
      <c r="D901" s="47"/>
      <c r="E901" s="47"/>
      <c r="F901" s="47"/>
    </row>
    <row r="902" spans="1:6" s="81" customFormat="1">
      <c r="A902" s="69"/>
      <c r="B902" s="40"/>
      <c r="C902" s="185"/>
      <c r="D902" s="47"/>
      <c r="E902" s="47"/>
      <c r="F902" s="47"/>
    </row>
    <row r="903" spans="1:6" s="81" customFormat="1">
      <c r="A903" s="69"/>
      <c r="B903" s="40"/>
      <c r="C903" s="185"/>
      <c r="D903" s="47"/>
      <c r="E903" s="47"/>
      <c r="F903" s="47"/>
    </row>
    <row r="904" spans="1:6" s="81" customFormat="1">
      <c r="A904" s="69"/>
      <c r="B904" s="40"/>
      <c r="C904" s="185"/>
      <c r="D904" s="47"/>
      <c r="E904" s="47"/>
      <c r="F904" s="47"/>
    </row>
    <row r="905" spans="1:6" s="81" customFormat="1">
      <c r="A905" s="69"/>
      <c r="B905" s="40"/>
      <c r="C905" s="185"/>
      <c r="D905" s="47"/>
      <c r="E905" s="47"/>
      <c r="F905" s="47"/>
    </row>
    <row r="906" spans="1:6" s="81" customFormat="1">
      <c r="A906" s="69"/>
      <c r="B906" s="40"/>
      <c r="C906" s="185"/>
      <c r="D906" s="47"/>
      <c r="E906" s="47"/>
      <c r="F906" s="47"/>
    </row>
    <row r="907" spans="1:6" s="81" customFormat="1">
      <c r="A907" s="69"/>
      <c r="B907" s="40"/>
      <c r="C907" s="185"/>
      <c r="D907" s="47"/>
      <c r="E907" s="47"/>
      <c r="F907" s="47"/>
    </row>
    <row r="908" spans="1:6" s="81" customFormat="1">
      <c r="A908" s="69"/>
      <c r="B908" s="40"/>
      <c r="C908" s="185"/>
      <c r="D908" s="47"/>
      <c r="E908" s="47"/>
      <c r="F908" s="47"/>
    </row>
    <row r="909" spans="1:6" s="81" customFormat="1">
      <c r="A909" s="69"/>
      <c r="B909" s="40"/>
      <c r="C909" s="185"/>
      <c r="D909" s="47"/>
      <c r="E909" s="47"/>
      <c r="F909" s="47"/>
    </row>
    <row r="910" spans="1:6" s="81" customFormat="1">
      <c r="A910" s="69"/>
      <c r="B910" s="40"/>
      <c r="C910" s="185"/>
      <c r="D910" s="47"/>
      <c r="E910" s="47"/>
      <c r="F910" s="47"/>
    </row>
    <row r="911" spans="1:6" s="81" customFormat="1">
      <c r="A911" s="69"/>
      <c r="B911" s="40"/>
      <c r="C911" s="185"/>
      <c r="D911" s="47"/>
      <c r="E911" s="47"/>
      <c r="F911" s="47"/>
    </row>
    <row r="912" spans="1:6" s="81" customFormat="1">
      <c r="A912" s="69"/>
      <c r="B912" s="40"/>
      <c r="C912" s="185"/>
      <c r="D912" s="47"/>
      <c r="E912" s="47"/>
      <c r="F912" s="47"/>
    </row>
    <row r="913" spans="1:6" s="81" customFormat="1">
      <c r="A913" s="69"/>
      <c r="B913" s="40"/>
      <c r="C913" s="185"/>
      <c r="D913" s="47"/>
      <c r="E913" s="47"/>
      <c r="F913" s="47"/>
    </row>
    <row r="914" spans="1:6" s="81" customFormat="1">
      <c r="A914" s="69"/>
      <c r="B914" s="40"/>
      <c r="C914" s="185"/>
      <c r="D914" s="47"/>
      <c r="E914" s="47"/>
      <c r="F914" s="47"/>
    </row>
    <row r="915" spans="1:6" s="81" customFormat="1">
      <c r="A915" s="69"/>
      <c r="B915" s="40"/>
      <c r="C915" s="185"/>
      <c r="D915" s="47"/>
      <c r="E915" s="47"/>
      <c r="F915" s="47"/>
    </row>
    <row r="916" spans="1:6" s="81" customFormat="1">
      <c r="A916" s="69"/>
      <c r="B916" s="40"/>
      <c r="C916" s="185"/>
      <c r="D916" s="47"/>
      <c r="E916" s="47"/>
      <c r="F916" s="47"/>
    </row>
    <row r="917" spans="1:6" s="81" customFormat="1">
      <c r="A917" s="69"/>
      <c r="B917" s="40"/>
      <c r="C917" s="185"/>
      <c r="D917" s="47"/>
      <c r="E917" s="47"/>
      <c r="F917" s="47"/>
    </row>
    <row r="918" spans="1:6" s="81" customFormat="1">
      <c r="A918" s="69"/>
      <c r="B918" s="40"/>
      <c r="C918" s="185"/>
      <c r="D918" s="47"/>
      <c r="E918" s="47"/>
      <c r="F918" s="47"/>
    </row>
    <row r="919" spans="1:6" s="81" customFormat="1">
      <c r="A919" s="69"/>
      <c r="B919" s="40"/>
      <c r="C919" s="185"/>
      <c r="D919" s="47"/>
      <c r="E919" s="47"/>
      <c r="F919" s="47"/>
    </row>
    <row r="920" spans="1:6" s="81" customFormat="1">
      <c r="A920" s="69"/>
      <c r="B920" s="40"/>
      <c r="C920" s="185"/>
      <c r="D920" s="47"/>
      <c r="E920" s="47"/>
      <c r="F920" s="47"/>
    </row>
    <row r="921" spans="1:6" s="81" customFormat="1">
      <c r="A921" s="69"/>
      <c r="B921" s="40"/>
      <c r="C921" s="185"/>
      <c r="D921" s="47"/>
      <c r="E921" s="47"/>
      <c r="F921" s="47"/>
    </row>
    <row r="922" spans="1:6" s="81" customFormat="1">
      <c r="A922" s="69"/>
      <c r="B922" s="40"/>
      <c r="C922" s="185"/>
      <c r="D922" s="47"/>
      <c r="E922" s="47"/>
      <c r="F922" s="47"/>
    </row>
    <row r="923" spans="1:6" s="81" customFormat="1">
      <c r="A923" s="69"/>
      <c r="B923" s="40"/>
      <c r="C923" s="185"/>
      <c r="D923" s="47"/>
      <c r="E923" s="47"/>
      <c r="F923" s="47"/>
    </row>
    <row r="924" spans="1:6" s="81" customFormat="1">
      <c r="A924" s="69"/>
      <c r="B924" s="40"/>
      <c r="C924" s="185"/>
      <c r="D924" s="47"/>
      <c r="E924" s="47"/>
      <c r="F924" s="47"/>
    </row>
    <row r="925" spans="1:6" s="81" customFormat="1">
      <c r="A925" s="69"/>
      <c r="B925" s="40"/>
      <c r="C925" s="185"/>
      <c r="D925" s="47"/>
      <c r="E925" s="47"/>
      <c r="F925" s="47"/>
    </row>
    <row r="926" spans="1:6" s="81" customFormat="1">
      <c r="A926" s="69"/>
      <c r="B926" s="40"/>
      <c r="C926" s="185"/>
      <c r="D926" s="47"/>
      <c r="E926" s="47"/>
      <c r="F926" s="47"/>
    </row>
    <row r="927" spans="1:6" s="81" customFormat="1">
      <c r="A927" s="69"/>
      <c r="B927" s="40"/>
      <c r="C927" s="185"/>
      <c r="D927" s="47"/>
      <c r="E927" s="47"/>
      <c r="F927" s="47"/>
    </row>
    <row r="928" spans="1:6" s="81" customFormat="1">
      <c r="A928" s="69"/>
      <c r="B928" s="40"/>
      <c r="C928" s="185"/>
      <c r="D928" s="47"/>
      <c r="E928" s="47"/>
      <c r="F928" s="47"/>
    </row>
    <row r="929" spans="1:6" s="81" customFormat="1">
      <c r="A929" s="69"/>
      <c r="B929" s="40"/>
      <c r="C929" s="185"/>
      <c r="D929" s="47"/>
      <c r="E929" s="47"/>
      <c r="F929" s="47"/>
    </row>
    <row r="930" spans="1:6" s="81" customFormat="1">
      <c r="A930" s="69"/>
      <c r="B930" s="40"/>
      <c r="C930" s="185"/>
      <c r="D930" s="47"/>
      <c r="E930" s="47"/>
      <c r="F930" s="47"/>
    </row>
    <row r="931" spans="1:6" s="81" customFormat="1">
      <c r="A931" s="69"/>
      <c r="B931" s="40"/>
      <c r="C931" s="185"/>
      <c r="D931" s="47"/>
      <c r="E931" s="47"/>
      <c r="F931" s="47"/>
    </row>
    <row r="932" spans="1:6" s="81" customFormat="1">
      <c r="A932" s="69"/>
      <c r="B932" s="40"/>
      <c r="C932" s="185"/>
      <c r="D932" s="47"/>
      <c r="E932" s="47"/>
      <c r="F932" s="47"/>
    </row>
    <row r="933" spans="1:6" s="81" customFormat="1">
      <c r="A933" s="69"/>
      <c r="B933" s="40"/>
      <c r="C933" s="185"/>
      <c r="D933" s="47"/>
      <c r="E933" s="47"/>
      <c r="F933" s="47"/>
    </row>
    <row r="934" spans="1:6" s="81" customFormat="1">
      <c r="A934" s="69"/>
      <c r="B934" s="40"/>
      <c r="C934" s="185"/>
      <c r="D934" s="47"/>
      <c r="E934" s="47"/>
      <c r="F934" s="47"/>
    </row>
    <row r="935" spans="1:6" s="81" customFormat="1">
      <c r="A935" s="69"/>
      <c r="B935" s="40"/>
      <c r="C935" s="185"/>
      <c r="D935" s="47"/>
      <c r="E935" s="47"/>
      <c r="F935" s="47"/>
    </row>
    <row r="936" spans="1:6" s="81" customFormat="1">
      <c r="A936" s="69"/>
      <c r="B936" s="40"/>
      <c r="C936" s="185"/>
      <c r="D936" s="47"/>
      <c r="E936" s="47"/>
      <c r="F936" s="47"/>
    </row>
    <row r="937" spans="1:6" s="81" customFormat="1">
      <c r="A937" s="69"/>
      <c r="B937" s="40"/>
      <c r="C937" s="185"/>
      <c r="D937" s="47"/>
      <c r="E937" s="47"/>
      <c r="F937" s="47"/>
    </row>
    <row r="938" spans="1:6" s="81" customFormat="1">
      <c r="A938" s="69"/>
      <c r="B938" s="40"/>
      <c r="C938" s="185"/>
      <c r="D938" s="47"/>
      <c r="E938" s="47"/>
      <c r="F938" s="47"/>
    </row>
    <row r="939" spans="1:6" s="81" customFormat="1">
      <c r="A939" s="69"/>
      <c r="B939" s="40"/>
      <c r="C939" s="185"/>
      <c r="D939" s="47"/>
      <c r="E939" s="47"/>
      <c r="F939" s="47"/>
    </row>
    <row r="940" spans="1:6" s="81" customFormat="1">
      <c r="A940" s="69"/>
      <c r="B940" s="40"/>
      <c r="C940" s="185"/>
      <c r="D940" s="47"/>
      <c r="E940" s="47"/>
      <c r="F940" s="47"/>
    </row>
    <row r="941" spans="1:6" s="81" customFormat="1">
      <c r="A941" s="69"/>
      <c r="B941" s="40"/>
      <c r="C941" s="185"/>
      <c r="D941" s="47"/>
      <c r="E941" s="47"/>
      <c r="F941" s="47"/>
    </row>
    <row r="942" spans="1:6" s="81" customFormat="1">
      <c r="A942" s="69"/>
      <c r="B942" s="40"/>
      <c r="C942" s="185"/>
      <c r="D942" s="47"/>
      <c r="E942" s="47"/>
      <c r="F942" s="47"/>
    </row>
    <row r="943" spans="1:6" s="81" customFormat="1">
      <c r="A943" s="69"/>
      <c r="B943" s="40"/>
      <c r="C943" s="185"/>
      <c r="D943" s="47"/>
      <c r="E943" s="47"/>
      <c r="F943" s="47"/>
    </row>
    <row r="944" spans="1:6" s="81" customFormat="1">
      <c r="A944" s="69"/>
      <c r="B944" s="40"/>
      <c r="C944" s="185"/>
      <c r="D944" s="47"/>
      <c r="E944" s="47"/>
      <c r="F944" s="47"/>
    </row>
    <row r="945" spans="1:6" s="81" customFormat="1">
      <c r="A945" s="69"/>
      <c r="B945" s="40"/>
      <c r="C945" s="185"/>
      <c r="D945" s="47"/>
      <c r="E945" s="47"/>
      <c r="F945" s="47"/>
    </row>
    <row r="946" spans="1:6" s="81" customFormat="1">
      <c r="A946" s="69"/>
      <c r="B946" s="40"/>
      <c r="C946" s="185"/>
      <c r="D946" s="47"/>
      <c r="E946" s="47"/>
      <c r="F946" s="47"/>
    </row>
    <row r="947" spans="1:6" s="81" customFormat="1">
      <c r="A947" s="69"/>
      <c r="B947" s="40"/>
      <c r="C947" s="185"/>
      <c r="D947" s="47"/>
      <c r="E947" s="47"/>
      <c r="F947" s="47"/>
    </row>
    <row r="948" spans="1:6" s="81" customFormat="1">
      <c r="A948" s="69"/>
      <c r="B948" s="40"/>
      <c r="C948" s="185"/>
      <c r="D948" s="47"/>
      <c r="E948" s="47"/>
      <c r="F948" s="47"/>
    </row>
    <row r="949" spans="1:6" s="81" customFormat="1">
      <c r="A949" s="69"/>
      <c r="B949" s="40"/>
      <c r="C949" s="185"/>
      <c r="D949" s="47"/>
      <c r="E949" s="47"/>
      <c r="F949" s="47"/>
    </row>
    <row r="950" spans="1:6" s="81" customFormat="1">
      <c r="A950" s="69"/>
      <c r="B950" s="40"/>
      <c r="C950" s="185"/>
      <c r="D950" s="47"/>
      <c r="E950" s="47"/>
      <c r="F950" s="47"/>
    </row>
    <row r="951" spans="1:6" s="81" customFormat="1">
      <c r="A951" s="69"/>
      <c r="B951" s="40"/>
      <c r="C951" s="185"/>
      <c r="D951" s="47"/>
      <c r="E951" s="47"/>
      <c r="F951" s="47"/>
    </row>
    <row r="952" spans="1:6" s="81" customFormat="1">
      <c r="A952" s="69"/>
      <c r="B952" s="40"/>
      <c r="C952" s="185"/>
      <c r="D952" s="47"/>
      <c r="E952" s="47"/>
      <c r="F952" s="47"/>
    </row>
    <row r="953" spans="1:6" s="81" customFormat="1">
      <c r="A953" s="69"/>
      <c r="B953" s="40"/>
      <c r="C953" s="185"/>
      <c r="D953" s="47"/>
      <c r="E953" s="47"/>
      <c r="F953" s="47"/>
    </row>
    <row r="954" spans="1:6" s="81" customFormat="1">
      <c r="A954" s="69"/>
      <c r="B954" s="40"/>
      <c r="C954" s="185"/>
      <c r="D954" s="47"/>
      <c r="E954" s="47"/>
      <c r="F954" s="47"/>
    </row>
    <row r="955" spans="1:6" s="81" customFormat="1">
      <c r="A955" s="69"/>
      <c r="B955" s="40"/>
      <c r="C955" s="185"/>
      <c r="D955" s="47"/>
      <c r="E955" s="47"/>
      <c r="F955" s="47"/>
    </row>
    <row r="956" spans="1:6" s="81" customFormat="1">
      <c r="A956" s="69"/>
      <c r="B956" s="40"/>
      <c r="C956" s="185"/>
      <c r="D956" s="47"/>
      <c r="E956" s="47"/>
      <c r="F956" s="47"/>
    </row>
    <row r="957" spans="1:6" s="81" customFormat="1">
      <c r="A957" s="69"/>
      <c r="B957" s="40"/>
      <c r="C957" s="185"/>
      <c r="D957" s="47"/>
      <c r="E957" s="47"/>
      <c r="F957" s="47"/>
    </row>
    <row r="958" spans="1:6" s="81" customFormat="1">
      <c r="A958" s="69"/>
      <c r="B958" s="40"/>
      <c r="C958" s="185"/>
      <c r="D958" s="47"/>
      <c r="E958" s="47"/>
      <c r="F958" s="47"/>
    </row>
    <row r="959" spans="1:6" s="81" customFormat="1">
      <c r="A959" s="69"/>
      <c r="B959" s="40"/>
      <c r="C959" s="185"/>
      <c r="D959" s="47"/>
      <c r="E959" s="47"/>
      <c r="F959" s="47"/>
    </row>
    <row r="960" spans="1:6" s="81" customFormat="1">
      <c r="A960" s="69"/>
      <c r="B960" s="40"/>
      <c r="C960" s="185"/>
      <c r="D960" s="47"/>
      <c r="E960" s="47"/>
      <c r="F960" s="47"/>
    </row>
    <row r="961" spans="1:6" s="81" customFormat="1">
      <c r="A961" s="69"/>
      <c r="B961" s="40"/>
      <c r="C961" s="185"/>
      <c r="D961" s="47"/>
      <c r="E961" s="47"/>
      <c r="F961" s="47"/>
    </row>
    <row r="962" spans="1:6" s="81" customFormat="1">
      <c r="A962" s="69"/>
      <c r="B962" s="40"/>
      <c r="C962" s="185"/>
      <c r="D962" s="47"/>
      <c r="E962" s="47"/>
      <c r="F962" s="47"/>
    </row>
    <row r="963" spans="1:6" s="81" customFormat="1">
      <c r="A963" s="69"/>
      <c r="B963" s="40"/>
      <c r="C963" s="185"/>
      <c r="D963" s="47"/>
      <c r="E963" s="47"/>
      <c r="F963" s="47"/>
    </row>
    <row r="964" spans="1:6" s="81" customFormat="1">
      <c r="A964" s="69"/>
      <c r="B964" s="40"/>
      <c r="C964" s="185"/>
      <c r="D964" s="47"/>
      <c r="E964" s="47"/>
      <c r="F964" s="47"/>
    </row>
    <row r="965" spans="1:6" s="81" customFormat="1">
      <c r="A965" s="69"/>
      <c r="B965" s="40"/>
      <c r="C965" s="185"/>
      <c r="D965" s="47"/>
      <c r="E965" s="47"/>
      <c r="F965" s="47"/>
    </row>
    <row r="966" spans="1:6" s="81" customFormat="1">
      <c r="A966" s="69"/>
      <c r="B966" s="40"/>
      <c r="C966" s="185"/>
      <c r="D966" s="47"/>
      <c r="E966" s="47"/>
      <c r="F966" s="47"/>
    </row>
    <row r="967" spans="1:6" s="81" customFormat="1">
      <c r="A967" s="69"/>
      <c r="B967" s="40"/>
      <c r="C967" s="185"/>
      <c r="D967" s="47"/>
      <c r="E967" s="47"/>
      <c r="F967" s="47"/>
    </row>
    <row r="968" spans="1:6" s="81" customFormat="1">
      <c r="A968" s="69"/>
      <c r="B968" s="40"/>
      <c r="C968" s="185"/>
      <c r="D968" s="47"/>
      <c r="E968" s="47"/>
      <c r="F968" s="47"/>
    </row>
    <row r="969" spans="1:6" s="81" customFormat="1">
      <c r="A969" s="69"/>
      <c r="B969" s="40"/>
      <c r="C969" s="185"/>
      <c r="D969" s="47"/>
      <c r="E969" s="47"/>
      <c r="F969" s="47"/>
    </row>
    <row r="970" spans="1:6" s="81" customFormat="1">
      <c r="A970" s="69"/>
      <c r="B970" s="40"/>
      <c r="C970" s="185"/>
      <c r="D970" s="47"/>
      <c r="E970" s="47"/>
      <c r="F970" s="47"/>
    </row>
    <row r="971" spans="1:6" s="81" customFormat="1">
      <c r="A971" s="69"/>
      <c r="B971" s="40"/>
      <c r="C971" s="185"/>
      <c r="D971" s="47"/>
      <c r="E971" s="47"/>
      <c r="F971" s="47"/>
    </row>
    <row r="972" spans="1:6" s="81" customFormat="1">
      <c r="A972" s="69"/>
      <c r="B972" s="40"/>
      <c r="C972" s="185"/>
      <c r="D972" s="47"/>
      <c r="E972" s="47"/>
      <c r="F972" s="47"/>
    </row>
    <row r="973" spans="1:6" s="81" customFormat="1">
      <c r="A973" s="69"/>
      <c r="B973" s="40"/>
      <c r="C973" s="185"/>
      <c r="D973" s="47"/>
      <c r="E973" s="47"/>
      <c r="F973" s="47"/>
    </row>
    <row r="974" spans="1:6" s="81" customFormat="1">
      <c r="A974" s="69"/>
      <c r="B974" s="40"/>
      <c r="C974" s="185"/>
      <c r="D974" s="47"/>
      <c r="E974" s="47"/>
      <c r="F974" s="47"/>
    </row>
    <row r="975" spans="1:6" s="81" customFormat="1">
      <c r="A975" s="69"/>
      <c r="B975" s="40"/>
      <c r="C975" s="185"/>
      <c r="D975" s="47"/>
      <c r="E975" s="47"/>
      <c r="F975" s="47"/>
    </row>
    <row r="976" spans="1:6" s="81" customFormat="1">
      <c r="A976" s="69"/>
      <c r="B976" s="40"/>
      <c r="C976" s="185"/>
      <c r="D976" s="47"/>
      <c r="E976" s="47"/>
      <c r="F976" s="47"/>
    </row>
    <row r="977" spans="1:6" s="81" customFormat="1">
      <c r="A977" s="69"/>
      <c r="B977" s="40"/>
      <c r="C977" s="185"/>
      <c r="D977" s="47"/>
      <c r="E977" s="47"/>
      <c r="F977" s="47"/>
    </row>
    <row r="978" spans="1:6" s="81" customFormat="1">
      <c r="A978" s="69"/>
      <c r="B978" s="40"/>
      <c r="C978" s="185"/>
      <c r="D978" s="47"/>
      <c r="E978" s="47"/>
      <c r="F978" s="47"/>
    </row>
    <row r="979" spans="1:6" s="81" customFormat="1">
      <c r="A979" s="69"/>
      <c r="B979" s="40"/>
      <c r="C979" s="185"/>
      <c r="D979" s="47"/>
      <c r="E979" s="47"/>
      <c r="F979" s="47"/>
    </row>
    <row r="980" spans="1:6" s="81" customFormat="1">
      <c r="A980" s="69"/>
      <c r="B980" s="40"/>
      <c r="C980" s="185"/>
      <c r="D980" s="47"/>
      <c r="E980" s="47"/>
      <c r="F980" s="47"/>
    </row>
    <row r="981" spans="1:6" s="81" customFormat="1">
      <c r="A981" s="69"/>
      <c r="B981" s="40"/>
      <c r="C981" s="185"/>
      <c r="D981" s="47"/>
      <c r="E981" s="47"/>
      <c r="F981" s="47"/>
    </row>
    <row r="982" spans="1:6" s="81" customFormat="1">
      <c r="A982" s="69"/>
      <c r="B982" s="40"/>
      <c r="C982" s="185"/>
      <c r="D982" s="47"/>
      <c r="E982" s="47"/>
      <c r="F982" s="47"/>
    </row>
    <row r="983" spans="1:6" s="81" customFormat="1">
      <c r="A983" s="69"/>
      <c r="B983" s="40"/>
      <c r="C983" s="185"/>
      <c r="D983" s="47"/>
      <c r="E983" s="47"/>
      <c r="F983" s="47"/>
    </row>
    <row r="984" spans="1:6" s="81" customFormat="1">
      <c r="A984" s="69"/>
      <c r="B984" s="40"/>
      <c r="C984" s="185"/>
      <c r="D984" s="47"/>
      <c r="E984" s="47"/>
      <c r="F984" s="47"/>
    </row>
    <row r="985" spans="1:6" s="81" customFormat="1">
      <c r="A985" s="69"/>
      <c r="B985" s="40"/>
      <c r="C985" s="185"/>
      <c r="D985" s="47"/>
      <c r="E985" s="47"/>
      <c r="F985" s="47"/>
    </row>
    <row r="986" spans="1:6" s="81" customFormat="1">
      <c r="A986" s="69"/>
      <c r="B986" s="40"/>
      <c r="C986" s="185"/>
      <c r="D986" s="47"/>
      <c r="E986" s="47"/>
      <c r="F986" s="47"/>
    </row>
    <row r="987" spans="1:6" s="81" customFormat="1">
      <c r="A987" s="69"/>
      <c r="B987" s="40"/>
      <c r="C987" s="185"/>
      <c r="D987" s="47"/>
      <c r="E987" s="47"/>
      <c r="F987" s="47"/>
    </row>
    <row r="988" spans="1:6" s="81" customFormat="1">
      <c r="A988" s="69"/>
      <c r="B988" s="40"/>
      <c r="C988" s="185"/>
      <c r="D988" s="47"/>
      <c r="E988" s="47"/>
      <c r="F988" s="47"/>
    </row>
    <row r="989" spans="1:6" s="81" customFormat="1">
      <c r="A989" s="69"/>
      <c r="B989" s="40"/>
      <c r="C989" s="185"/>
      <c r="D989" s="47"/>
      <c r="E989" s="47"/>
      <c r="F989" s="47"/>
    </row>
    <row r="990" spans="1:6" s="81" customFormat="1">
      <c r="A990" s="69"/>
      <c r="B990" s="40"/>
      <c r="C990" s="185"/>
      <c r="D990" s="47"/>
      <c r="E990" s="47"/>
      <c r="F990" s="47"/>
    </row>
    <row r="991" spans="1:6" s="81" customFormat="1">
      <c r="A991" s="69"/>
      <c r="B991" s="40"/>
      <c r="C991" s="185"/>
      <c r="D991" s="47"/>
      <c r="E991" s="47"/>
      <c r="F991" s="47"/>
    </row>
    <row r="992" spans="1:6" s="81" customFormat="1">
      <c r="A992" s="69"/>
      <c r="B992" s="40"/>
      <c r="C992" s="185"/>
      <c r="D992" s="47"/>
      <c r="E992" s="47"/>
      <c r="F992" s="47"/>
    </row>
    <row r="993" spans="1:6" s="81" customFormat="1">
      <c r="A993" s="69"/>
      <c r="B993" s="40"/>
      <c r="C993" s="185"/>
      <c r="D993" s="47"/>
      <c r="E993" s="47"/>
      <c r="F993" s="47"/>
    </row>
    <row r="994" spans="1:6" s="81" customFormat="1">
      <c r="A994" s="69"/>
      <c r="B994" s="40"/>
      <c r="C994" s="185"/>
      <c r="D994" s="47"/>
      <c r="E994" s="47"/>
      <c r="F994" s="47"/>
    </row>
    <row r="995" spans="1:6" s="81" customFormat="1">
      <c r="A995" s="69"/>
      <c r="B995" s="40"/>
      <c r="C995" s="185"/>
      <c r="D995" s="47"/>
      <c r="E995" s="47"/>
      <c r="F995" s="47"/>
    </row>
    <row r="996" spans="1:6" s="81" customFormat="1">
      <c r="A996" s="69"/>
      <c r="B996" s="40"/>
      <c r="C996" s="185"/>
      <c r="D996" s="47"/>
      <c r="E996" s="47"/>
      <c r="F996" s="47"/>
    </row>
    <row r="997" spans="1:6" s="81" customFormat="1">
      <c r="A997" s="69"/>
      <c r="B997" s="40"/>
      <c r="C997" s="185"/>
      <c r="D997" s="47"/>
      <c r="E997" s="47"/>
      <c r="F997" s="47"/>
    </row>
    <row r="998" spans="1:6" s="81" customFormat="1">
      <c r="A998" s="69"/>
      <c r="B998" s="40"/>
      <c r="C998" s="185"/>
      <c r="D998" s="47"/>
      <c r="E998" s="47"/>
      <c r="F998" s="47"/>
    </row>
    <row r="999" spans="1:6" s="81" customFormat="1">
      <c r="A999" s="69"/>
      <c r="B999" s="40"/>
      <c r="C999" s="185"/>
      <c r="D999" s="47"/>
      <c r="E999" s="47"/>
      <c r="F999" s="47"/>
    </row>
    <row r="1000" spans="1:6" s="81" customFormat="1">
      <c r="A1000" s="69"/>
      <c r="B1000" s="40"/>
      <c r="C1000" s="185"/>
      <c r="D1000" s="47"/>
      <c r="E1000" s="47"/>
      <c r="F1000" s="47"/>
    </row>
    <row r="1001" spans="1:6" s="81" customFormat="1">
      <c r="A1001" s="69"/>
      <c r="B1001" s="40"/>
      <c r="C1001" s="185"/>
      <c r="D1001" s="47"/>
      <c r="E1001" s="47"/>
      <c r="F1001" s="47"/>
    </row>
    <row r="1002" spans="1:6" s="81" customFormat="1">
      <c r="A1002" s="69"/>
      <c r="B1002" s="40"/>
      <c r="C1002" s="185"/>
      <c r="D1002" s="47"/>
      <c r="E1002" s="47"/>
      <c r="F1002" s="47"/>
    </row>
    <row r="1003" spans="1:6" s="81" customFormat="1">
      <c r="A1003" s="69"/>
      <c r="B1003" s="40"/>
      <c r="C1003" s="185"/>
      <c r="D1003" s="47"/>
      <c r="E1003" s="47"/>
      <c r="F1003" s="47"/>
    </row>
    <row r="1004" spans="1:6" s="81" customFormat="1">
      <c r="A1004" s="69"/>
      <c r="B1004" s="40"/>
      <c r="C1004" s="185"/>
      <c r="D1004" s="47"/>
      <c r="E1004" s="47"/>
      <c r="F1004" s="47"/>
    </row>
    <row r="1005" spans="1:6" s="81" customFormat="1">
      <c r="A1005" s="69"/>
      <c r="B1005" s="40"/>
      <c r="C1005" s="185"/>
      <c r="D1005" s="47"/>
      <c r="E1005" s="47"/>
      <c r="F1005" s="47"/>
    </row>
    <row r="1006" spans="1:6" s="81" customFormat="1">
      <c r="A1006" s="69"/>
      <c r="B1006" s="40"/>
      <c r="C1006" s="185"/>
      <c r="D1006" s="47"/>
      <c r="E1006" s="47"/>
      <c r="F1006" s="47"/>
    </row>
    <row r="1007" spans="1:6" s="81" customFormat="1">
      <c r="A1007" s="69"/>
      <c r="B1007" s="40"/>
      <c r="C1007" s="185"/>
      <c r="D1007" s="47"/>
      <c r="E1007" s="47"/>
      <c r="F1007" s="47"/>
    </row>
    <row r="1008" spans="1:6" s="81" customFormat="1">
      <c r="A1008" s="69"/>
      <c r="B1008" s="40"/>
      <c r="C1008" s="185"/>
      <c r="D1008" s="47"/>
      <c r="E1008" s="47"/>
      <c r="F1008" s="47"/>
    </row>
    <row r="1009" spans="1:6" s="81" customFormat="1">
      <c r="A1009" s="69"/>
      <c r="B1009" s="40"/>
      <c r="C1009" s="185"/>
      <c r="D1009" s="47"/>
      <c r="E1009" s="47"/>
      <c r="F1009" s="47"/>
    </row>
    <row r="1010" spans="1:6" s="81" customFormat="1">
      <c r="A1010" s="69"/>
      <c r="B1010" s="40"/>
      <c r="C1010" s="185"/>
      <c r="D1010" s="47"/>
      <c r="E1010" s="47"/>
      <c r="F1010" s="47"/>
    </row>
    <row r="1011" spans="1:6" s="81" customFormat="1">
      <c r="A1011" s="69"/>
      <c r="B1011" s="40"/>
      <c r="C1011" s="185"/>
      <c r="D1011" s="47"/>
      <c r="E1011" s="47"/>
      <c r="F1011" s="47"/>
    </row>
    <row r="1012" spans="1:6" s="81" customFormat="1">
      <c r="A1012" s="69"/>
      <c r="B1012" s="40"/>
      <c r="C1012" s="185"/>
      <c r="D1012" s="47"/>
      <c r="E1012" s="47"/>
      <c r="F1012" s="47"/>
    </row>
    <row r="1013" spans="1:6" s="81" customFormat="1">
      <c r="A1013" s="69"/>
      <c r="B1013" s="40"/>
      <c r="C1013" s="185"/>
      <c r="D1013" s="47"/>
      <c r="E1013" s="47"/>
      <c r="F1013" s="47"/>
    </row>
    <row r="1014" spans="1:6" s="81" customFormat="1">
      <c r="A1014" s="69"/>
      <c r="B1014" s="40"/>
      <c r="C1014" s="185"/>
      <c r="D1014" s="47"/>
      <c r="E1014" s="47"/>
      <c r="F1014" s="47"/>
    </row>
    <row r="1015" spans="1:6" s="81" customFormat="1">
      <c r="A1015" s="69"/>
      <c r="B1015" s="40"/>
      <c r="C1015" s="185"/>
      <c r="D1015" s="47"/>
      <c r="E1015" s="47"/>
      <c r="F1015" s="47"/>
    </row>
    <row r="1016" spans="1:6" s="81" customFormat="1">
      <c r="A1016" s="69"/>
      <c r="B1016" s="40"/>
      <c r="C1016" s="185"/>
      <c r="D1016" s="47"/>
      <c r="E1016" s="47"/>
      <c r="F1016" s="47"/>
    </row>
    <row r="1017" spans="1:6" s="81" customFormat="1">
      <c r="A1017" s="69"/>
      <c r="B1017" s="40"/>
      <c r="C1017" s="185"/>
      <c r="D1017" s="47"/>
      <c r="E1017" s="47"/>
      <c r="F1017" s="47"/>
    </row>
    <row r="1018" spans="1:6" s="81" customFormat="1">
      <c r="A1018" s="69"/>
      <c r="B1018" s="40"/>
      <c r="C1018" s="185"/>
      <c r="D1018" s="47"/>
      <c r="E1018" s="47"/>
      <c r="F1018" s="47"/>
    </row>
    <row r="1019" spans="1:6" s="81" customFormat="1">
      <c r="A1019" s="69"/>
      <c r="B1019" s="40"/>
      <c r="C1019" s="185"/>
      <c r="D1019" s="47"/>
      <c r="E1019" s="47"/>
      <c r="F1019" s="47"/>
    </row>
    <row r="1020" spans="1:6" s="81" customFormat="1">
      <c r="A1020" s="69"/>
      <c r="B1020" s="40"/>
      <c r="C1020" s="185"/>
      <c r="D1020" s="47"/>
      <c r="E1020" s="47"/>
      <c r="F1020" s="47"/>
    </row>
    <row r="1021" spans="1:6" s="81" customFormat="1">
      <c r="A1021" s="69"/>
      <c r="B1021" s="40"/>
      <c r="C1021" s="185"/>
      <c r="D1021" s="47"/>
      <c r="E1021" s="47"/>
      <c r="F1021" s="47"/>
    </row>
    <row r="1022" spans="1:6" s="81" customFormat="1">
      <c r="A1022" s="69"/>
      <c r="B1022" s="40"/>
      <c r="C1022" s="185"/>
      <c r="D1022" s="47"/>
      <c r="E1022" s="47"/>
      <c r="F1022" s="47"/>
    </row>
    <row r="1023" spans="1:6" s="81" customFormat="1">
      <c r="A1023" s="69"/>
      <c r="B1023" s="40"/>
      <c r="C1023" s="185"/>
      <c r="D1023" s="47"/>
      <c r="E1023" s="47"/>
      <c r="F1023" s="47"/>
    </row>
    <row r="1024" spans="1:6" s="81" customFormat="1">
      <c r="A1024" s="69"/>
      <c r="B1024" s="40"/>
      <c r="C1024" s="185"/>
      <c r="D1024" s="47"/>
      <c r="E1024" s="47"/>
      <c r="F1024" s="47"/>
    </row>
    <row r="1025" spans="1:6" s="81" customFormat="1">
      <c r="A1025" s="69"/>
      <c r="B1025" s="40"/>
      <c r="C1025" s="185"/>
      <c r="D1025" s="47"/>
      <c r="E1025" s="47"/>
      <c r="F1025" s="47"/>
    </row>
    <row r="1026" spans="1:6" s="81" customFormat="1">
      <c r="A1026" s="69"/>
      <c r="B1026" s="40"/>
      <c r="C1026" s="185"/>
      <c r="D1026" s="47"/>
      <c r="E1026" s="47"/>
      <c r="F1026" s="47"/>
    </row>
    <row r="1027" spans="1:6" s="81" customFormat="1">
      <c r="A1027" s="69"/>
      <c r="B1027" s="40"/>
      <c r="C1027" s="185"/>
      <c r="D1027" s="47"/>
      <c r="E1027" s="47"/>
      <c r="F1027" s="47"/>
    </row>
    <row r="1028" spans="1:6" s="81" customFormat="1">
      <c r="A1028" s="69"/>
      <c r="B1028" s="40"/>
      <c r="C1028" s="185"/>
      <c r="D1028" s="47"/>
      <c r="E1028" s="47"/>
      <c r="F1028" s="47"/>
    </row>
    <row r="1029" spans="1:6" s="81" customFormat="1">
      <c r="A1029" s="69"/>
      <c r="B1029" s="40"/>
      <c r="C1029" s="185"/>
      <c r="D1029" s="47"/>
      <c r="E1029" s="47"/>
      <c r="F1029" s="47"/>
    </row>
    <row r="1030" spans="1:6" s="81" customFormat="1">
      <c r="A1030" s="69"/>
      <c r="B1030" s="40"/>
      <c r="C1030" s="185"/>
      <c r="D1030" s="47"/>
      <c r="E1030" s="47"/>
      <c r="F1030" s="47"/>
    </row>
    <row r="1031" spans="1:6" s="81" customFormat="1">
      <c r="A1031" s="69"/>
      <c r="B1031" s="40"/>
      <c r="C1031" s="185"/>
      <c r="D1031" s="47"/>
      <c r="E1031" s="47"/>
      <c r="F1031" s="47"/>
    </row>
    <row r="1032" spans="1:6" s="81" customFormat="1">
      <c r="A1032" s="69"/>
      <c r="B1032" s="40"/>
      <c r="C1032" s="185"/>
      <c r="D1032" s="47"/>
      <c r="E1032" s="47"/>
      <c r="F1032" s="47"/>
    </row>
    <row r="1033" spans="1:6" s="81" customFormat="1">
      <c r="A1033" s="69"/>
      <c r="B1033" s="40"/>
      <c r="C1033" s="185"/>
      <c r="D1033" s="47"/>
      <c r="E1033" s="47"/>
      <c r="F1033" s="47"/>
    </row>
    <row r="1034" spans="1:6" s="81" customFormat="1">
      <c r="A1034" s="69"/>
      <c r="B1034" s="40"/>
      <c r="C1034" s="185"/>
      <c r="D1034" s="47"/>
      <c r="E1034" s="47"/>
      <c r="F1034" s="47"/>
    </row>
    <row r="1035" spans="1:6" s="81" customFormat="1">
      <c r="A1035" s="69"/>
      <c r="B1035" s="40"/>
      <c r="C1035" s="185"/>
      <c r="D1035" s="47"/>
      <c r="E1035" s="47"/>
      <c r="F1035" s="47"/>
    </row>
    <row r="1036" spans="1:6" s="81" customFormat="1">
      <c r="A1036" s="69"/>
      <c r="B1036" s="40"/>
      <c r="C1036" s="185"/>
      <c r="D1036" s="47"/>
      <c r="E1036" s="47"/>
      <c r="F1036" s="47"/>
    </row>
    <row r="1037" spans="1:6" s="81" customFormat="1">
      <c r="A1037" s="69"/>
      <c r="B1037" s="40"/>
      <c r="C1037" s="185"/>
      <c r="D1037" s="47"/>
      <c r="E1037" s="47"/>
      <c r="F1037" s="47"/>
    </row>
    <row r="1038" spans="1:6" s="81" customFormat="1">
      <c r="A1038" s="69"/>
      <c r="B1038" s="40"/>
      <c r="C1038" s="185"/>
      <c r="D1038" s="47"/>
      <c r="E1038" s="47"/>
      <c r="F1038" s="47"/>
    </row>
    <row r="1039" spans="1:6" s="81" customFormat="1">
      <c r="A1039" s="69"/>
      <c r="B1039" s="40"/>
      <c r="C1039" s="185"/>
      <c r="D1039" s="47"/>
      <c r="E1039" s="47"/>
      <c r="F1039" s="47"/>
    </row>
    <row r="1040" spans="1:6" s="81" customFormat="1">
      <c r="A1040" s="69"/>
      <c r="B1040" s="40"/>
      <c r="C1040" s="185"/>
      <c r="D1040" s="47"/>
      <c r="E1040" s="47"/>
      <c r="F1040" s="47"/>
    </row>
    <row r="1041" spans="1:6" s="81" customFormat="1">
      <c r="A1041" s="69"/>
      <c r="B1041" s="40"/>
      <c r="C1041" s="185"/>
      <c r="D1041" s="47"/>
      <c r="E1041" s="47"/>
      <c r="F1041" s="47"/>
    </row>
    <row r="1042" spans="1:6" s="81" customFormat="1">
      <c r="A1042" s="69"/>
      <c r="B1042" s="40"/>
      <c r="C1042" s="185"/>
      <c r="D1042" s="47"/>
      <c r="E1042" s="47"/>
      <c r="F1042" s="47"/>
    </row>
    <row r="1043" spans="1:6" s="81" customFormat="1">
      <c r="A1043" s="69"/>
      <c r="B1043" s="40"/>
      <c r="C1043" s="185"/>
      <c r="D1043" s="47"/>
      <c r="E1043" s="47"/>
      <c r="F1043" s="47"/>
    </row>
    <row r="1044" spans="1:6" s="81" customFormat="1">
      <c r="A1044" s="69"/>
      <c r="B1044" s="40"/>
      <c r="C1044" s="185"/>
      <c r="D1044" s="47"/>
      <c r="E1044" s="47"/>
      <c r="F1044" s="47"/>
    </row>
    <row r="1045" spans="1:6" s="81" customFormat="1">
      <c r="A1045" s="69"/>
      <c r="B1045" s="40"/>
      <c r="C1045" s="185"/>
      <c r="D1045" s="47"/>
      <c r="E1045" s="47"/>
      <c r="F1045" s="47"/>
    </row>
    <row r="1046" spans="1:6" s="81" customFormat="1">
      <c r="A1046" s="69"/>
      <c r="B1046" s="40"/>
      <c r="C1046" s="185"/>
      <c r="D1046" s="47"/>
      <c r="E1046" s="47"/>
      <c r="F1046" s="47"/>
    </row>
    <row r="1047" spans="1:6" s="81" customFormat="1">
      <c r="A1047" s="69"/>
      <c r="B1047" s="40"/>
      <c r="C1047" s="185"/>
      <c r="D1047" s="47"/>
      <c r="E1047" s="47"/>
      <c r="F1047" s="47"/>
    </row>
    <row r="1048" spans="1:6" s="81" customFormat="1">
      <c r="A1048" s="69"/>
      <c r="B1048" s="40"/>
      <c r="C1048" s="185"/>
      <c r="D1048" s="47"/>
      <c r="E1048" s="47"/>
      <c r="F1048" s="47"/>
    </row>
    <row r="1049" spans="1:6" s="81" customFormat="1">
      <c r="A1049" s="69"/>
      <c r="B1049" s="40"/>
      <c r="C1049" s="185"/>
      <c r="D1049" s="47"/>
      <c r="E1049" s="47"/>
      <c r="F1049" s="47"/>
    </row>
    <row r="1050" spans="1:6" s="81" customFormat="1">
      <c r="A1050" s="69"/>
      <c r="B1050" s="40"/>
      <c r="C1050" s="185"/>
      <c r="D1050" s="47"/>
      <c r="E1050" s="47"/>
      <c r="F1050" s="47"/>
    </row>
    <row r="1051" spans="1:6" s="81" customFormat="1">
      <c r="A1051" s="69"/>
      <c r="B1051" s="40"/>
      <c r="C1051" s="185"/>
      <c r="D1051" s="47"/>
      <c r="E1051" s="47"/>
      <c r="F1051" s="47"/>
    </row>
    <row r="1052" spans="1:6" s="81" customFormat="1">
      <c r="A1052" s="69"/>
      <c r="B1052" s="40"/>
      <c r="C1052" s="185"/>
      <c r="D1052" s="47"/>
      <c r="E1052" s="47"/>
      <c r="F1052" s="47"/>
    </row>
    <row r="1053" spans="1:6" s="81" customFormat="1">
      <c r="A1053" s="69"/>
      <c r="B1053" s="40"/>
      <c r="C1053" s="185"/>
      <c r="D1053" s="47"/>
      <c r="E1053" s="47"/>
      <c r="F1053" s="47"/>
    </row>
    <row r="1054" spans="1:6" s="81" customFormat="1">
      <c r="A1054" s="69"/>
      <c r="B1054" s="40"/>
      <c r="C1054" s="185"/>
      <c r="D1054" s="47"/>
      <c r="E1054" s="47"/>
      <c r="F1054" s="47"/>
    </row>
    <row r="1055" spans="1:6" s="81" customFormat="1">
      <c r="A1055" s="69"/>
      <c r="B1055" s="40"/>
      <c r="C1055" s="185"/>
      <c r="D1055" s="47"/>
      <c r="E1055" s="47"/>
      <c r="F1055" s="47"/>
    </row>
    <row r="1056" spans="1:6" s="81" customFormat="1">
      <c r="A1056" s="69"/>
      <c r="B1056" s="40"/>
      <c r="C1056" s="185"/>
      <c r="D1056" s="47"/>
      <c r="E1056" s="47"/>
      <c r="F1056" s="47"/>
    </row>
    <row r="1057" spans="1:6" s="81" customFormat="1">
      <c r="A1057" s="69"/>
      <c r="B1057" s="40"/>
      <c r="C1057" s="185"/>
      <c r="D1057" s="47"/>
      <c r="E1057" s="47"/>
      <c r="F1057" s="47"/>
    </row>
    <row r="1058" spans="1:6" s="81" customFormat="1">
      <c r="A1058" s="69"/>
      <c r="B1058" s="40"/>
      <c r="C1058" s="185"/>
      <c r="D1058" s="47"/>
      <c r="E1058" s="47"/>
      <c r="F1058" s="47"/>
    </row>
    <row r="1059" spans="1:6" s="81" customFormat="1">
      <c r="A1059" s="69"/>
      <c r="B1059" s="40"/>
      <c r="C1059" s="185"/>
      <c r="D1059" s="47"/>
      <c r="E1059" s="47"/>
      <c r="F1059" s="47"/>
    </row>
    <row r="1060" spans="1:6" s="81" customFormat="1">
      <c r="A1060" s="69"/>
      <c r="B1060" s="40"/>
      <c r="C1060" s="185"/>
      <c r="D1060" s="47"/>
      <c r="E1060" s="47"/>
      <c r="F1060" s="47"/>
    </row>
    <row r="1061" spans="1:6" s="81" customFormat="1">
      <c r="A1061" s="69"/>
      <c r="B1061" s="40"/>
      <c r="C1061" s="185"/>
      <c r="D1061" s="47"/>
      <c r="E1061" s="47"/>
      <c r="F1061" s="47"/>
    </row>
    <row r="1062" spans="1:6" s="81" customFormat="1">
      <c r="A1062" s="69"/>
      <c r="B1062" s="40"/>
      <c r="C1062" s="185"/>
      <c r="D1062" s="47"/>
      <c r="E1062" s="47"/>
      <c r="F1062" s="47"/>
    </row>
    <row r="1063" spans="1:6" s="81" customFormat="1">
      <c r="A1063" s="69"/>
      <c r="B1063" s="40"/>
      <c r="C1063" s="185"/>
      <c r="D1063" s="47"/>
      <c r="E1063" s="47"/>
      <c r="F1063" s="47"/>
    </row>
    <row r="1064" spans="1:6" s="81" customFormat="1">
      <c r="A1064" s="69"/>
      <c r="B1064" s="40"/>
      <c r="C1064" s="185"/>
      <c r="D1064" s="47"/>
      <c r="E1064" s="47"/>
      <c r="F1064" s="47"/>
    </row>
    <row r="1065" spans="1:6" s="81" customFormat="1">
      <c r="A1065" s="69"/>
      <c r="B1065" s="40"/>
      <c r="C1065" s="185"/>
      <c r="D1065" s="47"/>
      <c r="E1065" s="47"/>
      <c r="F1065" s="47"/>
    </row>
    <row r="1066" spans="1:6" s="81" customFormat="1">
      <c r="A1066" s="69"/>
      <c r="B1066" s="40"/>
      <c r="C1066" s="185"/>
      <c r="D1066" s="47"/>
      <c r="E1066" s="47"/>
      <c r="F1066" s="47"/>
    </row>
    <row r="1067" spans="1:6" s="81" customFormat="1">
      <c r="A1067" s="69"/>
      <c r="B1067" s="40"/>
      <c r="C1067" s="185"/>
      <c r="D1067" s="47"/>
      <c r="E1067" s="47"/>
      <c r="F1067" s="47"/>
    </row>
    <row r="1068" spans="1:6" s="81" customFormat="1">
      <c r="A1068" s="69"/>
      <c r="B1068" s="40"/>
      <c r="C1068" s="185"/>
      <c r="D1068" s="47"/>
      <c r="E1068" s="47"/>
      <c r="F1068" s="47"/>
    </row>
    <row r="1069" spans="1:6" s="81" customFormat="1">
      <c r="A1069" s="69"/>
      <c r="B1069" s="40"/>
      <c r="C1069" s="185"/>
      <c r="D1069" s="47"/>
      <c r="E1069" s="47"/>
      <c r="F1069" s="47"/>
    </row>
    <row r="1070" spans="1:6" s="81" customFormat="1">
      <c r="A1070" s="69"/>
      <c r="B1070" s="40"/>
      <c r="C1070" s="185"/>
      <c r="D1070" s="47"/>
      <c r="E1070" s="47"/>
      <c r="F1070" s="47"/>
    </row>
    <row r="1071" spans="1:6" s="81" customFormat="1">
      <c r="A1071" s="69"/>
      <c r="B1071" s="40"/>
      <c r="C1071" s="185"/>
      <c r="D1071" s="47"/>
      <c r="E1071" s="47"/>
      <c r="F1071" s="47"/>
    </row>
    <row r="1072" spans="1:6" s="81" customFormat="1">
      <c r="A1072" s="69"/>
      <c r="B1072" s="40"/>
      <c r="C1072" s="185"/>
      <c r="D1072" s="47"/>
      <c r="E1072" s="47"/>
      <c r="F1072" s="47"/>
    </row>
    <row r="1073" spans="1:6" s="81" customFormat="1">
      <c r="A1073" s="69"/>
      <c r="B1073" s="40"/>
      <c r="C1073" s="185"/>
      <c r="D1073" s="47"/>
      <c r="E1073" s="47"/>
      <c r="F1073" s="47"/>
    </row>
    <row r="1074" spans="1:6" s="81" customFormat="1">
      <c r="A1074" s="69"/>
      <c r="B1074" s="40"/>
      <c r="C1074" s="185"/>
      <c r="D1074" s="47"/>
      <c r="E1074" s="47"/>
      <c r="F1074" s="47"/>
    </row>
    <row r="1075" spans="1:6" s="81" customFormat="1">
      <c r="A1075" s="69"/>
      <c r="B1075" s="40"/>
      <c r="C1075" s="185"/>
      <c r="D1075" s="47"/>
      <c r="E1075" s="47"/>
      <c r="F1075" s="47"/>
    </row>
    <row r="1076" spans="1:6" s="81" customFormat="1">
      <c r="A1076" s="69"/>
      <c r="B1076" s="40"/>
      <c r="C1076" s="185"/>
      <c r="D1076" s="47"/>
      <c r="E1076" s="47"/>
      <c r="F1076" s="47"/>
    </row>
    <row r="1077" spans="1:6" s="81" customFormat="1">
      <c r="A1077" s="69"/>
      <c r="B1077" s="40"/>
      <c r="C1077" s="185"/>
      <c r="D1077" s="47"/>
      <c r="E1077" s="47"/>
      <c r="F1077" s="47"/>
    </row>
    <row r="1078" spans="1:6" s="81" customFormat="1">
      <c r="A1078" s="69"/>
      <c r="B1078" s="40"/>
      <c r="C1078" s="185"/>
      <c r="D1078" s="47"/>
      <c r="E1078" s="47"/>
      <c r="F1078" s="47"/>
    </row>
    <row r="1079" spans="1:6" s="81" customFormat="1">
      <c r="A1079" s="69"/>
      <c r="B1079" s="40"/>
      <c r="C1079" s="185"/>
      <c r="D1079" s="47"/>
      <c r="E1079" s="47"/>
      <c r="F1079" s="47"/>
    </row>
    <row r="1080" spans="1:6" s="81" customFormat="1">
      <c r="A1080" s="69"/>
      <c r="B1080" s="40"/>
      <c r="C1080" s="185"/>
      <c r="D1080" s="47"/>
      <c r="E1080" s="47"/>
      <c r="F1080" s="47"/>
    </row>
    <row r="1081" spans="1:6" s="81" customFormat="1">
      <c r="A1081" s="69"/>
      <c r="B1081" s="40"/>
      <c r="C1081" s="185"/>
      <c r="D1081" s="47"/>
      <c r="E1081" s="47"/>
      <c r="F1081" s="47"/>
    </row>
    <row r="1082" spans="1:6" s="81" customFormat="1">
      <c r="A1082" s="69"/>
      <c r="B1082" s="40"/>
      <c r="C1082" s="185"/>
      <c r="D1082" s="47"/>
      <c r="E1082" s="47"/>
      <c r="F1082" s="47"/>
    </row>
    <row r="1083" spans="1:6" s="81" customFormat="1">
      <c r="A1083" s="69"/>
      <c r="B1083" s="40"/>
      <c r="C1083" s="185"/>
      <c r="D1083" s="47"/>
      <c r="E1083" s="47"/>
      <c r="F1083" s="47"/>
    </row>
    <row r="1084" spans="1:6" s="81" customFormat="1">
      <c r="A1084" s="69"/>
      <c r="B1084" s="40"/>
      <c r="C1084" s="185"/>
      <c r="D1084" s="47"/>
      <c r="E1084" s="47"/>
      <c r="F1084" s="47"/>
    </row>
    <row r="1085" spans="1:6" s="81" customFormat="1">
      <c r="A1085" s="69"/>
      <c r="B1085" s="40"/>
      <c r="C1085" s="185"/>
      <c r="D1085" s="47"/>
      <c r="E1085" s="47"/>
      <c r="F1085" s="47"/>
    </row>
    <row r="1086" spans="1:6" s="81" customFormat="1">
      <c r="A1086" s="69"/>
      <c r="B1086" s="40"/>
      <c r="C1086" s="185"/>
      <c r="D1086" s="47"/>
      <c r="E1086" s="47"/>
      <c r="F1086" s="47"/>
    </row>
    <row r="1087" spans="1:6" s="81" customFormat="1">
      <c r="A1087" s="69"/>
      <c r="B1087" s="40"/>
      <c r="C1087" s="185"/>
      <c r="D1087" s="47"/>
      <c r="E1087" s="47"/>
      <c r="F1087" s="47"/>
    </row>
    <row r="1088" spans="1:6" s="81" customFormat="1">
      <c r="A1088" s="69"/>
      <c r="B1088" s="40"/>
      <c r="C1088" s="185"/>
      <c r="D1088" s="47"/>
      <c r="E1088" s="47"/>
      <c r="F1088" s="47"/>
    </row>
    <row r="1089" spans="1:6" s="81" customFormat="1">
      <c r="A1089" s="69"/>
      <c r="B1089" s="40"/>
      <c r="C1089" s="185"/>
      <c r="D1089" s="47"/>
      <c r="E1089" s="47"/>
      <c r="F1089" s="47"/>
    </row>
    <row r="1090" spans="1:6" s="81" customFormat="1">
      <c r="A1090" s="69"/>
      <c r="B1090" s="40"/>
      <c r="C1090" s="185"/>
      <c r="D1090" s="47"/>
      <c r="E1090" s="47"/>
      <c r="F1090" s="47"/>
    </row>
    <row r="1091" spans="1:6" s="81" customFormat="1">
      <c r="A1091" s="69"/>
      <c r="B1091" s="40"/>
      <c r="C1091" s="185"/>
      <c r="D1091" s="47"/>
      <c r="E1091" s="47"/>
      <c r="F1091" s="47"/>
    </row>
    <row r="1092" spans="1:6" s="81" customFormat="1">
      <c r="A1092" s="69"/>
      <c r="B1092" s="40"/>
      <c r="C1092" s="185"/>
      <c r="D1092" s="47"/>
      <c r="E1092" s="47"/>
      <c r="F1092" s="47"/>
    </row>
    <row r="1093" spans="1:6" s="81" customFormat="1">
      <c r="A1093" s="69"/>
      <c r="B1093" s="40"/>
      <c r="C1093" s="185"/>
      <c r="D1093" s="47"/>
      <c r="E1093" s="47"/>
      <c r="F1093" s="47"/>
    </row>
    <row r="1094" spans="1:6" s="81" customFormat="1">
      <c r="A1094" s="69"/>
      <c r="B1094" s="40"/>
      <c r="C1094" s="185"/>
      <c r="D1094" s="47"/>
      <c r="E1094" s="47"/>
      <c r="F1094" s="47"/>
    </row>
    <row r="1095" spans="1:6" s="81" customFormat="1">
      <c r="A1095" s="69"/>
      <c r="B1095" s="40"/>
      <c r="C1095" s="185"/>
      <c r="D1095" s="47"/>
      <c r="E1095" s="47"/>
      <c r="F1095" s="47"/>
    </row>
    <row r="1096" spans="1:6" s="81" customFormat="1">
      <c r="A1096" s="69"/>
      <c r="B1096" s="40"/>
      <c r="C1096" s="185"/>
      <c r="D1096" s="47"/>
      <c r="E1096" s="47"/>
      <c r="F1096" s="47"/>
    </row>
    <row r="1097" spans="1:6" s="81" customFormat="1">
      <c r="A1097" s="69"/>
      <c r="B1097" s="40"/>
      <c r="C1097" s="185"/>
      <c r="D1097" s="47"/>
      <c r="E1097" s="47"/>
      <c r="F1097" s="47"/>
    </row>
    <row r="1098" spans="1:6" s="81" customFormat="1">
      <c r="A1098" s="69"/>
      <c r="B1098" s="40"/>
      <c r="C1098" s="185"/>
      <c r="D1098" s="47"/>
      <c r="E1098" s="47"/>
      <c r="F1098" s="47"/>
    </row>
    <row r="1099" spans="1:6" s="81" customFormat="1">
      <c r="A1099" s="69"/>
      <c r="B1099" s="40"/>
      <c r="C1099" s="185"/>
      <c r="D1099" s="47"/>
      <c r="E1099" s="47"/>
      <c r="F1099" s="47"/>
    </row>
    <row r="1100" spans="1:6" s="81" customFormat="1">
      <c r="A1100" s="69"/>
      <c r="B1100" s="40"/>
      <c r="C1100" s="185"/>
      <c r="D1100" s="47"/>
      <c r="E1100" s="47"/>
      <c r="F1100" s="47"/>
    </row>
    <row r="1101" spans="1:6" s="81" customFormat="1">
      <c r="A1101" s="69"/>
      <c r="B1101" s="40"/>
      <c r="C1101" s="185"/>
      <c r="D1101" s="47"/>
      <c r="E1101" s="47"/>
      <c r="F1101" s="47"/>
    </row>
    <row r="1102" spans="1:6" s="81" customFormat="1">
      <c r="A1102" s="69"/>
      <c r="B1102" s="40"/>
      <c r="C1102" s="185"/>
      <c r="D1102" s="47"/>
      <c r="E1102" s="47"/>
      <c r="F1102" s="47"/>
    </row>
    <row r="1103" spans="1:6" s="81" customFormat="1">
      <c r="A1103" s="69"/>
      <c r="B1103" s="40"/>
      <c r="C1103" s="185"/>
      <c r="D1103" s="47"/>
      <c r="E1103" s="47"/>
      <c r="F1103" s="47"/>
    </row>
    <row r="1104" spans="1:6" s="81" customFormat="1">
      <c r="A1104" s="69"/>
      <c r="B1104" s="40"/>
      <c r="C1104" s="185"/>
      <c r="D1104" s="47"/>
      <c r="E1104" s="47"/>
      <c r="F1104" s="47"/>
    </row>
    <row r="1105" spans="1:6" s="81" customFormat="1">
      <c r="A1105" s="69"/>
      <c r="B1105" s="40"/>
      <c r="C1105" s="185"/>
      <c r="D1105" s="47"/>
      <c r="E1105" s="47"/>
      <c r="F1105" s="47"/>
    </row>
    <row r="1106" spans="1:6" s="81" customFormat="1">
      <c r="A1106" s="69"/>
      <c r="B1106" s="40"/>
      <c r="C1106" s="185"/>
      <c r="D1106" s="47"/>
      <c r="E1106" s="47"/>
      <c r="F1106" s="47"/>
    </row>
    <row r="1107" spans="1:6" s="81" customFormat="1">
      <c r="A1107" s="69"/>
      <c r="B1107" s="40"/>
      <c r="C1107" s="185"/>
      <c r="D1107" s="47"/>
      <c r="E1107" s="47"/>
      <c r="F1107" s="47"/>
    </row>
    <row r="1108" spans="1:6" s="81" customFormat="1">
      <c r="A1108" s="69"/>
      <c r="B1108" s="40"/>
      <c r="C1108" s="185"/>
      <c r="D1108" s="47"/>
      <c r="E1108" s="47"/>
      <c r="F1108" s="47"/>
    </row>
    <row r="1109" spans="1:6" s="81" customFormat="1">
      <c r="A1109" s="69"/>
      <c r="B1109" s="40"/>
      <c r="C1109" s="185"/>
      <c r="D1109" s="47"/>
      <c r="E1109" s="47"/>
      <c r="F1109" s="47"/>
    </row>
    <row r="1110" spans="1:6" s="81" customFormat="1">
      <c r="A1110" s="69"/>
      <c r="B1110" s="40"/>
      <c r="C1110" s="185"/>
      <c r="D1110" s="47"/>
      <c r="E1110" s="47"/>
      <c r="F1110" s="47"/>
    </row>
    <row r="1111" spans="1:6" s="81" customFormat="1">
      <c r="A1111" s="69"/>
      <c r="B1111" s="40"/>
      <c r="C1111" s="185"/>
      <c r="D1111" s="47"/>
      <c r="E1111" s="47"/>
      <c r="F1111" s="47"/>
    </row>
    <row r="1112" spans="1:6" s="81" customFormat="1">
      <c r="A1112" s="69"/>
      <c r="B1112" s="40"/>
      <c r="C1112" s="185"/>
      <c r="D1112" s="47"/>
      <c r="E1112" s="47"/>
      <c r="F1112" s="47"/>
    </row>
    <row r="1113" spans="1:6" s="81" customFormat="1">
      <c r="A1113" s="69"/>
      <c r="B1113" s="40"/>
      <c r="C1113" s="185"/>
      <c r="D1113" s="47"/>
      <c r="E1113" s="47"/>
      <c r="F1113" s="47"/>
    </row>
    <row r="1114" spans="1:6" s="81" customFormat="1">
      <c r="A1114" s="69"/>
      <c r="B1114" s="40"/>
      <c r="C1114" s="185"/>
      <c r="D1114" s="47"/>
      <c r="E1114" s="47"/>
      <c r="F1114" s="47"/>
    </row>
    <row r="1115" spans="1:6" s="81" customFormat="1">
      <c r="A1115" s="69"/>
      <c r="B1115" s="40"/>
      <c r="C1115" s="185"/>
      <c r="D1115" s="47"/>
      <c r="E1115" s="47"/>
      <c r="F1115" s="47"/>
    </row>
    <row r="1116" spans="1:6" s="81" customFormat="1">
      <c r="A1116" s="69"/>
      <c r="B1116" s="40"/>
      <c r="C1116" s="185"/>
      <c r="D1116" s="47"/>
      <c r="E1116" s="47"/>
      <c r="F1116" s="47"/>
    </row>
    <row r="1117" spans="1:6" s="81" customFormat="1">
      <c r="A1117" s="69"/>
      <c r="B1117" s="40"/>
      <c r="C1117" s="185"/>
      <c r="D1117" s="47"/>
      <c r="E1117" s="47"/>
      <c r="F1117" s="47"/>
    </row>
    <row r="1118" spans="1:6" s="81" customFormat="1">
      <c r="A1118" s="69"/>
      <c r="B1118" s="40"/>
      <c r="C1118" s="185"/>
      <c r="D1118" s="47"/>
      <c r="E1118" s="47"/>
      <c r="F1118" s="47"/>
    </row>
    <row r="1119" spans="1:6" s="81" customFormat="1">
      <c r="A1119" s="69"/>
      <c r="B1119" s="40"/>
      <c r="C1119" s="185"/>
      <c r="D1119" s="47"/>
      <c r="E1119" s="47"/>
      <c r="F1119" s="47"/>
    </row>
    <row r="1120" spans="1:6" s="81" customFormat="1">
      <c r="A1120" s="69"/>
      <c r="B1120" s="40"/>
      <c r="C1120" s="185"/>
      <c r="D1120" s="47"/>
      <c r="E1120" s="47"/>
      <c r="F1120" s="47"/>
    </row>
    <row r="1121" spans="1:6" s="81" customFormat="1">
      <c r="A1121" s="69"/>
      <c r="B1121" s="40"/>
      <c r="C1121" s="185"/>
      <c r="D1121" s="47"/>
      <c r="E1121" s="47"/>
      <c r="F1121" s="47"/>
    </row>
    <row r="1122" spans="1:6" s="81" customFormat="1">
      <c r="A1122" s="69"/>
      <c r="B1122" s="40"/>
      <c r="C1122" s="185"/>
      <c r="D1122" s="47"/>
      <c r="E1122" s="47"/>
      <c r="F1122" s="47"/>
    </row>
    <row r="1123" spans="1:6" s="81" customFormat="1">
      <c r="A1123" s="69"/>
      <c r="B1123" s="40"/>
      <c r="C1123" s="185"/>
      <c r="D1123" s="47"/>
      <c r="E1123" s="47"/>
      <c r="F1123" s="47"/>
    </row>
    <row r="1124" spans="1:6" s="81" customFormat="1">
      <c r="A1124" s="69"/>
      <c r="B1124" s="40"/>
      <c r="C1124" s="185"/>
      <c r="D1124" s="47"/>
      <c r="E1124" s="47"/>
      <c r="F1124" s="47"/>
    </row>
    <row r="1125" spans="1:6" s="81" customFormat="1">
      <c r="A1125" s="69"/>
      <c r="B1125" s="40"/>
      <c r="C1125" s="185"/>
      <c r="D1125" s="47"/>
      <c r="E1125" s="47"/>
      <c r="F1125" s="47"/>
    </row>
    <row r="1126" spans="1:6" s="81" customFormat="1">
      <c r="A1126" s="69"/>
      <c r="B1126" s="40"/>
      <c r="C1126" s="185"/>
      <c r="D1126" s="47"/>
      <c r="E1126" s="47"/>
      <c r="F1126" s="47"/>
    </row>
    <row r="1127" spans="1:6" s="81" customFormat="1">
      <c r="A1127" s="69"/>
      <c r="B1127" s="40"/>
      <c r="C1127" s="185"/>
      <c r="D1127" s="47"/>
      <c r="E1127" s="47"/>
      <c r="F1127" s="47"/>
    </row>
    <row r="1128" spans="1:6" s="81" customFormat="1">
      <c r="A1128" s="69"/>
      <c r="B1128" s="40"/>
      <c r="C1128" s="185"/>
      <c r="D1128" s="47"/>
      <c r="E1128" s="47"/>
      <c r="F1128" s="47"/>
    </row>
    <row r="1129" spans="1:6" s="81" customFormat="1">
      <c r="A1129" s="69"/>
      <c r="B1129" s="40"/>
      <c r="C1129" s="185"/>
      <c r="D1129" s="47"/>
      <c r="E1129" s="47"/>
      <c r="F1129" s="47"/>
    </row>
    <row r="1130" spans="1:6" s="81" customFormat="1">
      <c r="A1130" s="69"/>
      <c r="B1130" s="40"/>
      <c r="C1130" s="185"/>
      <c r="D1130" s="47"/>
      <c r="E1130" s="47"/>
      <c r="F1130" s="47"/>
    </row>
    <row r="1131" spans="1:6" s="81" customFormat="1">
      <c r="A1131" s="69"/>
      <c r="B1131" s="40"/>
      <c r="C1131" s="185"/>
      <c r="D1131" s="47"/>
      <c r="E1131" s="47"/>
      <c r="F1131" s="47"/>
    </row>
    <row r="1132" spans="1:6" s="81" customFormat="1">
      <c r="A1132" s="69"/>
      <c r="B1132" s="40"/>
      <c r="C1132" s="185"/>
      <c r="D1132" s="47"/>
      <c r="E1132" s="47"/>
      <c r="F1132" s="47"/>
    </row>
    <row r="1133" spans="1:6" s="81" customFormat="1">
      <c r="A1133" s="69"/>
      <c r="B1133" s="40"/>
      <c r="C1133" s="185"/>
      <c r="D1133" s="47"/>
      <c r="E1133" s="47"/>
      <c r="F1133" s="47"/>
    </row>
    <row r="1134" spans="1:6" s="81" customFormat="1">
      <c r="A1134" s="69"/>
      <c r="B1134" s="40"/>
      <c r="C1134" s="185"/>
      <c r="D1134" s="47"/>
      <c r="E1134" s="47"/>
      <c r="F1134" s="47"/>
    </row>
    <row r="1135" spans="1:6" s="81" customFormat="1">
      <c r="A1135" s="69"/>
      <c r="B1135" s="40"/>
      <c r="C1135" s="185"/>
      <c r="D1135" s="47"/>
      <c r="E1135" s="47"/>
      <c r="F1135" s="47"/>
    </row>
    <row r="1136" spans="1:6" s="81" customFormat="1">
      <c r="A1136" s="69"/>
      <c r="B1136" s="40"/>
      <c r="C1136" s="185"/>
      <c r="D1136" s="47"/>
      <c r="E1136" s="47"/>
      <c r="F1136" s="47"/>
    </row>
    <row r="1137" spans="1:6" s="81" customFormat="1">
      <c r="A1137" s="69"/>
      <c r="B1137" s="40"/>
      <c r="C1137" s="185"/>
      <c r="D1137" s="47"/>
      <c r="E1137" s="47"/>
      <c r="F1137" s="47"/>
    </row>
    <row r="1138" spans="1:6" s="81" customFormat="1">
      <c r="A1138" s="69"/>
      <c r="B1138" s="40"/>
      <c r="C1138" s="185"/>
      <c r="D1138" s="47"/>
      <c r="E1138" s="47"/>
      <c r="F1138" s="47"/>
    </row>
    <row r="1139" spans="1:6" s="81" customFormat="1">
      <c r="A1139" s="69"/>
      <c r="B1139" s="40"/>
      <c r="C1139" s="185"/>
      <c r="D1139" s="47"/>
      <c r="E1139" s="47"/>
      <c r="F1139" s="47"/>
    </row>
    <row r="1140" spans="1:6" s="81" customFormat="1">
      <c r="A1140" s="69"/>
      <c r="B1140" s="40"/>
      <c r="C1140" s="185"/>
      <c r="D1140" s="47"/>
      <c r="E1140" s="47"/>
      <c r="F1140" s="47"/>
    </row>
    <row r="1141" spans="1:6" s="81" customFormat="1">
      <c r="A1141" s="69"/>
      <c r="B1141" s="40"/>
      <c r="C1141" s="185"/>
      <c r="D1141" s="47"/>
      <c r="E1141" s="47"/>
      <c r="F1141" s="47"/>
    </row>
    <row r="1142" spans="1:6" s="81" customFormat="1">
      <c r="A1142" s="69"/>
      <c r="B1142" s="40"/>
      <c r="C1142" s="185"/>
      <c r="D1142" s="47"/>
      <c r="E1142" s="47"/>
      <c r="F1142" s="47"/>
    </row>
    <row r="1143" spans="1:6" s="81" customFormat="1">
      <c r="A1143" s="69"/>
      <c r="B1143" s="40"/>
      <c r="C1143" s="185"/>
      <c r="D1143" s="47"/>
      <c r="E1143" s="47"/>
      <c r="F1143" s="47"/>
    </row>
    <row r="1144" spans="1:6" s="81" customFormat="1">
      <c r="A1144" s="69"/>
      <c r="B1144" s="40"/>
      <c r="C1144" s="185"/>
      <c r="D1144" s="47"/>
      <c r="E1144" s="47"/>
      <c r="F1144" s="47"/>
    </row>
    <row r="1145" spans="1:6" s="81" customFormat="1">
      <c r="A1145" s="69"/>
      <c r="B1145" s="40"/>
      <c r="C1145" s="185"/>
      <c r="D1145" s="47"/>
      <c r="E1145" s="47"/>
      <c r="F1145" s="47"/>
    </row>
    <row r="1146" spans="1:6" s="81" customFormat="1">
      <c r="A1146" s="69"/>
      <c r="B1146" s="40"/>
      <c r="C1146" s="185"/>
      <c r="D1146" s="47"/>
      <c r="E1146" s="47"/>
      <c r="F1146" s="47"/>
    </row>
    <row r="1147" spans="1:6" s="81" customFormat="1">
      <c r="A1147" s="69"/>
      <c r="B1147" s="40"/>
      <c r="C1147" s="185"/>
      <c r="D1147" s="47"/>
      <c r="E1147" s="47"/>
      <c r="F1147" s="47"/>
    </row>
    <row r="1148" spans="1:6" s="81" customFormat="1">
      <c r="A1148" s="69"/>
      <c r="B1148" s="40"/>
      <c r="C1148" s="185"/>
      <c r="D1148" s="47"/>
      <c r="E1148" s="47"/>
      <c r="F1148" s="47"/>
    </row>
    <row r="1149" spans="1:6" s="81" customFormat="1">
      <c r="A1149" s="69"/>
      <c r="B1149" s="40"/>
      <c r="C1149" s="185"/>
      <c r="D1149" s="47"/>
      <c r="E1149" s="47"/>
      <c r="F1149" s="47"/>
    </row>
    <row r="1150" spans="1:6" s="81" customFormat="1">
      <c r="A1150" s="69"/>
      <c r="B1150" s="40"/>
      <c r="C1150" s="185"/>
      <c r="D1150" s="47"/>
      <c r="E1150" s="47"/>
      <c r="F1150" s="47"/>
    </row>
    <row r="1151" spans="1:6" s="81" customFormat="1">
      <c r="A1151" s="69"/>
      <c r="B1151" s="40"/>
      <c r="C1151" s="185"/>
      <c r="D1151" s="47"/>
      <c r="E1151" s="47"/>
      <c r="F1151" s="47"/>
    </row>
    <row r="1152" spans="1:6" s="81" customFormat="1">
      <c r="A1152" s="69"/>
      <c r="B1152" s="40"/>
      <c r="C1152" s="185"/>
      <c r="D1152" s="47"/>
      <c r="E1152" s="47"/>
      <c r="F1152" s="47"/>
    </row>
    <row r="1153" spans="1:6" s="81" customFormat="1">
      <c r="A1153" s="69"/>
      <c r="B1153" s="40"/>
      <c r="C1153" s="185"/>
      <c r="D1153" s="47"/>
      <c r="E1153" s="47"/>
      <c r="F1153" s="47"/>
    </row>
    <row r="1154" spans="1:6" s="81" customFormat="1">
      <c r="A1154" s="69"/>
      <c r="B1154" s="40"/>
      <c r="C1154" s="185"/>
      <c r="D1154" s="47"/>
      <c r="E1154" s="47"/>
      <c r="F1154" s="47"/>
    </row>
    <row r="1155" spans="1:6" s="81" customFormat="1">
      <c r="A1155" s="69"/>
      <c r="B1155" s="40"/>
      <c r="C1155" s="185"/>
      <c r="D1155" s="47"/>
      <c r="E1155" s="47"/>
      <c r="F1155" s="47"/>
    </row>
    <row r="1156" spans="1:6" s="81" customFormat="1">
      <c r="A1156" s="69"/>
      <c r="B1156" s="40"/>
      <c r="C1156" s="185"/>
      <c r="D1156" s="47"/>
      <c r="E1156" s="47"/>
      <c r="F1156" s="47"/>
    </row>
    <row r="1157" spans="1:6" s="81" customFormat="1">
      <c r="A1157" s="69"/>
      <c r="B1157" s="40"/>
      <c r="C1157" s="185"/>
      <c r="D1157" s="47"/>
      <c r="E1157" s="47"/>
      <c r="F1157" s="47"/>
    </row>
    <row r="1158" spans="1:6" s="81" customFormat="1">
      <c r="A1158" s="69"/>
      <c r="B1158" s="40"/>
      <c r="C1158" s="185"/>
      <c r="D1158" s="47"/>
      <c r="E1158" s="47"/>
      <c r="F1158" s="47"/>
    </row>
    <row r="1159" spans="1:6" s="81" customFormat="1">
      <c r="A1159" s="69"/>
      <c r="B1159" s="40"/>
      <c r="C1159" s="185"/>
      <c r="D1159" s="47"/>
      <c r="E1159" s="47"/>
      <c r="F1159" s="47"/>
    </row>
    <row r="1160" spans="1:6" s="81" customFormat="1">
      <c r="A1160" s="69"/>
      <c r="B1160" s="40"/>
      <c r="C1160" s="185"/>
      <c r="D1160" s="47"/>
      <c r="E1160" s="47"/>
      <c r="F1160" s="47"/>
    </row>
    <row r="1161" spans="1:6" s="81" customFormat="1">
      <c r="A1161" s="69"/>
      <c r="B1161" s="40"/>
      <c r="C1161" s="185"/>
      <c r="D1161" s="47"/>
      <c r="E1161" s="47"/>
      <c r="F1161" s="47"/>
    </row>
    <row r="1162" spans="1:6" s="81" customFormat="1">
      <c r="A1162" s="69"/>
      <c r="B1162" s="40"/>
      <c r="C1162" s="185"/>
      <c r="D1162" s="47"/>
      <c r="E1162" s="47"/>
      <c r="F1162" s="47"/>
    </row>
    <row r="1163" spans="1:6" s="81" customFormat="1">
      <c r="A1163" s="69"/>
      <c r="B1163" s="40"/>
      <c r="C1163" s="185"/>
      <c r="D1163" s="47"/>
      <c r="E1163" s="47"/>
      <c r="F1163" s="47"/>
    </row>
    <row r="1164" spans="1:6" s="81" customFormat="1">
      <c r="A1164" s="69"/>
      <c r="B1164" s="40"/>
      <c r="C1164" s="185"/>
      <c r="D1164" s="47"/>
      <c r="E1164" s="47"/>
      <c r="F1164" s="47"/>
    </row>
    <row r="1165" spans="1:6" s="81" customFormat="1">
      <c r="A1165" s="69"/>
      <c r="B1165" s="40"/>
      <c r="C1165" s="185"/>
      <c r="D1165" s="47"/>
      <c r="E1165" s="47"/>
      <c r="F1165" s="47"/>
    </row>
    <row r="1166" spans="1:6" s="81" customFormat="1">
      <c r="A1166" s="69"/>
      <c r="B1166" s="40"/>
      <c r="C1166" s="185"/>
      <c r="D1166" s="47"/>
      <c r="E1166" s="47"/>
      <c r="F1166" s="47"/>
    </row>
    <row r="1167" spans="1:6" s="81" customFormat="1">
      <c r="A1167" s="69"/>
      <c r="B1167" s="40"/>
      <c r="C1167" s="185"/>
      <c r="D1167" s="47"/>
      <c r="E1167" s="47"/>
      <c r="F1167" s="47"/>
    </row>
    <row r="1168" spans="1:6" s="81" customFormat="1">
      <c r="A1168" s="69"/>
      <c r="B1168" s="40"/>
      <c r="C1168" s="185"/>
      <c r="D1168" s="47"/>
      <c r="E1168" s="47"/>
      <c r="F1168" s="47"/>
    </row>
    <row r="1169" spans="1:6" s="81" customFormat="1">
      <c r="A1169" s="69"/>
      <c r="B1169" s="40"/>
      <c r="C1169" s="185"/>
      <c r="D1169" s="47"/>
      <c r="E1169" s="47"/>
      <c r="F1169" s="47"/>
    </row>
    <row r="1170" spans="1:6" s="81" customFormat="1">
      <c r="A1170" s="69"/>
      <c r="B1170" s="40"/>
      <c r="C1170" s="185"/>
      <c r="D1170" s="47"/>
      <c r="E1170" s="47"/>
      <c r="F1170" s="47"/>
    </row>
    <row r="1171" spans="1:6" s="81" customFormat="1">
      <c r="A1171" s="69"/>
      <c r="B1171" s="40"/>
      <c r="C1171" s="185"/>
      <c r="D1171" s="47"/>
      <c r="E1171" s="47"/>
      <c r="F1171" s="47"/>
    </row>
    <row r="1172" spans="1:6" s="81" customFormat="1">
      <c r="A1172" s="69"/>
      <c r="B1172" s="40"/>
      <c r="C1172" s="185"/>
      <c r="D1172" s="47"/>
      <c r="E1172" s="47"/>
      <c r="F1172" s="47"/>
    </row>
    <row r="1173" spans="1:6" s="81" customFormat="1">
      <c r="A1173" s="69"/>
      <c r="B1173" s="40"/>
      <c r="C1173" s="185"/>
      <c r="D1173" s="47"/>
      <c r="E1173" s="47"/>
      <c r="F1173" s="47"/>
    </row>
    <row r="1174" spans="1:6" s="81" customFormat="1">
      <c r="A1174" s="69"/>
      <c r="B1174" s="40"/>
      <c r="C1174" s="185"/>
      <c r="D1174" s="47"/>
      <c r="E1174" s="47"/>
      <c r="F1174" s="47"/>
    </row>
    <row r="1175" spans="1:6" s="81" customFormat="1">
      <c r="A1175" s="69"/>
      <c r="B1175" s="40"/>
      <c r="C1175" s="185"/>
      <c r="D1175" s="47"/>
      <c r="E1175" s="47"/>
      <c r="F1175" s="47"/>
    </row>
    <row r="1176" spans="1:6" s="81" customFormat="1">
      <c r="A1176" s="69"/>
      <c r="B1176" s="40"/>
      <c r="C1176" s="185"/>
      <c r="D1176" s="47"/>
      <c r="E1176" s="47"/>
      <c r="F1176" s="47"/>
    </row>
    <row r="1177" spans="1:6" s="81" customFormat="1">
      <c r="A1177" s="69"/>
      <c r="B1177" s="40"/>
      <c r="C1177" s="185"/>
      <c r="D1177" s="47"/>
      <c r="E1177" s="47"/>
      <c r="F1177" s="47"/>
    </row>
    <row r="1178" spans="1:6" s="81" customFormat="1">
      <c r="A1178" s="69"/>
      <c r="B1178" s="40"/>
      <c r="C1178" s="185"/>
      <c r="D1178" s="47"/>
      <c r="E1178" s="47"/>
      <c r="F1178" s="47"/>
    </row>
    <row r="1179" spans="1:6" s="81" customFormat="1">
      <c r="A1179" s="69"/>
      <c r="B1179" s="40"/>
      <c r="C1179" s="185"/>
      <c r="D1179" s="47"/>
      <c r="E1179" s="47"/>
      <c r="F1179" s="47"/>
    </row>
    <row r="1180" spans="1:6" s="81" customFormat="1">
      <c r="A1180" s="69"/>
      <c r="B1180" s="40"/>
      <c r="C1180" s="185"/>
      <c r="D1180" s="47"/>
      <c r="E1180" s="47"/>
      <c r="F1180" s="47"/>
    </row>
    <row r="1181" spans="1:6" s="81" customFormat="1">
      <c r="A1181" s="69"/>
      <c r="B1181" s="40"/>
      <c r="C1181" s="185"/>
      <c r="D1181" s="47"/>
      <c r="E1181" s="47"/>
      <c r="F1181" s="47"/>
    </row>
    <row r="1182" spans="1:6" s="81" customFormat="1">
      <c r="A1182" s="69"/>
      <c r="B1182" s="40"/>
      <c r="C1182" s="185"/>
      <c r="D1182" s="47"/>
      <c r="E1182" s="47"/>
      <c r="F1182" s="47"/>
    </row>
    <row r="1183" spans="1:6" s="81" customFormat="1">
      <c r="A1183" s="69"/>
      <c r="B1183" s="40"/>
      <c r="C1183" s="185"/>
      <c r="D1183" s="47"/>
      <c r="E1183" s="47"/>
      <c r="F1183" s="47"/>
    </row>
    <row r="1184" spans="1:6" s="81" customFormat="1">
      <c r="A1184" s="69"/>
      <c r="B1184" s="40"/>
      <c r="C1184" s="185"/>
      <c r="D1184" s="47"/>
      <c r="E1184" s="47"/>
      <c r="F1184" s="47"/>
    </row>
    <row r="1185" spans="1:6" s="81" customFormat="1">
      <c r="A1185" s="69"/>
      <c r="B1185" s="40"/>
      <c r="C1185" s="185"/>
      <c r="D1185" s="47"/>
      <c r="E1185" s="47"/>
      <c r="F1185" s="47"/>
    </row>
    <row r="1186" spans="1:6" s="81" customFormat="1">
      <c r="A1186" s="69"/>
      <c r="B1186" s="40"/>
      <c r="C1186" s="185"/>
      <c r="D1186" s="47"/>
      <c r="E1186" s="47"/>
      <c r="F1186" s="47"/>
    </row>
    <row r="1187" spans="1:6" s="81" customFormat="1">
      <c r="A1187" s="69"/>
      <c r="B1187" s="40"/>
      <c r="C1187" s="185"/>
      <c r="D1187" s="47"/>
      <c r="E1187" s="47"/>
      <c r="F1187" s="47"/>
    </row>
    <row r="1188" spans="1:6" s="81" customFormat="1">
      <c r="A1188" s="69"/>
      <c r="B1188" s="40"/>
      <c r="C1188" s="185"/>
      <c r="D1188" s="47"/>
      <c r="E1188" s="47"/>
      <c r="F1188" s="47"/>
    </row>
    <row r="1189" spans="1:6" s="81" customFormat="1">
      <c r="A1189" s="69"/>
      <c r="B1189" s="40"/>
      <c r="C1189" s="185"/>
      <c r="D1189" s="47"/>
      <c r="E1189" s="47"/>
      <c r="F1189" s="47"/>
    </row>
    <row r="1190" spans="1:6" s="81" customFormat="1">
      <c r="A1190" s="69"/>
      <c r="B1190" s="40"/>
      <c r="C1190" s="185"/>
      <c r="D1190" s="47"/>
      <c r="E1190" s="47"/>
      <c r="F1190" s="47"/>
    </row>
    <row r="1191" spans="1:6" s="81" customFormat="1">
      <c r="A1191" s="69"/>
      <c r="B1191" s="40"/>
      <c r="C1191" s="185"/>
      <c r="D1191" s="47"/>
      <c r="E1191" s="47"/>
      <c r="F1191" s="47"/>
    </row>
    <row r="1192" spans="1:6" s="81" customFormat="1">
      <c r="A1192" s="69"/>
      <c r="B1192" s="40"/>
      <c r="C1192" s="185"/>
      <c r="D1192" s="47"/>
      <c r="E1192" s="47"/>
      <c r="F1192" s="47"/>
    </row>
    <row r="1193" spans="1:6" s="81" customFormat="1">
      <c r="A1193" s="69"/>
      <c r="B1193" s="40"/>
      <c r="C1193" s="185"/>
      <c r="D1193" s="47"/>
      <c r="E1193" s="47"/>
      <c r="F1193" s="47"/>
    </row>
    <row r="1194" spans="1:6" s="81" customFormat="1">
      <c r="A1194" s="69"/>
      <c r="B1194" s="40"/>
      <c r="C1194" s="185"/>
      <c r="D1194" s="47"/>
      <c r="E1194" s="47"/>
      <c r="F1194" s="47"/>
    </row>
    <row r="1195" spans="1:6" s="81" customFormat="1">
      <c r="A1195" s="69"/>
      <c r="B1195" s="40"/>
      <c r="C1195" s="185"/>
      <c r="D1195" s="47"/>
      <c r="E1195" s="47"/>
      <c r="F1195" s="47"/>
    </row>
    <row r="1196" spans="1:6" s="81" customFormat="1">
      <c r="A1196" s="69"/>
      <c r="B1196" s="40"/>
      <c r="C1196" s="185"/>
      <c r="D1196" s="47"/>
      <c r="E1196" s="47"/>
      <c r="F1196" s="47"/>
    </row>
    <row r="1197" spans="1:6" s="81" customFormat="1">
      <c r="A1197" s="69"/>
      <c r="B1197" s="40"/>
      <c r="C1197" s="185"/>
      <c r="D1197" s="47"/>
      <c r="E1197" s="47"/>
      <c r="F1197" s="47"/>
    </row>
    <row r="1198" spans="1:6" s="81" customFormat="1">
      <c r="A1198" s="69"/>
      <c r="B1198" s="40"/>
      <c r="C1198" s="185"/>
      <c r="D1198" s="47"/>
      <c r="E1198" s="47"/>
      <c r="F1198" s="47"/>
    </row>
    <row r="1199" spans="1:6" s="81" customFormat="1">
      <c r="A1199" s="69"/>
      <c r="B1199" s="40"/>
      <c r="C1199" s="185"/>
      <c r="D1199" s="47"/>
      <c r="E1199" s="47"/>
      <c r="F1199" s="47"/>
    </row>
    <row r="1200" spans="1:6" s="81" customFormat="1">
      <c r="A1200" s="69"/>
      <c r="B1200" s="40"/>
      <c r="C1200" s="185"/>
      <c r="D1200" s="47"/>
      <c r="E1200" s="47"/>
      <c r="F1200" s="47"/>
    </row>
    <row r="1201" spans="1:6" s="81" customFormat="1">
      <c r="A1201" s="69"/>
      <c r="B1201" s="40"/>
      <c r="C1201" s="185"/>
      <c r="D1201" s="47"/>
      <c r="E1201" s="47"/>
      <c r="F1201" s="47"/>
    </row>
    <row r="1202" spans="1:6" s="81" customFormat="1">
      <c r="A1202" s="69"/>
      <c r="B1202" s="40"/>
      <c r="C1202" s="185"/>
      <c r="D1202" s="47"/>
      <c r="E1202" s="47"/>
      <c r="F1202" s="47"/>
    </row>
    <row r="1203" spans="1:6" s="81" customFormat="1">
      <c r="A1203" s="69"/>
      <c r="B1203" s="40"/>
      <c r="C1203" s="185"/>
      <c r="D1203" s="47"/>
      <c r="E1203" s="47"/>
      <c r="F1203" s="47"/>
    </row>
    <row r="1204" spans="1:6" s="81" customFormat="1">
      <c r="A1204" s="69"/>
      <c r="B1204" s="40"/>
      <c r="C1204" s="185"/>
      <c r="D1204" s="47"/>
      <c r="E1204" s="47"/>
      <c r="F1204" s="47"/>
    </row>
    <row r="1205" spans="1:6" s="81" customFormat="1">
      <c r="A1205" s="69"/>
      <c r="B1205" s="40"/>
      <c r="C1205" s="185"/>
      <c r="D1205" s="47"/>
      <c r="E1205" s="47"/>
      <c r="F1205" s="47"/>
    </row>
    <row r="1206" spans="1:6" s="81" customFormat="1">
      <c r="A1206" s="69"/>
      <c r="B1206" s="40"/>
      <c r="C1206" s="185"/>
      <c r="D1206" s="47"/>
      <c r="E1206" s="47"/>
      <c r="F1206" s="47"/>
    </row>
    <row r="1207" spans="1:6" s="81" customFormat="1">
      <c r="A1207" s="69"/>
      <c r="B1207" s="40"/>
      <c r="C1207" s="185"/>
      <c r="D1207" s="47"/>
      <c r="E1207" s="47"/>
      <c r="F1207" s="47"/>
    </row>
    <row r="1208" spans="1:6" s="81" customFormat="1">
      <c r="A1208" s="69"/>
      <c r="B1208" s="40"/>
      <c r="C1208" s="185"/>
      <c r="D1208" s="47"/>
      <c r="E1208" s="47"/>
      <c r="F1208" s="47"/>
    </row>
    <row r="1209" spans="1:6" s="81" customFormat="1">
      <c r="A1209" s="69"/>
      <c r="B1209" s="40"/>
      <c r="C1209" s="185"/>
      <c r="D1209" s="47"/>
      <c r="E1209" s="47"/>
      <c r="F1209" s="47"/>
    </row>
    <row r="1210" spans="1:6" s="81" customFormat="1">
      <c r="A1210" s="69"/>
      <c r="B1210" s="40"/>
      <c r="C1210" s="185"/>
      <c r="D1210" s="47"/>
      <c r="E1210" s="47"/>
      <c r="F1210" s="47"/>
    </row>
    <row r="1211" spans="1:6" s="81" customFormat="1">
      <c r="A1211" s="69"/>
      <c r="B1211" s="40"/>
      <c r="C1211" s="185"/>
      <c r="D1211" s="47"/>
      <c r="E1211" s="47"/>
      <c r="F1211" s="47"/>
    </row>
    <row r="1212" spans="1:6" s="81" customFormat="1">
      <c r="A1212" s="69"/>
      <c r="B1212" s="40"/>
      <c r="C1212" s="185"/>
      <c r="D1212" s="47"/>
      <c r="E1212" s="47"/>
      <c r="F1212" s="47"/>
    </row>
    <row r="1213" spans="1:6" s="81" customFormat="1">
      <c r="A1213" s="69"/>
      <c r="B1213" s="40"/>
      <c r="C1213" s="185"/>
      <c r="D1213" s="47"/>
      <c r="E1213" s="47"/>
      <c r="F1213" s="47"/>
    </row>
    <row r="1214" spans="1:6" s="81" customFormat="1">
      <c r="A1214" s="69"/>
      <c r="B1214" s="40"/>
      <c r="C1214" s="185"/>
      <c r="D1214" s="47"/>
      <c r="E1214" s="47"/>
      <c r="F1214" s="47"/>
    </row>
    <row r="1215" spans="1:6" s="81" customFormat="1">
      <c r="A1215" s="69"/>
      <c r="B1215" s="40"/>
      <c r="C1215" s="185"/>
      <c r="D1215" s="47"/>
      <c r="E1215" s="47"/>
      <c r="F1215" s="47"/>
    </row>
    <row r="1216" spans="1:6" s="81" customFormat="1">
      <c r="A1216" s="69"/>
      <c r="B1216" s="40"/>
      <c r="C1216" s="185"/>
      <c r="D1216" s="47"/>
      <c r="E1216" s="47"/>
      <c r="F1216" s="47"/>
    </row>
    <row r="1217" spans="1:6" s="81" customFormat="1">
      <c r="A1217" s="69"/>
      <c r="B1217" s="40"/>
      <c r="C1217" s="185"/>
      <c r="D1217" s="47"/>
      <c r="E1217" s="47"/>
      <c r="F1217" s="47"/>
    </row>
    <row r="1218" spans="1:6" s="81" customFormat="1">
      <c r="A1218" s="69"/>
      <c r="B1218" s="40"/>
      <c r="C1218" s="185"/>
      <c r="D1218" s="47"/>
      <c r="E1218" s="47"/>
      <c r="F1218" s="47"/>
    </row>
    <row r="1219" spans="1:6" s="81" customFormat="1">
      <c r="A1219" s="69"/>
      <c r="B1219" s="40"/>
      <c r="C1219" s="185"/>
      <c r="D1219" s="47"/>
      <c r="E1219" s="47"/>
      <c r="F1219" s="47"/>
    </row>
    <row r="1220" spans="1:6" s="81" customFormat="1">
      <c r="A1220" s="69"/>
      <c r="B1220" s="40"/>
      <c r="C1220" s="185"/>
      <c r="D1220" s="47"/>
      <c r="E1220" s="47"/>
      <c r="F1220" s="47"/>
    </row>
    <row r="1221" spans="1:6" s="81" customFormat="1">
      <c r="A1221" s="69"/>
      <c r="B1221" s="40"/>
      <c r="C1221" s="185"/>
      <c r="D1221" s="47"/>
      <c r="E1221" s="47"/>
      <c r="F1221" s="47"/>
    </row>
    <row r="1222" spans="1:6" s="81" customFormat="1">
      <c r="A1222" s="69"/>
      <c r="B1222" s="40"/>
      <c r="C1222" s="185"/>
      <c r="D1222" s="47"/>
      <c r="E1222" s="47"/>
      <c r="F1222" s="47"/>
    </row>
    <row r="1223" spans="1:6" s="81" customFormat="1">
      <c r="A1223" s="69"/>
      <c r="B1223" s="40"/>
      <c r="C1223" s="185"/>
      <c r="D1223" s="47"/>
      <c r="E1223" s="47"/>
      <c r="F1223" s="47"/>
    </row>
    <row r="1224" spans="1:6" s="81" customFormat="1">
      <c r="A1224" s="69"/>
      <c r="B1224" s="40"/>
      <c r="C1224" s="185"/>
      <c r="D1224" s="47"/>
      <c r="E1224" s="47"/>
      <c r="F1224" s="47"/>
    </row>
    <row r="1225" spans="1:6" s="81" customFormat="1">
      <c r="A1225" s="69"/>
      <c r="B1225" s="40"/>
      <c r="C1225" s="185"/>
      <c r="D1225" s="47"/>
      <c r="E1225" s="47"/>
      <c r="F1225" s="47"/>
    </row>
    <row r="1226" spans="1:6" s="81" customFormat="1">
      <c r="A1226" s="69"/>
      <c r="B1226" s="40"/>
      <c r="C1226" s="185"/>
      <c r="D1226" s="47"/>
      <c r="E1226" s="47"/>
      <c r="F1226" s="47"/>
    </row>
    <row r="1227" spans="1:6" s="81" customFormat="1">
      <c r="A1227" s="69"/>
      <c r="B1227" s="40"/>
      <c r="C1227" s="185"/>
      <c r="D1227" s="47"/>
      <c r="E1227" s="47"/>
      <c r="F1227" s="47"/>
    </row>
    <row r="1228" spans="1:6" s="81" customFormat="1">
      <c r="A1228" s="69"/>
      <c r="B1228" s="40"/>
      <c r="C1228" s="185"/>
      <c r="D1228" s="47"/>
      <c r="E1228" s="47"/>
      <c r="F1228" s="47"/>
    </row>
    <row r="1229" spans="1:6" s="81" customFormat="1">
      <c r="A1229" s="69"/>
      <c r="B1229" s="40"/>
      <c r="C1229" s="185"/>
      <c r="D1229" s="47"/>
      <c r="E1229" s="47"/>
      <c r="F1229" s="47"/>
    </row>
    <row r="1230" spans="1:6" s="81" customFormat="1">
      <c r="A1230" s="69"/>
      <c r="B1230" s="40"/>
      <c r="C1230" s="185"/>
      <c r="D1230" s="47"/>
      <c r="E1230" s="47"/>
      <c r="F1230" s="47"/>
    </row>
    <row r="1231" spans="1:6" s="81" customFormat="1">
      <c r="A1231" s="69"/>
      <c r="B1231" s="40"/>
      <c r="C1231" s="185"/>
      <c r="D1231" s="47"/>
      <c r="E1231" s="47"/>
      <c r="F1231" s="47"/>
    </row>
    <row r="1232" spans="1:6" s="81" customFormat="1">
      <c r="A1232" s="69"/>
      <c r="B1232" s="40"/>
      <c r="C1232" s="185"/>
      <c r="D1232" s="47"/>
      <c r="E1232" s="47"/>
      <c r="F1232" s="47"/>
    </row>
    <row r="1233" spans="1:6" s="81" customFormat="1">
      <c r="A1233" s="69"/>
      <c r="B1233" s="40"/>
      <c r="C1233" s="185"/>
      <c r="D1233" s="47"/>
      <c r="E1233" s="47"/>
      <c r="F1233" s="47"/>
    </row>
    <row r="1234" spans="1:6" s="81" customFormat="1">
      <c r="A1234" s="69"/>
      <c r="B1234" s="40"/>
      <c r="C1234" s="185"/>
      <c r="D1234" s="47"/>
      <c r="E1234" s="47"/>
      <c r="F1234" s="47"/>
    </row>
    <row r="1235" spans="1:6" s="81" customFormat="1">
      <c r="A1235" s="69"/>
      <c r="B1235" s="40"/>
      <c r="C1235" s="185"/>
      <c r="D1235" s="47"/>
      <c r="E1235" s="47"/>
      <c r="F1235" s="47"/>
    </row>
    <row r="1236" spans="1:6" s="81" customFormat="1">
      <c r="A1236" s="69"/>
      <c r="B1236" s="40"/>
      <c r="C1236" s="185"/>
      <c r="D1236" s="47"/>
      <c r="E1236" s="47"/>
      <c r="F1236" s="47"/>
    </row>
    <row r="1237" spans="1:6" s="81" customFormat="1">
      <c r="A1237" s="69"/>
      <c r="B1237" s="40"/>
      <c r="C1237" s="185"/>
      <c r="D1237" s="47"/>
      <c r="E1237" s="47"/>
      <c r="F1237" s="47"/>
    </row>
    <row r="1238" spans="1:6" s="81" customFormat="1">
      <c r="A1238" s="69"/>
      <c r="B1238" s="40"/>
      <c r="C1238" s="185"/>
      <c r="D1238" s="47"/>
      <c r="E1238" s="47"/>
      <c r="F1238" s="47"/>
    </row>
    <row r="1239" spans="1:6" s="81" customFormat="1">
      <c r="A1239" s="69"/>
      <c r="B1239" s="40"/>
      <c r="C1239" s="185"/>
      <c r="D1239" s="47"/>
      <c r="E1239" s="47"/>
      <c r="F1239" s="47"/>
    </row>
    <row r="1240" spans="1:6" s="81" customFormat="1">
      <c r="A1240" s="69"/>
      <c r="B1240" s="40"/>
      <c r="C1240" s="185"/>
      <c r="D1240" s="47"/>
      <c r="E1240" s="47"/>
      <c r="F1240" s="47"/>
    </row>
    <row r="1241" spans="1:6" s="81" customFormat="1">
      <c r="A1241" s="69"/>
      <c r="B1241" s="40"/>
      <c r="C1241" s="185"/>
      <c r="D1241" s="47"/>
      <c r="E1241" s="47"/>
      <c r="F1241" s="47"/>
    </row>
    <row r="1242" spans="1:6" s="81" customFormat="1">
      <c r="A1242" s="69"/>
      <c r="B1242" s="40"/>
      <c r="C1242" s="185"/>
      <c r="D1242" s="47"/>
      <c r="E1242" s="47"/>
      <c r="F1242" s="47"/>
    </row>
    <row r="1243" spans="1:6" s="81" customFormat="1">
      <c r="A1243" s="69"/>
      <c r="B1243" s="40"/>
      <c r="C1243" s="185"/>
      <c r="D1243" s="47"/>
      <c r="E1243" s="47"/>
      <c r="F1243" s="47"/>
    </row>
    <row r="1244" spans="1:6" s="81" customFormat="1">
      <c r="A1244" s="69"/>
      <c r="B1244" s="40"/>
      <c r="C1244" s="185"/>
      <c r="D1244" s="47"/>
      <c r="E1244" s="47"/>
      <c r="F1244" s="47"/>
    </row>
    <row r="1245" spans="1:6" s="81" customFormat="1">
      <c r="A1245" s="69"/>
      <c r="B1245" s="40"/>
      <c r="C1245" s="185"/>
      <c r="D1245" s="47"/>
      <c r="E1245" s="47"/>
      <c r="F1245" s="47"/>
    </row>
    <row r="1246" spans="1:6" s="81" customFormat="1">
      <c r="A1246" s="69"/>
      <c r="B1246" s="40"/>
      <c r="C1246" s="185"/>
      <c r="D1246" s="47"/>
      <c r="E1246" s="47"/>
      <c r="F1246" s="47"/>
    </row>
    <row r="1247" spans="1:6" s="81" customFormat="1">
      <c r="A1247" s="69"/>
      <c r="B1247" s="40"/>
      <c r="C1247" s="185"/>
      <c r="D1247" s="47"/>
      <c r="E1247" s="47"/>
      <c r="F1247" s="47"/>
    </row>
    <row r="1248" spans="1:6" s="81" customFormat="1">
      <c r="A1248" s="69"/>
      <c r="B1248" s="40"/>
      <c r="C1248" s="185"/>
      <c r="D1248" s="47"/>
      <c r="E1248" s="47"/>
      <c r="F1248" s="47"/>
    </row>
    <row r="1249" spans="1:6" s="81" customFormat="1">
      <c r="A1249" s="69"/>
      <c r="B1249" s="40"/>
      <c r="C1249" s="185"/>
      <c r="D1249" s="47"/>
      <c r="E1249" s="47"/>
      <c r="F1249" s="47"/>
    </row>
    <row r="1250" spans="1:6" s="81" customFormat="1">
      <c r="A1250" s="69"/>
      <c r="B1250" s="40"/>
      <c r="C1250" s="185"/>
      <c r="D1250" s="47"/>
      <c r="E1250" s="47"/>
      <c r="F1250" s="47"/>
    </row>
    <row r="1251" spans="1:6" s="81" customFormat="1">
      <c r="A1251" s="69"/>
      <c r="B1251" s="40"/>
      <c r="C1251" s="185"/>
      <c r="D1251" s="47"/>
      <c r="E1251" s="47"/>
      <c r="F1251" s="47"/>
    </row>
    <row r="1252" spans="1:6" s="81" customFormat="1">
      <c r="A1252" s="69"/>
      <c r="B1252" s="40"/>
      <c r="C1252" s="185"/>
      <c r="D1252" s="47"/>
      <c r="E1252" s="47"/>
      <c r="F1252" s="47"/>
    </row>
    <row r="1253" spans="1:6" s="81" customFormat="1">
      <c r="A1253" s="69"/>
      <c r="B1253" s="40"/>
      <c r="C1253" s="185"/>
      <c r="D1253" s="47"/>
      <c r="E1253" s="47"/>
      <c r="F1253" s="47"/>
    </row>
    <row r="1254" spans="1:6" s="81" customFormat="1">
      <c r="A1254" s="69"/>
      <c r="B1254" s="40"/>
      <c r="C1254" s="185"/>
      <c r="D1254" s="47"/>
      <c r="E1254" s="47"/>
      <c r="F1254" s="47"/>
    </row>
    <row r="1255" spans="1:6" s="81" customFormat="1">
      <c r="A1255" s="69"/>
      <c r="B1255" s="40"/>
      <c r="C1255" s="185"/>
      <c r="D1255" s="47"/>
      <c r="E1255" s="47"/>
      <c r="F1255" s="47"/>
    </row>
    <row r="1256" spans="1:6" s="81" customFormat="1">
      <c r="A1256" s="69"/>
      <c r="B1256" s="40"/>
      <c r="C1256" s="185"/>
      <c r="D1256" s="47"/>
      <c r="E1256" s="47"/>
      <c r="F1256" s="47"/>
    </row>
    <row r="1257" spans="1:6" s="81" customFormat="1">
      <c r="A1257" s="69"/>
      <c r="B1257" s="40"/>
      <c r="C1257" s="185"/>
      <c r="D1257" s="47"/>
      <c r="E1257" s="47"/>
      <c r="F1257" s="47"/>
    </row>
    <row r="1258" spans="1:6" s="81" customFormat="1">
      <c r="A1258" s="69"/>
      <c r="B1258" s="40"/>
      <c r="C1258" s="185"/>
      <c r="D1258" s="47"/>
      <c r="E1258" s="47"/>
      <c r="F1258" s="47"/>
    </row>
    <row r="1259" spans="1:6" s="81" customFormat="1">
      <c r="A1259" s="69"/>
      <c r="B1259" s="40"/>
      <c r="C1259" s="185"/>
      <c r="D1259" s="47"/>
      <c r="E1259" s="47"/>
      <c r="F1259" s="47"/>
    </row>
    <row r="1260" spans="1:6" s="81" customFormat="1">
      <c r="A1260" s="69"/>
      <c r="B1260" s="40"/>
      <c r="C1260" s="185"/>
      <c r="D1260" s="47"/>
      <c r="E1260" s="47"/>
      <c r="F1260" s="47"/>
    </row>
    <row r="1261" spans="1:6" s="81" customFormat="1">
      <c r="A1261" s="69"/>
      <c r="B1261" s="40"/>
      <c r="C1261" s="185"/>
      <c r="D1261" s="47"/>
      <c r="E1261" s="47"/>
      <c r="F1261" s="47"/>
    </row>
    <row r="1262" spans="1:6" s="81" customFormat="1">
      <c r="A1262" s="69"/>
      <c r="B1262" s="40"/>
      <c r="C1262" s="185"/>
      <c r="D1262" s="47"/>
      <c r="E1262" s="47"/>
      <c r="F1262" s="47"/>
    </row>
    <row r="1263" spans="1:6" s="81" customFormat="1">
      <c r="A1263" s="69"/>
      <c r="B1263" s="40"/>
      <c r="C1263" s="185"/>
      <c r="D1263" s="47"/>
      <c r="E1263" s="47"/>
      <c r="F1263" s="47"/>
    </row>
    <row r="1264" spans="1:6" s="81" customFormat="1">
      <c r="A1264" s="69"/>
      <c r="B1264" s="40"/>
      <c r="C1264" s="185"/>
      <c r="D1264" s="47"/>
      <c r="E1264" s="47"/>
      <c r="F1264" s="47"/>
    </row>
    <row r="1265" spans="1:6" s="81" customFormat="1">
      <c r="A1265" s="69"/>
      <c r="B1265" s="40"/>
      <c r="C1265" s="185"/>
      <c r="D1265" s="47"/>
      <c r="E1265" s="47"/>
      <c r="F1265" s="47"/>
    </row>
    <row r="1266" spans="1:6" s="81" customFormat="1">
      <c r="A1266" s="69"/>
      <c r="B1266" s="40"/>
      <c r="C1266" s="185"/>
      <c r="D1266" s="47"/>
      <c r="E1266" s="47"/>
      <c r="F1266" s="47"/>
    </row>
    <row r="1267" spans="1:6" s="81" customFormat="1">
      <c r="A1267" s="69"/>
      <c r="B1267" s="40"/>
      <c r="C1267" s="185"/>
      <c r="D1267" s="47"/>
      <c r="E1267" s="47"/>
      <c r="F1267" s="47"/>
    </row>
    <row r="1268" spans="1:6" s="81" customFormat="1">
      <c r="A1268" s="69"/>
      <c r="B1268" s="40"/>
      <c r="C1268" s="185"/>
      <c r="D1268" s="47"/>
      <c r="E1268" s="47"/>
      <c r="F1268" s="47"/>
    </row>
    <row r="1269" spans="1:6" s="81" customFormat="1">
      <c r="A1269" s="69"/>
      <c r="B1269" s="40"/>
      <c r="C1269" s="185"/>
      <c r="D1269" s="47"/>
      <c r="E1269" s="47"/>
      <c r="F1269" s="47"/>
    </row>
    <row r="1270" spans="1:6" s="81" customFormat="1">
      <c r="A1270" s="69"/>
      <c r="B1270" s="40"/>
      <c r="C1270" s="185"/>
      <c r="D1270" s="47"/>
      <c r="E1270" s="47"/>
      <c r="F1270" s="47"/>
    </row>
    <row r="1271" spans="1:6" s="81" customFormat="1">
      <c r="A1271" s="69"/>
      <c r="B1271" s="40"/>
      <c r="C1271" s="185"/>
      <c r="D1271" s="47"/>
      <c r="E1271" s="47"/>
      <c r="F1271" s="47"/>
    </row>
    <row r="1272" spans="1:6" s="81" customFormat="1">
      <c r="A1272" s="69"/>
      <c r="B1272" s="40"/>
      <c r="C1272" s="185"/>
      <c r="D1272" s="47"/>
      <c r="E1272" s="47"/>
      <c r="F1272" s="47"/>
    </row>
    <row r="1273" spans="1:6" s="81" customFormat="1">
      <c r="A1273" s="69"/>
      <c r="B1273" s="40"/>
      <c r="C1273" s="185"/>
      <c r="D1273" s="47"/>
      <c r="E1273" s="47"/>
      <c r="F1273" s="47"/>
    </row>
    <row r="1274" spans="1:6" s="81" customFormat="1">
      <c r="A1274" s="69"/>
      <c r="B1274" s="40"/>
      <c r="C1274" s="185"/>
      <c r="D1274" s="47"/>
      <c r="E1274" s="47"/>
      <c r="F1274" s="47"/>
    </row>
    <row r="1275" spans="1:6" s="81" customFormat="1">
      <c r="A1275" s="69"/>
      <c r="B1275" s="40"/>
      <c r="C1275" s="185"/>
      <c r="D1275" s="47"/>
      <c r="E1275" s="47"/>
      <c r="F1275" s="47"/>
    </row>
    <row r="1276" spans="1:6" s="81" customFormat="1">
      <c r="A1276" s="69"/>
      <c r="B1276" s="40"/>
      <c r="C1276" s="185"/>
      <c r="D1276" s="47"/>
      <c r="E1276" s="47"/>
      <c r="F1276" s="47"/>
    </row>
    <row r="1277" spans="1:6" s="81" customFormat="1">
      <c r="A1277" s="69"/>
      <c r="B1277" s="40"/>
      <c r="C1277" s="185"/>
      <c r="D1277" s="47"/>
      <c r="E1277" s="47"/>
      <c r="F1277" s="47"/>
    </row>
    <row r="1278" spans="1:6" s="81" customFormat="1">
      <c r="A1278" s="69"/>
      <c r="B1278" s="40"/>
      <c r="C1278" s="185"/>
      <c r="D1278" s="47"/>
      <c r="E1278" s="47"/>
      <c r="F1278" s="47"/>
    </row>
    <row r="1279" spans="1:6" s="81" customFormat="1">
      <c r="A1279" s="69"/>
      <c r="B1279" s="40"/>
      <c r="C1279" s="185"/>
      <c r="D1279" s="47"/>
      <c r="E1279" s="47"/>
      <c r="F1279" s="47"/>
    </row>
    <row r="1280" spans="1:6" s="81" customFormat="1">
      <c r="A1280" s="69"/>
      <c r="B1280" s="40"/>
      <c r="C1280" s="185"/>
      <c r="D1280" s="47"/>
      <c r="E1280" s="47"/>
      <c r="F1280" s="47"/>
    </row>
    <row r="1281" spans="1:6" s="81" customFormat="1">
      <c r="A1281" s="69"/>
      <c r="B1281" s="40"/>
      <c r="C1281" s="185"/>
      <c r="D1281" s="47"/>
      <c r="E1281" s="47"/>
      <c r="F1281" s="47"/>
    </row>
    <row r="1282" spans="1:6" s="81" customFormat="1">
      <c r="A1282" s="69"/>
      <c r="B1282" s="40"/>
      <c r="C1282" s="185"/>
      <c r="D1282" s="47"/>
      <c r="E1282" s="47"/>
      <c r="F1282" s="47"/>
    </row>
    <row r="1283" spans="1:6" s="81" customFormat="1">
      <c r="A1283" s="69"/>
      <c r="B1283" s="40"/>
      <c r="C1283" s="185"/>
      <c r="D1283" s="47"/>
      <c r="E1283" s="47"/>
      <c r="F1283" s="47"/>
    </row>
    <row r="1284" spans="1:6" s="81" customFormat="1">
      <c r="A1284" s="69"/>
      <c r="B1284" s="40"/>
      <c r="C1284" s="185"/>
      <c r="D1284" s="47"/>
      <c r="E1284" s="47"/>
      <c r="F1284" s="47"/>
    </row>
    <row r="1285" spans="1:6" s="81" customFormat="1">
      <c r="A1285" s="69"/>
      <c r="B1285" s="40"/>
      <c r="C1285" s="185"/>
      <c r="D1285" s="47"/>
      <c r="E1285" s="47"/>
      <c r="F1285" s="47"/>
    </row>
    <row r="1286" spans="1:6" s="81" customFormat="1">
      <c r="A1286" s="69"/>
      <c r="B1286" s="40"/>
      <c r="C1286" s="185"/>
      <c r="D1286" s="47"/>
      <c r="E1286" s="47"/>
      <c r="F1286" s="47"/>
    </row>
    <row r="1287" spans="1:6" s="81" customFormat="1">
      <c r="A1287" s="69"/>
      <c r="B1287" s="40"/>
      <c r="C1287" s="185"/>
      <c r="D1287" s="47"/>
      <c r="E1287" s="47"/>
      <c r="F1287" s="47"/>
    </row>
    <row r="1288" spans="1:6" s="81" customFormat="1">
      <c r="A1288" s="69"/>
      <c r="B1288" s="40"/>
      <c r="C1288" s="185"/>
      <c r="D1288" s="47"/>
      <c r="E1288" s="47"/>
      <c r="F1288" s="47"/>
    </row>
    <row r="1289" spans="1:6" s="81" customFormat="1">
      <c r="A1289" s="69"/>
      <c r="B1289" s="40"/>
      <c r="C1289" s="185"/>
      <c r="D1289" s="47"/>
      <c r="E1289" s="47"/>
      <c r="F1289" s="47"/>
    </row>
    <row r="1290" spans="1:6" s="81" customFormat="1">
      <c r="A1290" s="69"/>
      <c r="B1290" s="40"/>
      <c r="C1290" s="185"/>
      <c r="D1290" s="47"/>
      <c r="E1290" s="47"/>
      <c r="F1290" s="47"/>
    </row>
    <row r="1291" spans="1:6" s="81" customFormat="1">
      <c r="A1291" s="69"/>
      <c r="B1291" s="40"/>
      <c r="C1291" s="185"/>
      <c r="D1291" s="47"/>
      <c r="E1291" s="47"/>
      <c r="F1291" s="47"/>
    </row>
    <row r="1292" spans="1:6" s="81" customFormat="1">
      <c r="A1292" s="69"/>
      <c r="B1292" s="40"/>
      <c r="C1292" s="185"/>
      <c r="D1292" s="47"/>
      <c r="E1292" s="47"/>
      <c r="F1292" s="47"/>
    </row>
    <row r="1293" spans="1:6" s="81" customFormat="1">
      <c r="A1293" s="69"/>
      <c r="B1293" s="40"/>
      <c r="C1293" s="185"/>
      <c r="D1293" s="47"/>
      <c r="E1293" s="47"/>
      <c r="F1293" s="47"/>
    </row>
    <row r="1294" spans="1:6" s="81" customFormat="1">
      <c r="A1294" s="69"/>
      <c r="B1294" s="40"/>
      <c r="C1294" s="185"/>
      <c r="D1294" s="47"/>
      <c r="E1294" s="47"/>
      <c r="F1294" s="47"/>
    </row>
    <row r="1295" spans="1:6" s="81" customFormat="1">
      <c r="A1295" s="69"/>
      <c r="B1295" s="40"/>
      <c r="C1295" s="185"/>
      <c r="D1295" s="47"/>
      <c r="E1295" s="47"/>
      <c r="F1295" s="47"/>
    </row>
    <row r="1296" spans="1:6" s="81" customFormat="1">
      <c r="A1296" s="69"/>
      <c r="B1296" s="40"/>
      <c r="C1296" s="185"/>
      <c r="D1296" s="47"/>
      <c r="E1296" s="47"/>
      <c r="F1296" s="47"/>
    </row>
    <row r="1297" spans="1:6" s="81" customFormat="1">
      <c r="A1297" s="69"/>
      <c r="B1297" s="40"/>
      <c r="C1297" s="185"/>
      <c r="D1297" s="47"/>
      <c r="E1297" s="47"/>
      <c r="F1297" s="47"/>
    </row>
    <row r="1298" spans="1:6" s="81" customFormat="1">
      <c r="A1298" s="69"/>
      <c r="B1298" s="40"/>
      <c r="C1298" s="185"/>
      <c r="D1298" s="47"/>
      <c r="E1298" s="47"/>
      <c r="F1298" s="47"/>
    </row>
    <row r="1299" spans="1:6" s="81" customFormat="1">
      <c r="A1299" s="69"/>
      <c r="B1299" s="40"/>
      <c r="C1299" s="185"/>
      <c r="D1299" s="47"/>
      <c r="E1299" s="47"/>
      <c r="F1299" s="47"/>
    </row>
    <row r="1300" spans="1:6" s="81" customFormat="1">
      <c r="A1300" s="69"/>
      <c r="B1300" s="40"/>
      <c r="C1300" s="185"/>
      <c r="D1300" s="47"/>
      <c r="E1300" s="47"/>
      <c r="F1300" s="47"/>
    </row>
    <row r="1301" spans="1:6" s="81" customFormat="1">
      <c r="A1301" s="69"/>
      <c r="B1301" s="40"/>
      <c r="C1301" s="185"/>
      <c r="D1301" s="47"/>
      <c r="E1301" s="47"/>
      <c r="F1301" s="47"/>
    </row>
    <row r="1302" spans="1:6" s="81" customFormat="1">
      <c r="A1302" s="69"/>
      <c r="B1302" s="40"/>
      <c r="C1302" s="185"/>
      <c r="D1302" s="47"/>
      <c r="E1302" s="47"/>
      <c r="F1302" s="47"/>
    </row>
    <row r="1303" spans="1:6" s="81" customFormat="1">
      <c r="A1303" s="69"/>
      <c r="B1303" s="40"/>
      <c r="C1303" s="185"/>
      <c r="D1303" s="47"/>
      <c r="E1303" s="47"/>
      <c r="F1303" s="47"/>
    </row>
    <row r="1304" spans="1:6" s="81" customFormat="1">
      <c r="A1304" s="69"/>
      <c r="B1304" s="40"/>
      <c r="C1304" s="185"/>
      <c r="D1304" s="47"/>
      <c r="E1304" s="47"/>
      <c r="F1304" s="47"/>
    </row>
    <row r="1305" spans="1:6" s="81" customFormat="1">
      <c r="A1305" s="69"/>
      <c r="B1305" s="40"/>
      <c r="C1305" s="185"/>
      <c r="D1305" s="47"/>
      <c r="E1305" s="47"/>
      <c r="F1305" s="47"/>
    </row>
    <row r="1306" spans="1:6" s="81" customFormat="1">
      <c r="A1306" s="69"/>
      <c r="B1306" s="40"/>
      <c r="C1306" s="185"/>
      <c r="D1306" s="47"/>
      <c r="E1306" s="47"/>
      <c r="F1306" s="47"/>
    </row>
    <row r="1307" spans="1:6" s="81" customFormat="1">
      <c r="A1307" s="69"/>
      <c r="B1307" s="40"/>
      <c r="C1307" s="185"/>
      <c r="D1307" s="47"/>
      <c r="E1307" s="47"/>
      <c r="F1307" s="47"/>
    </row>
    <row r="1308" spans="1:6" s="81" customFormat="1">
      <c r="A1308" s="69"/>
      <c r="B1308" s="40"/>
      <c r="C1308" s="185"/>
      <c r="D1308" s="47"/>
      <c r="E1308" s="47"/>
      <c r="F1308" s="47"/>
    </row>
    <row r="1309" spans="1:6" s="81" customFormat="1">
      <c r="A1309" s="69"/>
      <c r="B1309" s="40"/>
      <c r="C1309" s="185"/>
      <c r="D1309" s="47"/>
      <c r="E1309" s="47"/>
      <c r="F1309" s="47"/>
    </row>
    <row r="1310" spans="1:6" s="81" customFormat="1">
      <c r="A1310" s="69"/>
      <c r="B1310" s="40"/>
      <c r="C1310" s="185"/>
      <c r="D1310" s="47"/>
      <c r="E1310" s="47"/>
      <c r="F1310" s="47"/>
    </row>
    <row r="1311" spans="1:6" s="81" customFormat="1">
      <c r="A1311" s="69"/>
      <c r="B1311" s="40"/>
      <c r="C1311" s="185"/>
      <c r="D1311" s="47"/>
      <c r="E1311" s="47"/>
      <c r="F1311" s="47"/>
    </row>
    <row r="1312" spans="1:6" s="81" customFormat="1">
      <c r="A1312" s="69"/>
      <c r="B1312" s="40"/>
      <c r="C1312" s="185"/>
      <c r="D1312" s="47"/>
      <c r="E1312" s="47"/>
      <c r="F1312" s="47"/>
    </row>
    <row r="1313" spans="1:6" s="81" customFormat="1">
      <c r="A1313" s="69"/>
      <c r="B1313" s="40"/>
      <c r="C1313" s="185"/>
      <c r="D1313" s="47"/>
      <c r="E1313" s="47"/>
      <c r="F1313" s="47"/>
    </row>
    <row r="1314" spans="1:6" s="81" customFormat="1">
      <c r="A1314" s="69"/>
      <c r="B1314" s="40"/>
      <c r="C1314" s="185"/>
      <c r="D1314" s="47"/>
      <c r="E1314" s="47"/>
      <c r="F1314" s="47"/>
    </row>
    <row r="1315" spans="1:6" s="81" customFormat="1">
      <c r="A1315" s="69"/>
      <c r="B1315" s="40"/>
      <c r="C1315" s="185"/>
      <c r="D1315" s="47"/>
      <c r="E1315" s="47"/>
      <c r="F1315" s="47"/>
    </row>
    <row r="1316" spans="1:6" s="81" customFormat="1">
      <c r="A1316" s="69"/>
      <c r="B1316" s="40"/>
      <c r="C1316" s="185"/>
      <c r="D1316" s="47"/>
      <c r="E1316" s="47"/>
      <c r="F1316" s="47"/>
    </row>
    <row r="1317" spans="1:6" s="81" customFormat="1">
      <c r="A1317" s="69"/>
      <c r="B1317" s="40"/>
      <c r="C1317" s="185"/>
      <c r="D1317" s="47"/>
      <c r="E1317" s="47"/>
      <c r="F1317" s="47"/>
    </row>
    <row r="1318" spans="1:6" s="81" customFormat="1">
      <c r="A1318" s="69"/>
      <c r="B1318" s="40"/>
      <c r="C1318" s="185"/>
      <c r="D1318" s="47"/>
      <c r="E1318" s="47"/>
      <c r="F1318" s="47"/>
    </row>
    <row r="1319" spans="1:6" s="81" customFormat="1">
      <c r="A1319" s="69"/>
      <c r="B1319" s="40"/>
      <c r="C1319" s="185"/>
      <c r="D1319" s="47"/>
      <c r="E1319" s="47"/>
      <c r="F1319" s="47"/>
    </row>
    <row r="1320" spans="1:6" s="81" customFormat="1">
      <c r="A1320" s="69"/>
      <c r="B1320" s="40"/>
      <c r="C1320" s="185"/>
      <c r="D1320" s="47"/>
      <c r="E1320" s="47"/>
      <c r="F1320" s="47"/>
    </row>
    <row r="1321" spans="1:6" s="81" customFormat="1">
      <c r="A1321" s="69"/>
      <c r="B1321" s="40"/>
      <c r="C1321" s="185"/>
      <c r="D1321" s="47"/>
      <c r="E1321" s="47"/>
      <c r="F1321" s="47"/>
    </row>
    <row r="1322" spans="1:6" s="81" customFormat="1">
      <c r="A1322" s="69"/>
      <c r="B1322" s="40"/>
      <c r="C1322" s="185"/>
      <c r="D1322" s="47"/>
      <c r="E1322" s="47"/>
      <c r="F1322" s="47"/>
    </row>
    <row r="1323" spans="1:6" s="81" customFormat="1">
      <c r="A1323" s="69"/>
      <c r="B1323" s="40"/>
      <c r="C1323" s="185"/>
      <c r="D1323" s="47"/>
      <c r="E1323" s="47"/>
      <c r="F1323" s="47"/>
    </row>
    <row r="1324" spans="1:6" s="81" customFormat="1">
      <c r="A1324" s="69"/>
      <c r="B1324" s="40"/>
      <c r="C1324" s="185"/>
      <c r="D1324" s="47"/>
      <c r="E1324" s="47"/>
      <c r="F1324" s="47"/>
    </row>
    <row r="1325" spans="1:6" s="81" customFormat="1">
      <c r="A1325" s="69"/>
      <c r="B1325" s="40"/>
      <c r="C1325" s="185"/>
      <c r="D1325" s="47"/>
      <c r="E1325" s="47"/>
      <c r="F1325" s="47"/>
    </row>
    <row r="1326" spans="1:6" s="81" customFormat="1">
      <c r="A1326" s="69"/>
      <c r="B1326" s="40"/>
      <c r="C1326" s="185"/>
      <c r="D1326" s="47"/>
      <c r="E1326" s="47"/>
      <c r="F1326" s="47"/>
    </row>
    <row r="1327" spans="1:6" s="81" customFormat="1">
      <c r="A1327" s="69"/>
      <c r="B1327" s="40"/>
      <c r="C1327" s="185"/>
      <c r="D1327" s="47"/>
      <c r="E1327" s="47"/>
      <c r="F1327" s="47"/>
    </row>
    <row r="1328" spans="1:6" s="81" customFormat="1">
      <c r="A1328" s="69"/>
      <c r="B1328" s="40"/>
      <c r="C1328" s="185"/>
      <c r="D1328" s="47"/>
      <c r="E1328" s="47"/>
      <c r="F1328" s="47"/>
    </row>
    <row r="1329" spans="1:6" s="81" customFormat="1">
      <c r="A1329" s="69"/>
      <c r="B1329" s="40"/>
      <c r="C1329" s="185"/>
      <c r="D1329" s="47"/>
      <c r="E1329" s="47"/>
      <c r="F1329" s="47"/>
    </row>
    <row r="1330" spans="1:6" s="81" customFormat="1">
      <c r="A1330" s="69"/>
      <c r="B1330" s="40"/>
      <c r="C1330" s="185"/>
      <c r="D1330" s="47"/>
      <c r="E1330" s="47"/>
      <c r="F1330" s="47"/>
    </row>
    <row r="1331" spans="1:6" s="81" customFormat="1">
      <c r="A1331" s="69"/>
      <c r="B1331" s="40"/>
      <c r="C1331" s="185"/>
      <c r="D1331" s="47"/>
      <c r="E1331" s="47"/>
      <c r="F1331" s="47"/>
    </row>
    <row r="1332" spans="1:6" s="81" customFormat="1">
      <c r="A1332" s="69"/>
      <c r="B1332" s="40"/>
      <c r="C1332" s="185"/>
      <c r="D1332" s="47"/>
      <c r="E1332" s="47"/>
      <c r="F1332" s="47"/>
    </row>
    <row r="1333" spans="1:6" s="81" customFormat="1">
      <c r="A1333" s="69"/>
      <c r="B1333" s="40"/>
      <c r="C1333" s="185"/>
      <c r="D1333" s="47"/>
      <c r="E1333" s="47"/>
      <c r="F1333" s="47"/>
    </row>
    <row r="1334" spans="1:6" s="81" customFormat="1">
      <c r="A1334" s="69"/>
      <c r="B1334" s="40"/>
      <c r="C1334" s="185"/>
      <c r="D1334" s="47"/>
      <c r="E1334" s="47"/>
      <c r="F1334" s="47"/>
    </row>
    <row r="1335" spans="1:6" s="81" customFormat="1">
      <c r="A1335" s="69"/>
      <c r="B1335" s="40"/>
      <c r="C1335" s="185"/>
      <c r="D1335" s="47"/>
      <c r="E1335" s="47"/>
      <c r="F1335" s="47"/>
    </row>
    <row r="1336" spans="1:6" s="81" customFormat="1">
      <c r="A1336" s="69"/>
      <c r="B1336" s="40"/>
      <c r="C1336" s="185"/>
      <c r="D1336" s="47"/>
      <c r="E1336" s="47"/>
      <c r="F1336" s="47"/>
    </row>
    <row r="1337" spans="1:6" s="81" customFormat="1">
      <c r="A1337" s="69"/>
      <c r="B1337" s="40"/>
      <c r="C1337" s="185"/>
      <c r="D1337" s="47"/>
      <c r="E1337" s="47"/>
      <c r="F1337" s="47"/>
    </row>
    <row r="1338" spans="1:6" s="81" customFormat="1">
      <c r="A1338" s="69"/>
      <c r="B1338" s="40"/>
      <c r="C1338" s="185"/>
      <c r="D1338" s="47"/>
      <c r="E1338" s="47"/>
      <c r="F1338" s="47"/>
    </row>
    <row r="1339" spans="1:6" s="81" customFormat="1">
      <c r="A1339" s="69"/>
      <c r="B1339" s="40"/>
      <c r="C1339" s="185"/>
      <c r="D1339" s="47"/>
      <c r="E1339" s="47"/>
      <c r="F1339" s="47"/>
    </row>
    <row r="1340" spans="1:6" s="81" customFormat="1">
      <c r="A1340" s="69"/>
      <c r="B1340" s="40"/>
      <c r="C1340" s="185"/>
      <c r="D1340" s="47"/>
      <c r="E1340" s="47"/>
      <c r="F1340" s="47"/>
    </row>
    <row r="1341" spans="1:6" s="81" customFormat="1">
      <c r="A1341" s="69"/>
      <c r="B1341" s="40"/>
      <c r="C1341" s="185"/>
      <c r="D1341" s="47"/>
      <c r="E1341" s="47"/>
      <c r="F1341" s="47"/>
    </row>
    <row r="1342" spans="1:6" s="81" customFormat="1">
      <c r="A1342" s="69"/>
      <c r="B1342" s="40"/>
      <c r="C1342" s="185"/>
      <c r="D1342" s="47"/>
      <c r="E1342" s="47"/>
      <c r="F1342" s="47"/>
    </row>
    <row r="1343" spans="1:6" s="81" customFormat="1">
      <c r="A1343" s="69"/>
      <c r="B1343" s="40"/>
      <c r="C1343" s="185"/>
      <c r="D1343" s="47"/>
      <c r="E1343" s="47"/>
      <c r="F1343" s="47"/>
    </row>
    <row r="1344" spans="1:6" s="81" customFormat="1">
      <c r="A1344" s="69"/>
      <c r="B1344" s="40"/>
      <c r="C1344" s="185"/>
      <c r="D1344" s="47"/>
      <c r="E1344" s="47"/>
      <c r="F1344" s="47"/>
    </row>
    <row r="1345" spans="1:6" s="81" customFormat="1">
      <c r="A1345" s="69"/>
      <c r="B1345" s="40"/>
      <c r="C1345" s="185"/>
      <c r="D1345" s="47"/>
      <c r="E1345" s="47"/>
      <c r="F1345" s="47"/>
    </row>
    <row r="1346" spans="1:6" s="81" customFormat="1">
      <c r="A1346" s="69"/>
      <c r="B1346" s="40"/>
      <c r="C1346" s="185"/>
      <c r="D1346" s="47"/>
      <c r="E1346" s="47"/>
      <c r="F1346" s="47"/>
    </row>
    <row r="1347" spans="1:6" s="81" customFormat="1">
      <c r="A1347" s="69"/>
      <c r="B1347" s="40"/>
      <c r="C1347" s="185"/>
      <c r="D1347" s="47"/>
      <c r="E1347" s="47"/>
      <c r="F1347" s="47"/>
    </row>
    <row r="1348" spans="1:6" s="81" customFormat="1">
      <c r="A1348" s="69"/>
      <c r="B1348" s="40"/>
      <c r="C1348" s="185"/>
      <c r="D1348" s="47"/>
      <c r="E1348" s="47"/>
      <c r="F1348" s="47"/>
    </row>
    <row r="1349" spans="1:6" s="81" customFormat="1">
      <c r="A1349" s="69"/>
      <c r="B1349" s="40"/>
      <c r="C1349" s="185"/>
      <c r="D1349" s="47"/>
      <c r="E1349" s="47"/>
      <c r="F1349" s="47"/>
    </row>
    <row r="1350" spans="1:6" s="81" customFormat="1">
      <c r="A1350" s="69"/>
      <c r="B1350" s="40"/>
      <c r="C1350" s="185"/>
      <c r="D1350" s="47"/>
      <c r="E1350" s="47"/>
      <c r="F1350" s="47"/>
    </row>
    <row r="1351" spans="1:6" s="81" customFormat="1">
      <c r="A1351" s="69"/>
      <c r="B1351" s="40"/>
      <c r="C1351" s="185"/>
      <c r="D1351" s="47"/>
      <c r="E1351" s="47"/>
      <c r="F1351" s="47"/>
    </row>
    <row r="1352" spans="1:6" s="81" customFormat="1">
      <c r="A1352" s="69"/>
      <c r="B1352" s="40"/>
      <c r="C1352" s="185"/>
      <c r="D1352" s="47"/>
      <c r="E1352" s="47"/>
      <c r="F1352" s="47"/>
    </row>
    <row r="1353" spans="1:6" s="81" customFormat="1">
      <c r="A1353" s="69"/>
      <c r="B1353" s="40"/>
      <c r="C1353" s="185"/>
      <c r="D1353" s="47"/>
      <c r="E1353" s="47"/>
      <c r="F1353" s="47"/>
    </row>
    <row r="1354" spans="1:6" s="81" customFormat="1">
      <c r="A1354" s="69"/>
      <c r="B1354" s="40"/>
      <c r="C1354" s="185"/>
      <c r="D1354" s="47"/>
      <c r="E1354" s="47"/>
      <c r="F1354" s="47"/>
    </row>
    <row r="1355" spans="1:6" s="81" customFormat="1">
      <c r="A1355" s="69"/>
      <c r="B1355" s="40"/>
      <c r="C1355" s="185"/>
      <c r="D1355" s="47"/>
      <c r="E1355" s="47"/>
      <c r="F1355" s="47"/>
    </row>
    <row r="1356" spans="1:6" s="81" customFormat="1">
      <c r="A1356" s="69"/>
      <c r="B1356" s="40"/>
      <c r="C1356" s="185"/>
      <c r="D1356" s="47"/>
      <c r="E1356" s="47"/>
      <c r="F1356" s="47"/>
    </row>
    <row r="1357" spans="1:6" s="81" customFormat="1">
      <c r="A1357" s="69"/>
      <c r="B1357" s="40"/>
      <c r="C1357" s="185"/>
      <c r="D1357" s="47"/>
      <c r="E1357" s="47"/>
      <c r="F1357" s="47"/>
    </row>
    <row r="1358" spans="1:6" s="81" customFormat="1">
      <c r="A1358" s="69"/>
      <c r="B1358" s="40"/>
      <c r="C1358" s="185"/>
      <c r="D1358" s="47"/>
      <c r="E1358" s="47"/>
      <c r="F1358" s="47"/>
    </row>
    <row r="1359" spans="1:6" s="81" customFormat="1">
      <c r="A1359" s="69"/>
      <c r="B1359" s="40"/>
      <c r="C1359" s="185"/>
      <c r="D1359" s="47"/>
      <c r="E1359" s="47"/>
      <c r="F1359" s="47"/>
    </row>
    <row r="1360" spans="1:6" s="81" customFormat="1">
      <c r="A1360" s="69"/>
      <c r="B1360" s="40"/>
      <c r="C1360" s="185"/>
      <c r="D1360" s="47"/>
      <c r="E1360" s="47"/>
      <c r="F1360" s="47"/>
    </row>
    <row r="1361" spans="1:6" s="81" customFormat="1">
      <c r="A1361" s="69"/>
      <c r="B1361" s="40"/>
      <c r="C1361" s="185"/>
      <c r="D1361" s="47"/>
      <c r="E1361" s="47"/>
      <c r="F1361" s="47"/>
    </row>
    <row r="1362" spans="1:6" s="81" customFormat="1">
      <c r="A1362" s="69"/>
      <c r="B1362" s="40"/>
      <c r="C1362" s="185"/>
      <c r="D1362" s="47"/>
      <c r="E1362" s="47"/>
      <c r="F1362" s="47"/>
    </row>
    <row r="1363" spans="1:6" s="81" customFormat="1">
      <c r="A1363" s="69"/>
      <c r="B1363" s="40"/>
      <c r="C1363" s="185"/>
      <c r="D1363" s="47"/>
      <c r="E1363" s="47"/>
      <c r="F1363" s="47"/>
    </row>
    <row r="1364" spans="1:6" s="81" customFormat="1">
      <c r="A1364" s="69"/>
      <c r="B1364" s="40"/>
      <c r="C1364" s="185"/>
      <c r="D1364" s="47"/>
      <c r="E1364" s="47"/>
      <c r="F1364" s="47"/>
    </row>
    <row r="1365" spans="1:6" s="81" customFormat="1">
      <c r="A1365" s="69"/>
      <c r="B1365" s="40"/>
      <c r="C1365" s="185"/>
      <c r="D1365" s="47"/>
      <c r="E1365" s="47"/>
      <c r="F1365" s="47"/>
    </row>
    <row r="1366" spans="1:6" s="81" customFormat="1">
      <c r="A1366" s="69"/>
      <c r="B1366" s="40"/>
      <c r="C1366" s="185"/>
      <c r="D1366" s="47"/>
      <c r="E1366" s="47"/>
      <c r="F1366" s="47"/>
    </row>
    <row r="1367" spans="1:6" s="81" customFormat="1">
      <c r="A1367" s="69"/>
      <c r="B1367" s="40"/>
      <c r="C1367" s="185"/>
      <c r="D1367" s="47"/>
      <c r="E1367" s="47"/>
      <c r="F1367" s="47"/>
    </row>
    <row r="1368" spans="1:6" s="81" customFormat="1">
      <c r="A1368" s="69"/>
      <c r="B1368" s="40"/>
      <c r="C1368" s="185"/>
      <c r="D1368" s="47"/>
      <c r="E1368" s="47"/>
      <c r="F1368" s="47"/>
    </row>
    <row r="1369" spans="1:6" s="81" customFormat="1">
      <c r="A1369" s="69"/>
      <c r="B1369" s="40"/>
      <c r="C1369" s="185"/>
      <c r="D1369" s="47"/>
      <c r="E1369" s="47"/>
      <c r="F1369" s="47"/>
    </row>
    <row r="1370" spans="1:6" s="81" customFormat="1">
      <c r="A1370" s="69"/>
      <c r="B1370" s="40"/>
      <c r="C1370" s="185"/>
      <c r="D1370" s="47"/>
      <c r="E1370" s="47"/>
      <c r="F1370" s="47"/>
    </row>
    <row r="1371" spans="1:6" s="81" customFormat="1">
      <c r="A1371" s="69"/>
      <c r="B1371" s="40"/>
      <c r="C1371" s="185"/>
      <c r="D1371" s="47"/>
      <c r="E1371" s="47"/>
      <c r="F1371" s="47"/>
    </row>
    <row r="1372" spans="1:6" s="81" customFormat="1">
      <c r="A1372" s="69"/>
      <c r="B1372" s="40"/>
      <c r="C1372" s="185"/>
      <c r="D1372" s="47"/>
      <c r="E1372" s="47"/>
      <c r="F1372" s="47"/>
    </row>
    <row r="1373" spans="1:6" s="81" customFormat="1">
      <c r="A1373" s="69"/>
      <c r="B1373" s="40"/>
      <c r="C1373" s="185"/>
      <c r="D1373" s="47"/>
      <c r="E1373" s="47"/>
      <c r="F1373" s="47"/>
    </row>
    <row r="1374" spans="1:6" s="81" customFormat="1">
      <c r="A1374" s="69"/>
      <c r="B1374" s="40"/>
      <c r="C1374" s="185"/>
      <c r="D1374" s="47"/>
      <c r="E1374" s="47"/>
      <c r="F1374" s="47"/>
    </row>
    <row r="1375" spans="1:6" s="81" customFormat="1">
      <c r="A1375" s="69"/>
      <c r="B1375" s="40"/>
      <c r="C1375" s="185"/>
      <c r="D1375" s="47"/>
      <c r="E1375" s="47"/>
      <c r="F1375" s="47"/>
    </row>
    <row r="1376" spans="1:6" s="81" customFormat="1">
      <c r="A1376" s="69"/>
      <c r="B1376" s="40"/>
      <c r="C1376" s="185"/>
      <c r="D1376" s="47"/>
      <c r="E1376" s="47"/>
      <c r="F1376" s="47"/>
    </row>
    <row r="1377" spans="1:6" s="81" customFormat="1">
      <c r="A1377" s="69"/>
      <c r="B1377" s="40"/>
      <c r="C1377" s="185"/>
      <c r="D1377" s="47"/>
      <c r="E1377" s="47"/>
      <c r="F1377" s="47"/>
    </row>
    <row r="1378" spans="1:6" s="81" customFormat="1">
      <c r="A1378" s="69"/>
      <c r="B1378" s="40"/>
      <c r="C1378" s="185"/>
      <c r="D1378" s="47"/>
      <c r="E1378" s="47"/>
      <c r="F1378" s="47"/>
    </row>
    <row r="1379" spans="1:6" s="81" customFormat="1">
      <c r="A1379" s="69"/>
      <c r="B1379" s="40"/>
      <c r="C1379" s="185"/>
      <c r="D1379" s="47"/>
      <c r="E1379" s="47"/>
      <c r="F1379" s="47"/>
    </row>
    <row r="1380" spans="1:6" s="81" customFormat="1">
      <c r="A1380" s="69"/>
      <c r="B1380" s="40"/>
      <c r="C1380" s="185"/>
      <c r="D1380" s="47"/>
      <c r="E1380" s="47"/>
      <c r="F1380" s="47"/>
    </row>
    <row r="1381" spans="1:6" s="81" customFormat="1">
      <c r="A1381" s="69"/>
      <c r="B1381" s="40"/>
      <c r="C1381" s="185"/>
      <c r="D1381" s="47"/>
      <c r="E1381" s="47"/>
      <c r="F1381" s="47"/>
    </row>
    <row r="1382" spans="1:6" s="81" customFormat="1">
      <c r="A1382" s="69"/>
      <c r="B1382" s="40"/>
      <c r="C1382" s="185"/>
      <c r="D1382" s="47"/>
      <c r="E1382" s="47"/>
      <c r="F1382" s="47"/>
    </row>
    <row r="1383" spans="1:6" s="81" customFormat="1">
      <c r="A1383" s="69"/>
      <c r="B1383" s="40"/>
      <c r="C1383" s="185"/>
      <c r="D1383" s="47"/>
      <c r="E1383" s="47"/>
      <c r="F1383" s="47"/>
    </row>
    <row r="1384" spans="1:6" s="81" customFormat="1">
      <c r="A1384" s="69"/>
      <c r="B1384" s="40"/>
      <c r="C1384" s="185"/>
      <c r="D1384" s="47"/>
      <c r="E1384" s="47"/>
      <c r="F1384" s="47"/>
    </row>
    <row r="1385" spans="1:6" s="81" customFormat="1">
      <c r="A1385" s="69"/>
      <c r="B1385" s="40"/>
      <c r="C1385" s="185"/>
      <c r="D1385" s="47"/>
      <c r="E1385" s="47"/>
      <c r="F1385" s="47"/>
    </row>
    <row r="1386" spans="1:6" s="81" customFormat="1">
      <c r="A1386" s="69"/>
      <c r="B1386" s="40"/>
      <c r="C1386" s="185"/>
      <c r="D1386" s="47"/>
      <c r="E1386" s="47"/>
      <c r="F1386" s="47"/>
    </row>
    <row r="1387" spans="1:6" s="81" customFormat="1">
      <c r="A1387" s="69"/>
      <c r="B1387" s="40"/>
      <c r="C1387" s="185"/>
      <c r="D1387" s="47"/>
      <c r="E1387" s="47"/>
      <c r="F1387" s="47"/>
    </row>
    <row r="1388" spans="1:6" s="81" customFormat="1">
      <c r="A1388" s="69"/>
      <c r="B1388" s="40"/>
      <c r="C1388" s="185"/>
      <c r="D1388" s="47"/>
      <c r="E1388" s="47"/>
      <c r="F1388" s="47"/>
    </row>
    <row r="1389" spans="1:6" s="81" customFormat="1">
      <c r="A1389" s="69"/>
      <c r="B1389" s="40"/>
      <c r="C1389" s="185"/>
      <c r="D1389" s="47"/>
      <c r="E1389" s="47"/>
      <c r="F1389" s="47"/>
    </row>
    <row r="1390" spans="1:6" s="81" customFormat="1">
      <c r="A1390" s="69"/>
      <c r="B1390" s="40"/>
      <c r="C1390" s="185"/>
      <c r="D1390" s="47"/>
      <c r="E1390" s="47"/>
      <c r="F1390" s="47"/>
    </row>
    <row r="1391" spans="1:6" s="81" customFormat="1">
      <c r="A1391" s="69"/>
      <c r="B1391" s="40"/>
      <c r="C1391" s="185"/>
      <c r="D1391" s="47"/>
      <c r="E1391" s="47"/>
      <c r="F1391" s="47"/>
    </row>
    <row r="1392" spans="1:6" s="81" customFormat="1">
      <c r="A1392" s="69"/>
      <c r="B1392" s="40"/>
      <c r="C1392" s="185"/>
      <c r="D1392" s="47"/>
      <c r="E1392" s="47"/>
      <c r="F1392" s="47"/>
    </row>
    <row r="1393" spans="1:6" s="81" customFormat="1">
      <c r="A1393" s="69"/>
      <c r="B1393" s="40"/>
      <c r="C1393" s="185"/>
      <c r="D1393" s="47"/>
      <c r="E1393" s="47"/>
      <c r="F1393" s="47"/>
    </row>
    <row r="1394" spans="1:6" s="81" customFormat="1">
      <c r="A1394" s="69"/>
      <c r="B1394" s="40"/>
      <c r="C1394" s="185"/>
      <c r="D1394" s="47"/>
      <c r="E1394" s="47"/>
      <c r="F1394" s="47"/>
    </row>
    <row r="1395" spans="1:6" s="81" customFormat="1">
      <c r="A1395" s="69"/>
      <c r="B1395" s="40"/>
      <c r="C1395" s="185"/>
      <c r="D1395" s="47"/>
      <c r="E1395" s="47"/>
      <c r="F1395" s="47"/>
    </row>
    <row r="1396" spans="1:6" s="81" customFormat="1">
      <c r="A1396" s="69"/>
      <c r="B1396" s="40"/>
      <c r="C1396" s="185"/>
      <c r="D1396" s="47"/>
      <c r="E1396" s="47"/>
      <c r="F1396" s="47"/>
    </row>
    <row r="1397" spans="1:6" s="81" customFormat="1">
      <c r="A1397" s="69"/>
      <c r="B1397" s="40"/>
      <c r="C1397" s="185"/>
      <c r="D1397" s="47"/>
      <c r="E1397" s="47"/>
      <c r="F1397" s="47"/>
    </row>
    <row r="1398" spans="1:6" s="81" customFormat="1">
      <c r="A1398" s="69"/>
      <c r="B1398" s="40"/>
      <c r="C1398" s="185"/>
      <c r="D1398" s="47"/>
      <c r="E1398" s="47"/>
      <c r="F1398" s="47"/>
    </row>
    <row r="1399" spans="1:6" s="81" customFormat="1">
      <c r="A1399" s="69"/>
      <c r="B1399" s="40"/>
      <c r="C1399" s="185"/>
      <c r="D1399" s="47"/>
      <c r="E1399" s="47"/>
      <c r="F1399" s="47"/>
    </row>
    <row r="1400" spans="1:6" s="81" customFormat="1">
      <c r="A1400" s="69"/>
      <c r="B1400" s="40"/>
      <c r="C1400" s="185"/>
      <c r="D1400" s="47"/>
      <c r="E1400" s="47"/>
      <c r="F1400" s="47"/>
    </row>
    <row r="1401" spans="1:6" s="81" customFormat="1">
      <c r="A1401" s="69"/>
      <c r="B1401" s="40"/>
      <c r="C1401" s="185"/>
      <c r="D1401" s="47"/>
      <c r="E1401" s="47"/>
      <c r="F1401" s="47"/>
    </row>
    <row r="1402" spans="1:6" s="81" customFormat="1">
      <c r="A1402" s="69"/>
      <c r="B1402" s="40"/>
      <c r="C1402" s="185"/>
      <c r="D1402" s="47"/>
      <c r="E1402" s="47"/>
      <c r="F1402" s="47"/>
    </row>
    <row r="1403" spans="1:6" s="81" customFormat="1">
      <c r="A1403" s="69"/>
      <c r="B1403" s="40"/>
      <c r="C1403" s="185"/>
      <c r="D1403" s="47"/>
      <c r="E1403" s="47"/>
      <c r="F1403" s="47"/>
    </row>
    <row r="1404" spans="1:6" s="81" customFormat="1">
      <c r="A1404" s="69"/>
      <c r="B1404" s="40"/>
      <c r="C1404" s="185"/>
      <c r="D1404" s="47"/>
      <c r="E1404" s="47"/>
      <c r="F1404" s="47"/>
    </row>
    <row r="1405" spans="1:6" s="81" customFormat="1">
      <c r="A1405" s="69"/>
      <c r="B1405" s="40"/>
      <c r="C1405" s="185"/>
      <c r="D1405" s="47"/>
      <c r="E1405" s="47"/>
      <c r="F1405" s="47"/>
    </row>
    <row r="1406" spans="1:6" s="81" customFormat="1">
      <c r="A1406" s="69"/>
      <c r="B1406" s="40"/>
      <c r="C1406" s="185"/>
      <c r="D1406" s="47"/>
      <c r="E1406" s="47"/>
      <c r="F1406" s="47"/>
    </row>
    <row r="1407" spans="1:6" s="81" customFormat="1">
      <c r="A1407" s="69"/>
      <c r="B1407" s="40"/>
      <c r="C1407" s="185"/>
      <c r="D1407" s="47"/>
      <c r="E1407" s="47"/>
      <c r="F1407" s="47"/>
    </row>
    <row r="1408" spans="1:6" s="81" customFormat="1">
      <c r="A1408" s="69"/>
      <c r="B1408" s="40"/>
      <c r="C1408" s="185"/>
      <c r="D1408" s="47"/>
      <c r="E1408" s="47"/>
      <c r="F1408" s="47"/>
    </row>
    <row r="1409" spans="1:6" s="81" customFormat="1">
      <c r="A1409" s="69"/>
      <c r="B1409" s="40"/>
      <c r="C1409" s="185"/>
      <c r="D1409" s="47"/>
      <c r="E1409" s="47"/>
      <c r="F1409" s="47"/>
    </row>
    <row r="1410" spans="1:6" s="81" customFormat="1">
      <c r="A1410" s="69"/>
      <c r="B1410" s="40"/>
      <c r="C1410" s="185"/>
      <c r="D1410" s="47"/>
      <c r="E1410" s="47"/>
      <c r="F1410" s="47"/>
    </row>
    <row r="1411" spans="1:6" s="81" customFormat="1">
      <c r="A1411" s="69"/>
      <c r="B1411" s="40"/>
      <c r="C1411" s="185"/>
      <c r="D1411" s="47"/>
      <c r="E1411" s="47"/>
      <c r="F1411" s="47"/>
    </row>
    <row r="1412" spans="1:6" s="81" customFormat="1">
      <c r="A1412" s="69"/>
      <c r="B1412" s="40"/>
      <c r="C1412" s="185"/>
      <c r="D1412" s="47"/>
      <c r="E1412" s="47"/>
      <c r="F1412" s="47"/>
    </row>
    <row r="1413" spans="1:6" s="81" customFormat="1">
      <c r="A1413" s="69"/>
      <c r="B1413" s="40"/>
      <c r="C1413" s="185"/>
      <c r="D1413" s="47"/>
      <c r="E1413" s="47"/>
      <c r="F1413" s="47"/>
    </row>
    <row r="1414" spans="1:6" s="81" customFormat="1">
      <c r="A1414" s="69"/>
      <c r="B1414" s="40"/>
      <c r="C1414" s="185"/>
      <c r="D1414" s="47"/>
      <c r="E1414" s="47"/>
      <c r="F1414" s="47"/>
    </row>
    <row r="1415" spans="1:6" s="81" customFormat="1">
      <c r="A1415" s="69"/>
      <c r="B1415" s="40"/>
      <c r="C1415" s="185"/>
      <c r="D1415" s="47"/>
      <c r="E1415" s="47"/>
      <c r="F1415" s="47"/>
    </row>
    <row r="1416" spans="1:6" s="81" customFormat="1">
      <c r="A1416" s="69"/>
      <c r="B1416" s="40"/>
      <c r="C1416" s="185"/>
      <c r="D1416" s="47"/>
      <c r="E1416" s="47"/>
      <c r="F1416" s="47"/>
    </row>
    <row r="1417" spans="1:6" s="81" customFormat="1">
      <c r="A1417" s="69"/>
      <c r="B1417" s="40"/>
      <c r="C1417" s="185"/>
      <c r="D1417" s="47"/>
      <c r="E1417" s="47"/>
      <c r="F1417" s="47"/>
    </row>
    <row r="1418" spans="1:6" s="81" customFormat="1">
      <c r="A1418" s="69"/>
      <c r="B1418" s="40"/>
      <c r="C1418" s="185"/>
      <c r="D1418" s="47"/>
      <c r="E1418" s="47"/>
      <c r="F1418" s="47"/>
    </row>
    <row r="1419" spans="1:6" s="81" customFormat="1">
      <c r="A1419" s="69"/>
      <c r="B1419" s="40"/>
      <c r="C1419" s="185"/>
      <c r="D1419" s="47"/>
      <c r="E1419" s="47"/>
      <c r="F1419" s="47"/>
    </row>
    <row r="1420" spans="1:6" s="81" customFormat="1">
      <c r="A1420" s="69"/>
      <c r="B1420" s="40"/>
      <c r="C1420" s="185"/>
      <c r="D1420" s="47"/>
      <c r="E1420" s="47"/>
      <c r="F1420" s="47"/>
    </row>
    <row r="1421" spans="1:6" s="81" customFormat="1">
      <c r="A1421" s="69"/>
      <c r="B1421" s="40"/>
      <c r="C1421" s="185"/>
      <c r="D1421" s="47"/>
      <c r="E1421" s="47"/>
      <c r="F1421" s="47"/>
    </row>
    <row r="1422" spans="1:6" s="81" customFormat="1">
      <c r="A1422" s="69"/>
      <c r="B1422" s="40"/>
      <c r="C1422" s="185"/>
      <c r="D1422" s="47"/>
      <c r="E1422" s="47"/>
      <c r="F1422" s="47"/>
    </row>
    <row r="1423" spans="1:6" s="81" customFormat="1">
      <c r="A1423" s="69"/>
      <c r="B1423" s="40"/>
      <c r="C1423" s="185"/>
      <c r="D1423" s="47"/>
      <c r="E1423" s="47"/>
      <c r="F1423" s="47"/>
    </row>
    <row r="1424" spans="1:6" s="81" customFormat="1">
      <c r="A1424" s="69"/>
      <c r="B1424" s="40"/>
      <c r="C1424" s="185"/>
      <c r="D1424" s="47"/>
      <c r="E1424" s="47"/>
      <c r="F1424" s="47"/>
    </row>
    <row r="1425" spans="1:6" s="81" customFormat="1">
      <c r="A1425" s="69"/>
      <c r="B1425" s="40"/>
      <c r="C1425" s="185"/>
      <c r="D1425" s="47"/>
      <c r="E1425" s="47"/>
      <c r="F1425" s="47"/>
    </row>
    <row r="1426" spans="1:6" s="81" customFormat="1">
      <c r="A1426" s="69"/>
      <c r="B1426" s="40"/>
      <c r="C1426" s="185"/>
      <c r="D1426" s="47"/>
      <c r="E1426" s="47"/>
      <c r="F1426" s="47"/>
    </row>
    <row r="1427" spans="1:6" s="81" customFormat="1">
      <c r="A1427" s="69"/>
      <c r="B1427" s="40"/>
      <c r="C1427" s="185"/>
      <c r="D1427" s="47"/>
      <c r="E1427" s="47"/>
      <c r="F1427" s="47"/>
    </row>
    <row r="1428" spans="1:6" s="81" customFormat="1">
      <c r="A1428" s="69"/>
      <c r="B1428" s="40"/>
      <c r="C1428" s="185"/>
      <c r="D1428" s="47"/>
      <c r="E1428" s="47"/>
      <c r="F1428" s="47"/>
    </row>
    <row r="1429" spans="1:6" s="81" customFormat="1">
      <c r="A1429" s="69"/>
      <c r="B1429" s="40"/>
      <c r="C1429" s="185"/>
      <c r="D1429" s="47"/>
      <c r="E1429" s="47"/>
      <c r="F1429" s="47"/>
    </row>
    <row r="1430" spans="1:6" s="81" customFormat="1">
      <c r="A1430" s="69"/>
      <c r="B1430" s="40"/>
      <c r="C1430" s="185"/>
      <c r="D1430" s="47"/>
      <c r="E1430" s="47"/>
      <c r="F1430" s="47"/>
    </row>
    <row r="1431" spans="1:6" s="81" customFormat="1">
      <c r="A1431" s="69"/>
      <c r="B1431" s="40"/>
      <c r="C1431" s="185"/>
      <c r="D1431" s="47"/>
      <c r="E1431" s="47"/>
      <c r="F1431" s="47"/>
    </row>
    <row r="1432" spans="1:6" s="81" customFormat="1">
      <c r="A1432" s="69"/>
      <c r="B1432" s="40"/>
      <c r="C1432" s="185"/>
      <c r="D1432" s="47"/>
      <c r="E1432" s="47"/>
      <c r="F1432" s="47"/>
    </row>
    <row r="1433" spans="1:6" s="81" customFormat="1">
      <c r="A1433" s="69"/>
      <c r="B1433" s="40"/>
      <c r="C1433" s="185"/>
      <c r="D1433" s="47"/>
      <c r="E1433" s="47"/>
      <c r="F1433" s="47"/>
    </row>
    <row r="1434" spans="1:6" s="81" customFormat="1">
      <c r="A1434" s="69"/>
      <c r="B1434" s="40"/>
      <c r="C1434" s="185"/>
      <c r="D1434" s="47"/>
      <c r="E1434" s="47"/>
      <c r="F1434" s="47"/>
    </row>
    <row r="1435" spans="1:6" s="81" customFormat="1">
      <c r="A1435" s="69"/>
      <c r="B1435" s="40"/>
      <c r="C1435" s="185"/>
      <c r="D1435" s="47"/>
      <c r="E1435" s="47"/>
      <c r="F1435" s="47"/>
    </row>
    <row r="1436" spans="1:6" s="81" customFormat="1">
      <c r="A1436" s="69"/>
      <c r="B1436" s="40"/>
      <c r="C1436" s="185"/>
      <c r="D1436" s="47"/>
      <c r="E1436" s="47"/>
      <c r="F1436" s="47"/>
    </row>
    <row r="1437" spans="1:6" s="81" customFormat="1">
      <c r="A1437" s="69"/>
      <c r="B1437" s="40"/>
      <c r="C1437" s="185"/>
      <c r="D1437" s="47"/>
      <c r="E1437" s="47"/>
      <c r="F1437" s="47"/>
    </row>
    <row r="1438" spans="1:6" s="81" customFormat="1">
      <c r="A1438" s="69"/>
      <c r="B1438" s="40"/>
      <c r="C1438" s="185"/>
      <c r="D1438" s="47"/>
      <c r="E1438" s="47"/>
      <c r="F1438" s="47"/>
    </row>
    <row r="1439" spans="1:6" s="81" customFormat="1">
      <c r="A1439" s="69"/>
      <c r="B1439" s="40"/>
      <c r="C1439" s="185"/>
      <c r="D1439" s="47"/>
      <c r="E1439" s="47"/>
      <c r="F1439" s="47"/>
    </row>
    <row r="1440" spans="1:6" s="81" customFormat="1">
      <c r="A1440" s="69"/>
      <c r="B1440" s="40"/>
      <c r="C1440" s="185"/>
      <c r="D1440" s="47"/>
      <c r="E1440" s="47"/>
      <c r="F1440" s="47"/>
    </row>
    <row r="1441" spans="1:6" s="81" customFormat="1">
      <c r="A1441" s="69"/>
      <c r="B1441" s="40"/>
      <c r="C1441" s="185"/>
      <c r="D1441" s="47"/>
      <c r="E1441" s="47"/>
      <c r="F1441" s="47"/>
    </row>
    <row r="1442" spans="1:6" s="81" customFormat="1">
      <c r="A1442" s="69"/>
      <c r="B1442" s="40"/>
      <c r="C1442" s="185"/>
      <c r="D1442" s="47"/>
      <c r="E1442" s="47"/>
      <c r="F1442" s="47"/>
    </row>
    <row r="1443" spans="1:6" s="81" customFormat="1">
      <c r="A1443" s="69"/>
      <c r="B1443" s="40"/>
      <c r="C1443" s="185"/>
      <c r="D1443" s="47"/>
      <c r="E1443" s="47"/>
      <c r="F1443" s="47"/>
    </row>
    <row r="1444" spans="1:6" s="81" customFormat="1">
      <c r="A1444" s="69"/>
      <c r="B1444" s="40"/>
      <c r="C1444" s="185"/>
      <c r="D1444" s="47"/>
      <c r="E1444" s="47"/>
      <c r="F1444" s="47"/>
    </row>
    <row r="1445" spans="1:6" s="81" customFormat="1">
      <c r="A1445" s="69"/>
      <c r="B1445" s="40"/>
      <c r="C1445" s="185"/>
      <c r="D1445" s="47"/>
      <c r="E1445" s="47"/>
      <c r="F1445" s="47"/>
    </row>
    <row r="1446" spans="1:6" s="81" customFormat="1">
      <c r="A1446" s="69"/>
      <c r="B1446" s="40"/>
      <c r="C1446" s="185"/>
      <c r="D1446" s="47"/>
      <c r="E1446" s="47"/>
      <c r="F1446" s="47"/>
    </row>
    <row r="1447" spans="1:6" s="81" customFormat="1">
      <c r="A1447" s="69"/>
      <c r="B1447" s="40"/>
      <c r="C1447" s="185"/>
      <c r="D1447" s="47"/>
      <c r="E1447" s="47"/>
      <c r="F1447" s="47"/>
    </row>
    <row r="1448" spans="1:6" s="81" customFormat="1">
      <c r="A1448" s="69"/>
      <c r="B1448" s="40"/>
      <c r="C1448" s="185"/>
      <c r="D1448" s="47"/>
      <c r="E1448" s="47"/>
      <c r="F1448" s="47"/>
    </row>
    <row r="1449" spans="1:6" s="81" customFormat="1">
      <c r="A1449" s="69"/>
      <c r="B1449" s="40"/>
      <c r="C1449" s="185"/>
      <c r="D1449" s="47"/>
      <c r="E1449" s="47"/>
      <c r="F1449" s="47"/>
    </row>
    <row r="1450" spans="1:6" s="81" customFormat="1">
      <c r="A1450" s="69"/>
      <c r="B1450" s="40"/>
      <c r="C1450" s="185"/>
      <c r="D1450" s="47"/>
      <c r="E1450" s="47"/>
      <c r="F1450" s="47"/>
    </row>
    <row r="1451" spans="1:6" s="81" customFormat="1">
      <c r="A1451" s="69"/>
      <c r="B1451" s="40"/>
      <c r="C1451" s="185"/>
      <c r="D1451" s="47"/>
      <c r="E1451" s="47"/>
      <c r="F1451" s="47"/>
    </row>
    <row r="1452" spans="1:6" s="81" customFormat="1">
      <c r="A1452" s="69"/>
      <c r="B1452" s="40"/>
      <c r="C1452" s="185"/>
      <c r="D1452" s="47"/>
      <c r="E1452" s="47"/>
      <c r="F1452" s="47"/>
    </row>
    <row r="1453" spans="1:6" s="81" customFormat="1">
      <c r="A1453" s="69"/>
      <c r="B1453" s="40"/>
      <c r="C1453" s="185"/>
      <c r="D1453" s="47"/>
      <c r="E1453" s="47"/>
      <c r="F1453" s="47"/>
    </row>
    <row r="1454" spans="1:6" s="81" customFormat="1">
      <c r="A1454" s="69"/>
      <c r="B1454" s="40"/>
      <c r="C1454" s="185"/>
      <c r="D1454" s="47"/>
      <c r="E1454" s="47"/>
      <c r="F1454" s="47"/>
    </row>
    <row r="1455" spans="1:6" s="81" customFormat="1">
      <c r="A1455" s="69"/>
      <c r="B1455" s="40"/>
      <c r="C1455" s="185"/>
      <c r="D1455" s="47"/>
      <c r="E1455" s="47"/>
      <c r="F1455" s="47"/>
    </row>
    <row r="1456" spans="1:6" s="81" customFormat="1">
      <c r="A1456" s="69"/>
      <c r="B1456" s="40"/>
      <c r="C1456" s="185"/>
      <c r="D1456" s="47"/>
      <c r="E1456" s="47"/>
      <c r="F1456" s="47"/>
    </row>
    <row r="1457" spans="1:6" s="81" customFormat="1">
      <c r="A1457" s="69"/>
      <c r="B1457" s="40"/>
      <c r="C1457" s="185"/>
      <c r="D1457" s="47"/>
      <c r="E1457" s="47"/>
      <c r="F1457" s="47"/>
    </row>
    <row r="1458" spans="1:6" s="81" customFormat="1">
      <c r="A1458" s="69"/>
      <c r="B1458" s="40"/>
      <c r="C1458" s="185"/>
      <c r="D1458" s="47"/>
      <c r="E1458" s="47"/>
      <c r="F1458" s="47"/>
    </row>
    <row r="1459" spans="1:6" s="81" customFormat="1">
      <c r="A1459" s="69"/>
      <c r="B1459" s="40"/>
      <c r="C1459" s="185"/>
      <c r="D1459" s="47"/>
      <c r="E1459" s="47"/>
      <c r="F1459" s="47"/>
    </row>
    <row r="1460" spans="1:6" s="81" customFormat="1">
      <c r="A1460" s="69"/>
      <c r="B1460" s="40"/>
      <c r="C1460" s="185"/>
      <c r="D1460" s="47"/>
      <c r="E1460" s="47"/>
      <c r="F1460" s="47"/>
    </row>
    <row r="1461" spans="1:6" s="81" customFormat="1">
      <c r="A1461" s="69"/>
      <c r="B1461" s="40"/>
      <c r="C1461" s="185"/>
      <c r="D1461" s="47"/>
      <c r="E1461" s="47"/>
      <c r="F1461" s="47"/>
    </row>
    <row r="1462" spans="1:6" s="81" customFormat="1">
      <c r="A1462" s="69"/>
      <c r="B1462" s="40"/>
      <c r="C1462" s="185"/>
      <c r="D1462" s="47"/>
      <c r="E1462" s="47"/>
      <c r="F1462" s="47"/>
    </row>
    <row r="1463" spans="1:6" s="81" customFormat="1">
      <c r="A1463" s="69"/>
      <c r="B1463" s="40"/>
      <c r="C1463" s="185"/>
      <c r="D1463" s="47"/>
      <c r="E1463" s="47"/>
      <c r="F1463" s="47"/>
    </row>
    <row r="1464" spans="1:6" s="81" customFormat="1">
      <c r="A1464" s="69"/>
      <c r="B1464" s="40"/>
      <c r="C1464" s="185"/>
      <c r="D1464" s="47"/>
      <c r="E1464" s="47"/>
      <c r="F1464" s="47"/>
    </row>
    <row r="1465" spans="1:6" s="81" customFormat="1">
      <c r="A1465" s="69"/>
      <c r="B1465" s="40"/>
      <c r="C1465" s="185"/>
      <c r="D1465" s="47"/>
      <c r="E1465" s="47"/>
      <c r="F1465" s="47"/>
    </row>
    <row r="1466" spans="1:6" s="81" customFormat="1">
      <c r="A1466" s="69"/>
      <c r="B1466" s="40"/>
      <c r="C1466" s="185"/>
      <c r="D1466" s="47"/>
      <c r="E1466" s="47"/>
      <c r="F1466" s="47"/>
    </row>
    <row r="1467" spans="1:6" s="81" customFormat="1">
      <c r="A1467" s="69"/>
      <c r="B1467" s="40"/>
      <c r="C1467" s="185"/>
      <c r="D1467" s="47"/>
      <c r="E1467" s="47"/>
      <c r="F1467" s="47"/>
    </row>
    <row r="1468" spans="1:6" s="81" customFormat="1">
      <c r="A1468" s="69"/>
      <c r="B1468" s="40"/>
      <c r="C1468" s="185"/>
      <c r="D1468" s="47"/>
      <c r="E1468" s="47"/>
      <c r="F1468" s="47"/>
    </row>
    <row r="1469" spans="1:6" s="81" customFormat="1">
      <c r="A1469" s="69"/>
      <c r="B1469" s="40"/>
      <c r="C1469" s="185"/>
      <c r="D1469" s="47"/>
      <c r="E1469" s="47"/>
      <c r="F1469" s="47"/>
    </row>
    <row r="1470" spans="1:6" s="81" customFormat="1">
      <c r="A1470" s="69"/>
      <c r="B1470" s="40"/>
      <c r="C1470" s="185"/>
      <c r="D1470" s="47"/>
      <c r="E1470" s="47"/>
      <c r="F1470" s="47"/>
    </row>
    <row r="1471" spans="1:6" s="81" customFormat="1">
      <c r="A1471" s="69"/>
      <c r="B1471" s="40"/>
      <c r="C1471" s="185"/>
      <c r="D1471" s="47"/>
      <c r="E1471" s="47"/>
      <c r="F1471" s="47"/>
    </row>
    <row r="1472" spans="1:6" s="81" customFormat="1">
      <c r="A1472" s="69"/>
      <c r="B1472" s="40"/>
      <c r="C1472" s="185"/>
      <c r="D1472" s="47"/>
      <c r="E1472" s="47"/>
      <c r="F1472" s="47"/>
    </row>
    <row r="1473" spans="1:6" s="81" customFormat="1">
      <c r="A1473" s="69"/>
      <c r="B1473" s="40"/>
      <c r="C1473" s="185"/>
      <c r="D1473" s="47"/>
      <c r="E1473" s="47"/>
      <c r="F1473" s="47"/>
    </row>
    <row r="1474" spans="1:6" s="81" customFormat="1">
      <c r="A1474" s="69"/>
      <c r="B1474" s="40"/>
      <c r="C1474" s="185"/>
      <c r="D1474" s="47"/>
      <c r="E1474" s="47"/>
      <c r="F1474" s="47"/>
    </row>
    <row r="1475" spans="1:6" s="81" customFormat="1">
      <c r="A1475" s="69"/>
      <c r="B1475" s="40"/>
      <c r="C1475" s="185"/>
      <c r="D1475" s="47"/>
      <c r="E1475" s="47"/>
      <c r="F1475" s="47"/>
    </row>
    <row r="1476" spans="1:6" s="81" customFormat="1">
      <c r="A1476" s="69"/>
      <c r="B1476" s="40"/>
      <c r="C1476" s="185"/>
      <c r="D1476" s="47"/>
      <c r="E1476" s="47"/>
      <c r="F1476" s="47"/>
    </row>
    <row r="1477" spans="1:6" s="81" customFormat="1">
      <c r="A1477" s="69"/>
      <c r="B1477" s="40"/>
      <c r="C1477" s="185"/>
      <c r="D1477" s="47"/>
      <c r="E1477" s="47"/>
      <c r="F1477" s="47"/>
    </row>
    <row r="1478" spans="1:6" s="81" customFormat="1">
      <c r="A1478" s="69"/>
      <c r="B1478" s="40"/>
      <c r="C1478" s="185"/>
      <c r="D1478" s="47"/>
      <c r="E1478" s="47"/>
      <c r="F1478" s="47"/>
    </row>
    <row r="1479" spans="1:6" s="81" customFormat="1">
      <c r="A1479" s="69"/>
      <c r="B1479" s="40"/>
      <c r="C1479" s="185"/>
      <c r="D1479" s="47"/>
      <c r="E1479" s="47"/>
      <c r="F1479" s="47"/>
    </row>
    <row r="1480" spans="1:6" s="81" customFormat="1">
      <c r="A1480" s="69"/>
      <c r="B1480" s="40"/>
      <c r="C1480" s="185"/>
      <c r="D1480" s="47"/>
      <c r="E1480" s="47"/>
      <c r="F1480" s="47"/>
    </row>
    <row r="1481" spans="1:6" s="81" customFormat="1">
      <c r="A1481" s="69"/>
      <c r="B1481" s="40"/>
      <c r="C1481" s="185"/>
      <c r="D1481" s="47"/>
      <c r="E1481" s="47"/>
      <c r="F1481" s="47"/>
    </row>
    <row r="1482" spans="1:6" s="81" customFormat="1">
      <c r="A1482" s="69"/>
      <c r="B1482" s="40"/>
      <c r="C1482" s="185"/>
      <c r="D1482" s="47"/>
      <c r="E1482" s="47"/>
      <c r="F1482" s="47"/>
    </row>
    <row r="1483" spans="1:6" s="81" customFormat="1">
      <c r="A1483" s="69"/>
      <c r="B1483" s="40"/>
      <c r="C1483" s="185"/>
      <c r="D1483" s="47"/>
      <c r="E1483" s="47"/>
      <c r="F1483" s="47"/>
    </row>
    <row r="1484" spans="1:6" s="81" customFormat="1">
      <c r="A1484" s="69"/>
      <c r="B1484" s="40"/>
      <c r="C1484" s="185"/>
      <c r="D1484" s="47"/>
      <c r="E1484" s="47"/>
      <c r="F1484" s="47"/>
    </row>
    <row r="1485" spans="1:6" s="81" customFormat="1">
      <c r="A1485" s="69"/>
      <c r="B1485" s="40"/>
      <c r="C1485" s="185"/>
      <c r="D1485" s="47"/>
      <c r="E1485" s="47"/>
      <c r="F1485" s="47"/>
    </row>
    <row r="1486" spans="1:6" s="81" customFormat="1">
      <c r="A1486" s="69"/>
      <c r="B1486" s="40"/>
      <c r="C1486" s="185"/>
      <c r="D1486" s="47"/>
      <c r="E1486" s="47"/>
      <c r="F1486" s="47"/>
    </row>
    <row r="1487" spans="1:6" s="81" customFormat="1">
      <c r="A1487" s="69"/>
      <c r="B1487" s="40"/>
      <c r="C1487" s="185"/>
      <c r="D1487" s="47"/>
      <c r="E1487" s="47"/>
      <c r="F1487" s="47"/>
    </row>
    <row r="1488" spans="1:6" s="81" customFormat="1">
      <c r="A1488" s="69"/>
      <c r="B1488" s="40"/>
      <c r="C1488" s="185"/>
      <c r="D1488" s="47"/>
      <c r="E1488" s="47"/>
      <c r="F1488" s="47"/>
    </row>
    <row r="1489" spans="1:6" s="81" customFormat="1">
      <c r="A1489" s="69"/>
      <c r="B1489" s="40"/>
      <c r="C1489" s="185"/>
      <c r="D1489" s="47"/>
      <c r="E1489" s="47"/>
      <c r="F1489" s="47"/>
    </row>
    <row r="1490" spans="1:6" s="81" customFormat="1">
      <c r="A1490" s="69"/>
      <c r="B1490" s="40"/>
      <c r="C1490" s="185"/>
      <c r="D1490" s="47"/>
      <c r="E1490" s="47"/>
      <c r="F1490" s="47"/>
    </row>
    <row r="1491" spans="1:6" s="81" customFormat="1">
      <c r="A1491" s="69"/>
      <c r="B1491" s="40"/>
      <c r="C1491" s="185"/>
      <c r="D1491" s="47"/>
      <c r="E1491" s="47"/>
      <c r="F1491" s="47"/>
    </row>
    <row r="1492" spans="1:6" s="81" customFormat="1">
      <c r="A1492" s="69"/>
      <c r="B1492" s="40"/>
      <c r="C1492" s="185"/>
      <c r="D1492" s="47"/>
      <c r="E1492" s="47"/>
      <c r="F1492" s="47"/>
    </row>
    <row r="1493" spans="1:6" s="81" customFormat="1">
      <c r="A1493" s="69"/>
      <c r="B1493" s="40"/>
      <c r="C1493" s="185"/>
      <c r="D1493" s="47"/>
      <c r="E1493" s="47"/>
      <c r="F1493" s="47"/>
    </row>
    <row r="1494" spans="1:6" s="81" customFormat="1">
      <c r="A1494" s="69"/>
      <c r="B1494" s="40"/>
      <c r="C1494" s="185"/>
      <c r="D1494" s="47"/>
      <c r="E1494" s="47"/>
      <c r="F1494" s="47"/>
    </row>
    <row r="1495" spans="1:6" s="81" customFormat="1">
      <c r="A1495" s="69"/>
      <c r="B1495" s="40"/>
      <c r="C1495" s="185"/>
      <c r="D1495" s="47"/>
      <c r="E1495" s="47"/>
      <c r="F1495" s="47"/>
    </row>
    <row r="1496" spans="1:6" s="81" customFormat="1">
      <c r="A1496" s="69"/>
      <c r="B1496" s="40"/>
      <c r="C1496" s="185"/>
      <c r="D1496" s="47"/>
      <c r="E1496" s="47"/>
      <c r="F1496" s="47"/>
    </row>
    <row r="1497" spans="1:6" s="81" customFormat="1">
      <c r="A1497" s="69"/>
      <c r="B1497" s="40"/>
      <c r="C1497" s="185"/>
      <c r="D1497" s="47"/>
      <c r="E1497" s="47"/>
      <c r="F1497" s="47"/>
    </row>
    <row r="1498" spans="1:6" s="81" customFormat="1">
      <c r="A1498" s="69"/>
      <c r="B1498" s="40"/>
      <c r="C1498" s="185"/>
      <c r="D1498" s="47"/>
      <c r="E1498" s="47"/>
      <c r="F1498" s="47"/>
    </row>
    <row r="1499" spans="1:6" s="81" customFormat="1">
      <c r="A1499" s="69"/>
      <c r="B1499" s="40"/>
      <c r="C1499" s="185"/>
      <c r="D1499" s="47"/>
      <c r="E1499" s="47"/>
      <c r="F1499" s="47"/>
    </row>
    <row r="1500" spans="1:6" s="81" customFormat="1">
      <c r="A1500" s="69"/>
      <c r="B1500" s="40"/>
      <c r="C1500" s="185"/>
      <c r="D1500" s="47"/>
      <c r="E1500" s="47"/>
      <c r="F1500" s="47"/>
    </row>
    <row r="1501" spans="1:6" s="81" customFormat="1">
      <c r="A1501" s="69"/>
      <c r="B1501" s="40"/>
      <c r="C1501" s="185"/>
      <c r="D1501" s="47"/>
      <c r="E1501" s="47"/>
      <c r="F1501" s="47"/>
    </row>
    <row r="1502" spans="1:6" s="81" customFormat="1">
      <c r="A1502" s="69"/>
      <c r="B1502" s="40"/>
      <c r="C1502" s="185"/>
      <c r="D1502" s="47"/>
      <c r="E1502" s="47"/>
      <c r="F1502" s="47"/>
    </row>
    <row r="1503" spans="1:6" s="81" customFormat="1">
      <c r="A1503" s="69"/>
      <c r="B1503" s="40"/>
      <c r="C1503" s="185"/>
      <c r="D1503" s="47"/>
      <c r="E1503" s="47"/>
      <c r="F1503" s="47"/>
    </row>
    <row r="1504" spans="1:6" s="81" customFormat="1">
      <c r="A1504" s="69"/>
      <c r="B1504" s="40"/>
      <c r="C1504" s="185"/>
      <c r="D1504" s="47"/>
      <c r="E1504" s="47"/>
      <c r="F1504" s="47"/>
    </row>
    <row r="1505" spans="1:6" s="81" customFormat="1">
      <c r="A1505" s="69"/>
      <c r="B1505" s="40"/>
      <c r="C1505" s="185"/>
      <c r="D1505" s="47"/>
      <c r="E1505" s="47"/>
      <c r="F1505" s="47"/>
    </row>
    <row r="1506" spans="1:6" s="81" customFormat="1">
      <c r="A1506" s="69"/>
      <c r="B1506" s="40"/>
      <c r="C1506" s="185"/>
      <c r="D1506" s="47"/>
      <c r="E1506" s="47"/>
      <c r="F1506" s="47"/>
    </row>
    <row r="1507" spans="1:6" s="81" customFormat="1">
      <c r="A1507" s="69"/>
      <c r="B1507" s="40"/>
      <c r="C1507" s="185"/>
      <c r="D1507" s="47"/>
      <c r="E1507" s="47"/>
      <c r="F1507" s="47"/>
    </row>
    <row r="1508" spans="1:6" s="81" customFormat="1">
      <c r="A1508" s="69"/>
      <c r="B1508" s="40"/>
      <c r="C1508" s="185"/>
      <c r="D1508" s="47"/>
      <c r="E1508" s="47"/>
      <c r="F1508" s="47"/>
    </row>
    <row r="1509" spans="1:6" s="81" customFormat="1">
      <c r="A1509" s="69"/>
      <c r="B1509" s="40"/>
      <c r="C1509" s="185"/>
      <c r="D1509" s="47"/>
      <c r="E1509" s="47"/>
      <c r="F1509" s="47"/>
    </row>
    <row r="1510" spans="1:6" s="81" customFormat="1">
      <c r="A1510" s="69"/>
      <c r="B1510" s="40"/>
      <c r="C1510" s="185"/>
      <c r="D1510" s="47"/>
      <c r="E1510" s="47"/>
      <c r="F1510" s="47"/>
    </row>
    <row r="1511" spans="1:6" s="81" customFormat="1">
      <c r="A1511" s="69"/>
      <c r="B1511" s="40"/>
      <c r="C1511" s="185"/>
      <c r="D1511" s="47"/>
      <c r="E1511" s="47"/>
      <c r="F1511" s="47"/>
    </row>
    <row r="1512" spans="1:6" s="81" customFormat="1">
      <c r="A1512" s="69"/>
      <c r="B1512" s="40"/>
      <c r="C1512" s="185"/>
      <c r="D1512" s="47"/>
      <c r="E1512" s="47"/>
      <c r="F1512" s="47"/>
    </row>
    <row r="1513" spans="1:6" s="81" customFormat="1">
      <c r="A1513" s="69"/>
      <c r="B1513" s="40"/>
      <c r="C1513" s="185"/>
      <c r="D1513" s="47"/>
      <c r="E1513" s="47"/>
      <c r="F1513" s="47"/>
    </row>
    <row r="1514" spans="1:6" s="81" customFormat="1">
      <c r="A1514" s="69"/>
      <c r="B1514" s="40"/>
      <c r="C1514" s="185"/>
      <c r="D1514" s="47"/>
      <c r="E1514" s="47"/>
      <c r="F1514" s="47"/>
    </row>
    <row r="1515" spans="1:6" s="81" customFormat="1">
      <c r="A1515" s="69"/>
      <c r="B1515" s="40"/>
      <c r="C1515" s="185"/>
      <c r="D1515" s="47"/>
      <c r="E1515" s="47"/>
      <c r="F1515" s="47"/>
    </row>
    <row r="1516" spans="1:6" s="81" customFormat="1">
      <c r="A1516" s="69"/>
      <c r="B1516" s="40"/>
      <c r="C1516" s="185"/>
      <c r="D1516" s="47"/>
      <c r="E1516" s="47"/>
      <c r="F1516" s="47"/>
    </row>
    <row r="1517" spans="1:6" s="81" customFormat="1">
      <c r="A1517" s="69"/>
      <c r="B1517" s="40"/>
      <c r="C1517" s="185"/>
      <c r="D1517" s="47"/>
      <c r="E1517" s="47"/>
      <c r="F1517" s="47"/>
    </row>
    <row r="1518" spans="1:6" s="81" customFormat="1">
      <c r="A1518" s="69"/>
      <c r="B1518" s="40"/>
      <c r="C1518" s="185"/>
      <c r="D1518" s="47"/>
      <c r="E1518" s="47"/>
      <c r="F1518" s="47"/>
    </row>
    <row r="1519" spans="1:6" s="81" customFormat="1">
      <c r="A1519" s="69"/>
      <c r="B1519" s="40"/>
      <c r="C1519" s="185"/>
      <c r="D1519" s="47"/>
      <c r="E1519" s="47"/>
      <c r="F1519" s="47"/>
    </row>
    <row r="1520" spans="1:6" s="81" customFormat="1">
      <c r="A1520" s="69"/>
      <c r="B1520" s="40"/>
      <c r="C1520" s="185"/>
      <c r="D1520" s="47"/>
      <c r="E1520" s="47"/>
      <c r="F1520" s="47"/>
    </row>
    <row r="1521" spans="1:6" s="81" customFormat="1">
      <c r="A1521" s="69"/>
      <c r="B1521" s="40"/>
      <c r="C1521" s="185"/>
      <c r="D1521" s="47"/>
      <c r="E1521" s="47"/>
      <c r="F1521" s="47"/>
    </row>
    <row r="1522" spans="1:6" s="81" customFormat="1">
      <c r="A1522" s="69"/>
      <c r="B1522" s="40"/>
      <c r="C1522" s="185"/>
      <c r="D1522" s="47"/>
      <c r="E1522" s="47"/>
      <c r="F1522" s="47"/>
    </row>
    <row r="1523" spans="1:6" s="81" customFormat="1">
      <c r="A1523" s="69"/>
      <c r="B1523" s="40"/>
      <c r="C1523" s="185"/>
      <c r="D1523" s="47"/>
      <c r="E1523" s="47"/>
      <c r="F1523" s="47"/>
    </row>
    <row r="1524" spans="1:6" s="81" customFormat="1">
      <c r="A1524" s="69"/>
      <c r="B1524" s="40"/>
      <c r="C1524" s="185"/>
      <c r="D1524" s="47"/>
      <c r="E1524" s="47"/>
      <c r="F1524" s="47"/>
    </row>
    <row r="1525" spans="1:6" s="81" customFormat="1">
      <c r="A1525" s="69"/>
      <c r="B1525" s="40"/>
      <c r="C1525" s="185"/>
      <c r="D1525" s="47"/>
      <c r="E1525" s="47"/>
      <c r="F1525" s="47"/>
    </row>
    <row r="1526" spans="1:6" s="81" customFormat="1">
      <c r="A1526" s="69"/>
      <c r="B1526" s="40"/>
      <c r="C1526" s="185"/>
      <c r="D1526" s="47"/>
      <c r="E1526" s="47"/>
      <c r="F1526" s="47"/>
    </row>
    <row r="1527" spans="1:6" s="81" customFormat="1">
      <c r="A1527" s="69"/>
      <c r="B1527" s="40"/>
      <c r="C1527" s="185"/>
      <c r="D1527" s="47"/>
      <c r="E1527" s="47"/>
      <c r="F1527" s="47"/>
    </row>
    <row r="1528" spans="1:6" s="81" customFormat="1">
      <c r="A1528" s="69"/>
      <c r="B1528" s="40"/>
      <c r="C1528" s="185"/>
      <c r="D1528" s="47"/>
      <c r="E1528" s="47"/>
      <c r="F1528" s="47"/>
    </row>
    <row r="1529" spans="1:6" s="81" customFormat="1">
      <c r="A1529" s="69"/>
      <c r="B1529" s="40"/>
      <c r="C1529" s="185"/>
      <c r="D1529" s="47"/>
      <c r="E1529" s="47"/>
      <c r="F1529" s="47"/>
    </row>
    <row r="1530" spans="1:6" s="81" customFormat="1">
      <c r="A1530" s="69"/>
      <c r="B1530" s="40"/>
      <c r="C1530" s="185"/>
      <c r="D1530" s="47"/>
      <c r="E1530" s="47"/>
      <c r="F1530" s="47"/>
    </row>
    <row r="1531" spans="1:6" s="81" customFormat="1">
      <c r="A1531" s="69"/>
      <c r="B1531" s="40"/>
      <c r="C1531" s="185"/>
      <c r="D1531" s="47"/>
      <c r="E1531" s="47"/>
      <c r="F1531" s="47"/>
    </row>
    <row r="1532" spans="1:6" s="81" customFormat="1">
      <c r="A1532" s="69"/>
      <c r="B1532" s="40"/>
      <c r="C1532" s="185"/>
      <c r="D1532" s="47"/>
      <c r="E1532" s="47"/>
      <c r="F1532" s="47"/>
    </row>
    <row r="1533" spans="1:6" s="81" customFormat="1">
      <c r="A1533" s="69"/>
      <c r="B1533" s="40"/>
      <c r="C1533" s="185"/>
      <c r="D1533" s="47"/>
      <c r="E1533" s="47"/>
      <c r="F1533" s="47"/>
    </row>
    <row r="1534" spans="1:6" s="81" customFormat="1">
      <c r="A1534" s="69"/>
      <c r="B1534" s="40"/>
      <c r="C1534" s="185"/>
      <c r="D1534" s="47"/>
      <c r="E1534" s="47"/>
      <c r="F1534" s="47"/>
    </row>
    <row r="1535" spans="1:6" s="81" customFormat="1">
      <c r="A1535" s="69"/>
      <c r="B1535" s="40"/>
      <c r="C1535" s="185"/>
      <c r="D1535" s="47"/>
      <c r="E1535" s="47"/>
      <c r="F1535" s="47"/>
    </row>
    <row r="1536" spans="1:6" s="81" customFormat="1">
      <c r="A1536" s="69"/>
      <c r="B1536" s="40"/>
      <c r="C1536" s="185"/>
      <c r="D1536" s="47"/>
      <c r="E1536" s="47"/>
      <c r="F1536" s="47"/>
    </row>
    <row r="1537" spans="1:6" s="81" customFormat="1">
      <c r="A1537" s="69"/>
      <c r="B1537" s="40"/>
      <c r="C1537" s="185"/>
      <c r="D1537" s="47"/>
      <c r="E1537" s="47"/>
      <c r="F1537" s="47"/>
    </row>
    <row r="1538" spans="1:6" s="81" customFormat="1">
      <c r="A1538" s="69"/>
      <c r="B1538" s="40"/>
      <c r="C1538" s="185"/>
      <c r="D1538" s="47"/>
      <c r="E1538" s="47"/>
      <c r="F1538" s="47"/>
    </row>
    <row r="1539" spans="1:6" s="81" customFormat="1">
      <c r="A1539" s="69"/>
      <c r="B1539" s="40"/>
      <c r="C1539" s="185"/>
      <c r="D1539" s="47"/>
      <c r="E1539" s="47"/>
      <c r="F1539" s="47"/>
    </row>
    <row r="1540" spans="1:6" s="81" customFormat="1">
      <c r="A1540" s="69"/>
      <c r="B1540" s="40"/>
      <c r="C1540" s="185"/>
      <c r="D1540" s="47"/>
      <c r="E1540" s="47"/>
      <c r="F1540" s="47"/>
    </row>
    <row r="1541" spans="1:6" s="81" customFormat="1">
      <c r="A1541" s="69"/>
      <c r="B1541" s="40"/>
      <c r="C1541" s="185"/>
      <c r="D1541" s="47"/>
      <c r="E1541" s="47"/>
      <c r="F1541" s="47"/>
    </row>
    <row r="1542" spans="1:6" s="81" customFormat="1">
      <c r="A1542" s="69"/>
      <c r="B1542" s="40"/>
      <c r="C1542" s="185"/>
      <c r="D1542" s="47"/>
      <c r="E1542" s="47"/>
      <c r="F1542" s="47"/>
    </row>
    <row r="1543" spans="1:6" s="81" customFormat="1">
      <c r="A1543" s="69"/>
      <c r="B1543" s="40"/>
      <c r="C1543" s="185"/>
      <c r="D1543" s="47"/>
      <c r="E1543" s="47"/>
      <c r="F1543" s="47"/>
    </row>
    <row r="1544" spans="1:6" s="81" customFormat="1">
      <c r="A1544" s="69"/>
      <c r="B1544" s="40"/>
      <c r="C1544" s="185"/>
      <c r="D1544" s="47"/>
      <c r="E1544" s="47"/>
      <c r="F1544" s="47"/>
    </row>
    <row r="1545" spans="1:6" s="81" customFormat="1">
      <c r="A1545" s="69"/>
      <c r="B1545" s="40"/>
      <c r="C1545" s="185"/>
      <c r="D1545" s="47"/>
      <c r="E1545" s="47"/>
      <c r="F1545" s="47"/>
    </row>
    <row r="1546" spans="1:6" s="81" customFormat="1">
      <c r="A1546" s="69"/>
      <c r="B1546" s="40"/>
      <c r="C1546" s="185"/>
      <c r="D1546" s="47"/>
      <c r="E1546" s="47"/>
      <c r="F1546" s="47"/>
    </row>
    <row r="1547" spans="1:6" s="81" customFormat="1">
      <c r="A1547" s="69"/>
      <c r="B1547" s="40"/>
      <c r="C1547" s="185"/>
      <c r="D1547" s="47"/>
      <c r="E1547" s="47"/>
      <c r="F1547" s="47"/>
    </row>
    <row r="1548" spans="1:6" s="81" customFormat="1">
      <c r="A1548" s="69"/>
      <c r="B1548" s="40"/>
      <c r="C1548" s="185"/>
      <c r="D1548" s="47"/>
      <c r="E1548" s="47"/>
      <c r="F1548" s="47"/>
    </row>
    <row r="1549" spans="1:6" s="81" customFormat="1">
      <c r="A1549" s="69"/>
      <c r="B1549" s="40"/>
      <c r="C1549" s="185"/>
      <c r="D1549" s="47"/>
      <c r="E1549" s="47"/>
      <c r="F1549" s="47"/>
    </row>
    <row r="1550" spans="1:6" s="81" customFormat="1">
      <c r="A1550" s="69"/>
      <c r="B1550" s="40"/>
      <c r="C1550" s="185"/>
      <c r="D1550" s="47"/>
      <c r="E1550" s="47"/>
      <c r="F1550" s="47"/>
    </row>
    <row r="1551" spans="1:6" s="81" customFormat="1">
      <c r="A1551" s="69"/>
      <c r="B1551" s="40"/>
      <c r="C1551" s="185"/>
      <c r="D1551" s="47"/>
      <c r="E1551" s="47"/>
      <c r="F1551" s="47"/>
    </row>
    <row r="1552" spans="1:6" s="81" customFormat="1">
      <c r="A1552" s="69"/>
      <c r="B1552" s="40"/>
      <c r="C1552" s="185"/>
      <c r="D1552" s="47"/>
      <c r="E1552" s="47"/>
      <c r="F1552" s="47"/>
    </row>
    <row r="1553" spans="1:6" s="81" customFormat="1">
      <c r="A1553" s="69"/>
      <c r="B1553" s="40"/>
      <c r="C1553" s="185"/>
      <c r="D1553" s="47"/>
      <c r="E1553" s="47"/>
      <c r="F1553" s="47"/>
    </row>
    <row r="1554" spans="1:6" s="81" customFormat="1">
      <c r="A1554" s="69"/>
      <c r="B1554" s="40"/>
      <c r="C1554" s="185"/>
      <c r="D1554" s="47"/>
      <c r="E1554" s="47"/>
      <c r="F1554" s="47"/>
    </row>
    <row r="1555" spans="1:6" s="81" customFormat="1">
      <c r="A1555" s="69"/>
      <c r="B1555" s="40"/>
      <c r="C1555" s="185"/>
      <c r="D1555" s="47"/>
      <c r="E1555" s="47"/>
      <c r="F1555" s="47"/>
    </row>
    <row r="1556" spans="1:6" s="81" customFormat="1">
      <c r="A1556" s="69"/>
      <c r="B1556" s="40"/>
      <c r="C1556" s="185"/>
      <c r="D1556" s="47"/>
      <c r="E1556" s="47"/>
      <c r="F1556" s="47"/>
    </row>
    <row r="1557" spans="1:6" s="81" customFormat="1">
      <c r="A1557" s="69"/>
      <c r="B1557" s="40"/>
      <c r="C1557" s="185"/>
      <c r="D1557" s="47"/>
      <c r="E1557" s="47"/>
      <c r="F1557" s="47"/>
    </row>
    <row r="1558" spans="1:6" s="81" customFormat="1">
      <c r="A1558" s="69"/>
      <c r="B1558" s="40"/>
      <c r="C1558" s="185"/>
      <c r="D1558" s="47"/>
      <c r="E1558" s="47"/>
      <c r="F1558" s="47"/>
    </row>
    <row r="1559" spans="1:6" s="81" customFormat="1">
      <c r="A1559" s="69"/>
      <c r="B1559" s="40"/>
      <c r="C1559" s="185"/>
      <c r="D1559" s="47"/>
      <c r="E1559" s="47"/>
      <c r="F1559" s="47"/>
    </row>
    <row r="1560" spans="1:6" s="81" customFormat="1">
      <c r="A1560" s="69"/>
      <c r="B1560" s="40"/>
      <c r="C1560" s="185"/>
      <c r="D1560" s="47"/>
      <c r="E1560" s="47"/>
      <c r="F1560" s="47"/>
    </row>
    <row r="1561" spans="1:6" s="81" customFormat="1">
      <c r="A1561" s="69"/>
      <c r="B1561" s="40"/>
      <c r="C1561" s="185"/>
      <c r="D1561" s="47"/>
      <c r="E1561" s="47"/>
      <c r="F1561" s="47"/>
    </row>
    <row r="1562" spans="1:6" s="81" customFormat="1">
      <c r="A1562" s="69"/>
      <c r="B1562" s="40"/>
      <c r="C1562" s="185"/>
      <c r="D1562" s="47"/>
      <c r="E1562" s="47"/>
      <c r="F1562" s="47"/>
    </row>
    <row r="1563" spans="1:6" s="81" customFormat="1">
      <c r="A1563" s="69"/>
      <c r="B1563" s="40"/>
      <c r="C1563" s="185"/>
      <c r="D1563" s="47"/>
      <c r="E1563" s="47"/>
      <c r="F1563" s="47"/>
    </row>
    <row r="1564" spans="1:6" s="81" customFormat="1">
      <c r="A1564" s="69"/>
      <c r="B1564" s="40"/>
      <c r="C1564" s="185"/>
      <c r="D1564" s="47"/>
      <c r="E1564" s="47"/>
      <c r="F1564" s="47"/>
    </row>
    <row r="1565" spans="1:6" s="81" customFormat="1">
      <c r="A1565" s="69"/>
      <c r="B1565" s="40"/>
      <c r="C1565" s="185"/>
      <c r="D1565" s="47"/>
      <c r="E1565" s="47"/>
      <c r="F1565" s="47"/>
    </row>
    <row r="1566" spans="1:6" s="81" customFormat="1">
      <c r="A1566" s="69"/>
      <c r="B1566" s="40"/>
      <c r="C1566" s="185"/>
      <c r="D1566" s="47"/>
      <c r="E1566" s="47"/>
      <c r="F1566" s="47"/>
    </row>
    <row r="1567" spans="1:6" s="81" customFormat="1">
      <c r="A1567" s="69"/>
      <c r="B1567" s="40"/>
      <c r="C1567" s="185"/>
      <c r="D1567" s="47"/>
      <c r="E1567" s="47"/>
      <c r="F1567" s="47"/>
    </row>
    <row r="1568" spans="1:6" s="81" customFormat="1">
      <c r="A1568" s="69"/>
      <c r="B1568" s="40"/>
      <c r="C1568" s="185"/>
      <c r="D1568" s="47"/>
      <c r="E1568" s="47"/>
      <c r="F1568" s="47"/>
    </row>
    <row r="1569" spans="1:6" s="81" customFormat="1">
      <c r="A1569" s="69"/>
      <c r="B1569" s="40"/>
      <c r="C1569" s="185"/>
      <c r="D1569" s="47"/>
      <c r="E1569" s="47"/>
      <c r="F1569" s="47"/>
    </row>
    <row r="1570" spans="1:6" s="81" customFormat="1">
      <c r="A1570" s="69"/>
      <c r="B1570" s="40"/>
      <c r="C1570" s="185"/>
      <c r="D1570" s="47"/>
      <c r="E1570" s="47"/>
      <c r="F1570" s="47"/>
    </row>
    <row r="1571" spans="1:6" s="81" customFormat="1">
      <c r="A1571" s="69"/>
      <c r="B1571" s="40"/>
      <c r="C1571" s="185"/>
      <c r="D1571" s="47"/>
      <c r="E1571" s="47"/>
      <c r="F1571" s="47"/>
    </row>
    <row r="1572" spans="1:6" s="81" customFormat="1">
      <c r="A1572" s="69"/>
      <c r="B1572" s="40"/>
      <c r="C1572" s="185"/>
      <c r="D1572" s="47"/>
      <c r="E1572" s="47"/>
      <c r="F1572" s="47"/>
    </row>
    <row r="1573" spans="1:6" s="81" customFormat="1">
      <c r="A1573" s="69"/>
      <c r="B1573" s="40"/>
      <c r="C1573" s="185"/>
      <c r="D1573" s="47"/>
      <c r="E1573" s="47"/>
      <c r="F1573" s="47"/>
    </row>
    <row r="1574" spans="1:6" s="81" customFormat="1">
      <c r="A1574" s="69"/>
      <c r="B1574" s="40"/>
      <c r="C1574" s="185"/>
      <c r="D1574" s="47"/>
      <c r="E1574" s="47"/>
      <c r="F1574" s="47"/>
    </row>
    <row r="1575" spans="1:6" s="81" customFormat="1">
      <c r="A1575" s="69"/>
      <c r="B1575" s="40"/>
      <c r="C1575" s="185"/>
      <c r="D1575" s="47"/>
      <c r="E1575" s="47"/>
      <c r="F1575" s="47"/>
    </row>
    <row r="1576" spans="1:6" s="81" customFormat="1">
      <c r="A1576" s="69"/>
      <c r="B1576" s="40"/>
      <c r="C1576" s="185"/>
      <c r="D1576" s="47"/>
      <c r="E1576" s="47"/>
      <c r="F1576" s="47"/>
    </row>
    <row r="1577" spans="1:6" s="81" customFormat="1">
      <c r="A1577" s="69"/>
      <c r="B1577" s="40"/>
      <c r="C1577" s="185"/>
      <c r="D1577" s="47"/>
      <c r="E1577" s="47"/>
      <c r="F1577" s="47"/>
    </row>
    <row r="1578" spans="1:6" s="81" customFormat="1">
      <c r="A1578" s="69"/>
      <c r="B1578" s="40"/>
      <c r="C1578" s="185"/>
      <c r="D1578" s="47"/>
      <c r="E1578" s="47"/>
      <c r="F1578" s="47"/>
    </row>
    <row r="1579" spans="1:6" s="81" customFormat="1">
      <c r="A1579" s="69"/>
      <c r="B1579" s="40"/>
      <c r="C1579" s="185"/>
      <c r="D1579" s="47"/>
      <c r="E1579" s="47"/>
      <c r="F1579" s="47"/>
    </row>
    <row r="1580" spans="1:6" s="81" customFormat="1">
      <c r="A1580" s="69"/>
      <c r="B1580" s="40"/>
      <c r="C1580" s="185"/>
      <c r="D1580" s="47"/>
      <c r="E1580" s="47"/>
      <c r="F1580" s="47"/>
    </row>
    <row r="1581" spans="1:6" s="81" customFormat="1">
      <c r="A1581" s="69"/>
      <c r="B1581" s="40"/>
      <c r="C1581" s="185"/>
      <c r="D1581" s="47"/>
      <c r="E1581" s="47"/>
      <c r="F1581" s="47"/>
    </row>
    <row r="1582" spans="1:6" s="81" customFormat="1">
      <c r="A1582" s="69"/>
      <c r="B1582" s="40"/>
      <c r="C1582" s="185"/>
      <c r="D1582" s="47"/>
      <c r="E1582" s="47"/>
      <c r="F1582" s="47"/>
    </row>
    <row r="1583" spans="1:6" s="81" customFormat="1">
      <c r="A1583" s="69"/>
      <c r="B1583" s="40"/>
      <c r="C1583" s="185"/>
      <c r="D1583" s="47"/>
      <c r="E1583" s="47"/>
      <c r="F1583" s="47"/>
    </row>
    <row r="1584" spans="1:6" s="81" customFormat="1">
      <c r="A1584" s="69"/>
      <c r="B1584" s="40"/>
      <c r="C1584" s="185"/>
      <c r="D1584" s="47"/>
      <c r="E1584" s="47"/>
      <c r="F1584" s="47"/>
    </row>
    <row r="1585" spans="1:6" s="81" customFormat="1">
      <c r="A1585" s="69"/>
      <c r="B1585" s="40"/>
      <c r="C1585" s="185"/>
      <c r="D1585" s="47"/>
      <c r="E1585" s="47"/>
      <c r="F1585" s="47"/>
    </row>
    <row r="1586" spans="1:6" s="81" customFormat="1">
      <c r="A1586" s="69"/>
      <c r="B1586" s="40"/>
      <c r="C1586" s="185"/>
      <c r="D1586" s="47"/>
      <c r="E1586" s="47"/>
      <c r="F1586" s="47"/>
    </row>
    <row r="1587" spans="1:6" s="81" customFormat="1">
      <c r="A1587" s="69"/>
      <c r="B1587" s="40"/>
      <c r="C1587" s="185"/>
      <c r="D1587" s="47"/>
      <c r="E1587" s="47"/>
      <c r="F1587" s="47"/>
    </row>
    <row r="1588" spans="1:6" s="81" customFormat="1">
      <c r="A1588" s="69"/>
      <c r="B1588" s="40"/>
      <c r="C1588" s="185"/>
      <c r="D1588" s="47"/>
      <c r="E1588" s="47"/>
      <c r="F1588" s="47"/>
    </row>
    <row r="1589" spans="1:6" s="81" customFormat="1">
      <c r="A1589" s="69"/>
      <c r="B1589" s="40"/>
      <c r="C1589" s="185"/>
      <c r="D1589" s="47"/>
      <c r="E1589" s="47"/>
      <c r="F1589" s="47"/>
    </row>
    <row r="1590" spans="1:6" s="81" customFormat="1">
      <c r="A1590" s="69"/>
      <c r="B1590" s="40"/>
      <c r="C1590" s="185"/>
      <c r="D1590" s="47"/>
      <c r="E1590" s="47"/>
      <c r="F1590" s="47"/>
    </row>
    <row r="1591" spans="1:6" s="81" customFormat="1">
      <c r="A1591" s="69"/>
      <c r="B1591" s="40"/>
      <c r="C1591" s="185"/>
      <c r="D1591" s="47"/>
      <c r="E1591" s="47"/>
      <c r="F1591" s="47"/>
    </row>
    <row r="1592" spans="1:6" s="81" customFormat="1">
      <c r="A1592" s="69"/>
      <c r="B1592" s="40"/>
      <c r="C1592" s="185"/>
      <c r="D1592" s="47"/>
      <c r="E1592" s="47"/>
      <c r="F1592" s="47"/>
    </row>
    <row r="1593" spans="1:6" s="81" customFormat="1">
      <c r="A1593" s="69"/>
      <c r="B1593" s="40"/>
      <c r="C1593" s="185"/>
      <c r="D1593" s="47"/>
      <c r="E1593" s="47"/>
      <c r="F1593" s="47"/>
    </row>
    <row r="1594" spans="1:6" s="81" customFormat="1">
      <c r="A1594" s="69"/>
      <c r="B1594" s="40"/>
      <c r="C1594" s="185"/>
      <c r="D1594" s="47"/>
      <c r="E1594" s="47"/>
      <c r="F1594" s="47"/>
    </row>
    <row r="1595" spans="1:6" s="81" customFormat="1">
      <c r="A1595" s="69"/>
      <c r="B1595" s="40"/>
      <c r="C1595" s="185"/>
      <c r="D1595" s="47"/>
      <c r="E1595" s="47"/>
      <c r="F1595" s="47"/>
    </row>
    <row r="1596" spans="1:6" s="81" customFormat="1">
      <c r="A1596" s="69"/>
      <c r="B1596" s="40"/>
      <c r="C1596" s="185"/>
      <c r="D1596" s="47"/>
      <c r="E1596" s="47"/>
      <c r="F1596" s="47"/>
    </row>
    <row r="1597" spans="1:6" s="81" customFormat="1">
      <c r="A1597" s="69"/>
      <c r="B1597" s="40"/>
      <c r="C1597" s="185"/>
      <c r="D1597" s="47"/>
      <c r="E1597" s="47"/>
      <c r="F1597" s="47"/>
    </row>
    <row r="1598" spans="1:6" s="81" customFormat="1">
      <c r="A1598" s="69"/>
      <c r="B1598" s="40"/>
      <c r="C1598" s="185"/>
      <c r="D1598" s="47"/>
      <c r="E1598" s="47"/>
      <c r="F1598" s="47"/>
    </row>
    <row r="1599" spans="1:6" s="81" customFormat="1">
      <c r="A1599" s="69"/>
      <c r="B1599" s="40"/>
      <c r="C1599" s="185"/>
      <c r="D1599" s="47"/>
      <c r="E1599" s="47"/>
      <c r="F1599" s="47"/>
    </row>
    <row r="1600" spans="1:6" s="81" customFormat="1">
      <c r="A1600" s="69"/>
      <c r="B1600" s="40"/>
      <c r="C1600" s="185"/>
      <c r="D1600" s="47"/>
      <c r="E1600" s="47"/>
      <c r="F1600" s="47"/>
    </row>
    <row r="1601" spans="1:6" s="81" customFormat="1">
      <c r="A1601" s="69"/>
      <c r="B1601" s="40"/>
      <c r="C1601" s="185"/>
      <c r="D1601" s="47"/>
      <c r="E1601" s="47"/>
      <c r="F1601" s="47"/>
    </row>
    <row r="1602" spans="1:6" s="81" customFormat="1">
      <c r="A1602" s="69"/>
      <c r="B1602" s="40"/>
      <c r="C1602" s="185"/>
      <c r="D1602" s="47"/>
      <c r="E1602" s="47"/>
      <c r="F1602" s="47"/>
    </row>
    <row r="1603" spans="1:6" s="81" customFormat="1">
      <c r="A1603" s="69"/>
      <c r="B1603" s="40"/>
      <c r="C1603" s="185"/>
      <c r="D1603" s="47"/>
      <c r="E1603" s="47"/>
      <c r="F1603" s="47"/>
    </row>
    <row r="1604" spans="1:6" s="81" customFormat="1">
      <c r="A1604" s="69"/>
      <c r="B1604" s="40"/>
      <c r="C1604" s="185"/>
      <c r="D1604" s="47"/>
      <c r="E1604" s="47"/>
      <c r="F1604" s="47"/>
    </row>
    <row r="1605" spans="1:6" s="81" customFormat="1">
      <c r="A1605" s="69"/>
      <c r="B1605" s="40"/>
      <c r="C1605" s="185"/>
      <c r="D1605" s="47"/>
      <c r="E1605" s="47"/>
      <c r="F1605" s="47"/>
    </row>
    <row r="1606" spans="1:6" s="81" customFormat="1">
      <c r="A1606" s="69"/>
      <c r="B1606" s="40"/>
      <c r="C1606" s="185"/>
      <c r="D1606" s="47"/>
      <c r="E1606" s="47"/>
      <c r="F1606" s="47"/>
    </row>
    <row r="1607" spans="1:6" s="81" customFormat="1">
      <c r="A1607" s="69"/>
      <c r="B1607" s="40"/>
      <c r="C1607" s="185"/>
      <c r="D1607" s="47"/>
      <c r="E1607" s="47"/>
      <c r="F1607" s="47"/>
    </row>
    <row r="1608" spans="1:6" s="81" customFormat="1">
      <c r="A1608" s="69"/>
      <c r="B1608" s="40"/>
      <c r="C1608" s="185"/>
      <c r="D1608" s="47"/>
      <c r="E1608" s="47"/>
      <c r="F1608" s="47"/>
    </row>
    <row r="1609" spans="1:6" s="81" customFormat="1">
      <c r="A1609" s="69"/>
      <c r="B1609" s="40"/>
      <c r="C1609" s="185"/>
      <c r="D1609" s="47"/>
      <c r="E1609" s="47"/>
      <c r="F1609" s="47"/>
    </row>
    <row r="1610" spans="1:6" s="81" customFormat="1">
      <c r="A1610" s="69"/>
      <c r="B1610" s="40"/>
      <c r="C1610" s="185"/>
      <c r="D1610" s="47"/>
      <c r="E1610" s="47"/>
      <c r="F1610" s="47"/>
    </row>
    <row r="1611" spans="1:6" s="81" customFormat="1">
      <c r="A1611" s="69"/>
      <c r="B1611" s="40"/>
      <c r="C1611" s="185"/>
      <c r="D1611" s="47"/>
      <c r="E1611" s="47"/>
      <c r="F1611" s="47"/>
    </row>
    <row r="1612" spans="1:6" s="81" customFormat="1">
      <c r="A1612" s="69"/>
      <c r="B1612" s="40"/>
      <c r="C1612" s="185"/>
      <c r="D1612" s="47"/>
      <c r="E1612" s="47"/>
      <c r="F1612" s="47"/>
    </row>
    <row r="1613" spans="1:6" s="81" customFormat="1">
      <c r="A1613" s="69"/>
      <c r="B1613" s="40"/>
      <c r="C1613" s="185"/>
      <c r="D1613" s="47"/>
      <c r="E1613" s="47"/>
      <c r="F1613" s="47"/>
    </row>
    <row r="1614" spans="1:6" s="81" customFormat="1">
      <c r="A1614" s="69"/>
      <c r="B1614" s="40"/>
      <c r="C1614" s="185"/>
      <c r="D1614" s="47"/>
      <c r="E1614" s="47"/>
      <c r="F1614" s="47"/>
    </row>
    <row r="1615" spans="1:6" s="81" customFormat="1">
      <c r="A1615" s="69"/>
      <c r="B1615" s="40"/>
      <c r="C1615" s="185"/>
      <c r="D1615" s="47"/>
      <c r="E1615" s="47"/>
      <c r="F1615" s="47"/>
    </row>
    <row r="1616" spans="1:6" s="81" customFormat="1">
      <c r="A1616" s="69"/>
      <c r="B1616" s="40"/>
      <c r="C1616" s="185"/>
      <c r="D1616" s="47"/>
      <c r="E1616" s="47"/>
      <c r="F1616" s="47"/>
    </row>
    <row r="1617" spans="1:6" s="81" customFormat="1">
      <c r="A1617" s="69"/>
      <c r="B1617" s="40"/>
      <c r="C1617" s="185"/>
      <c r="D1617" s="47"/>
      <c r="E1617" s="47"/>
      <c r="F1617" s="47"/>
    </row>
    <row r="1618" spans="1:6" s="81" customFormat="1">
      <c r="A1618" s="69"/>
      <c r="B1618" s="40"/>
      <c r="C1618" s="185"/>
      <c r="D1618" s="47"/>
      <c r="E1618" s="47"/>
      <c r="F1618" s="47"/>
    </row>
    <row r="1619" spans="1:6" s="81" customFormat="1">
      <c r="A1619" s="69"/>
      <c r="B1619" s="40"/>
      <c r="C1619" s="185"/>
      <c r="D1619" s="47"/>
      <c r="E1619" s="47"/>
      <c r="F1619" s="47"/>
    </row>
    <row r="1620" spans="1:6" s="81" customFormat="1">
      <c r="A1620" s="69"/>
      <c r="B1620" s="40"/>
      <c r="C1620" s="185"/>
      <c r="D1620" s="47"/>
      <c r="E1620" s="47"/>
      <c r="F1620" s="47"/>
    </row>
    <row r="1621" spans="1:6" s="81" customFormat="1">
      <c r="A1621" s="69"/>
      <c r="B1621" s="40"/>
      <c r="C1621" s="185"/>
      <c r="D1621" s="47"/>
      <c r="E1621" s="47"/>
      <c r="F1621" s="47"/>
    </row>
    <row r="1622" spans="1:6" s="81" customFormat="1">
      <c r="A1622" s="69"/>
      <c r="B1622" s="40"/>
      <c r="C1622" s="185"/>
      <c r="D1622" s="47"/>
      <c r="E1622" s="47"/>
      <c r="F1622" s="47"/>
    </row>
    <row r="1623" spans="1:6" s="81" customFormat="1">
      <c r="A1623" s="69"/>
      <c r="B1623" s="40"/>
      <c r="C1623" s="185"/>
      <c r="D1623" s="47"/>
      <c r="E1623" s="47"/>
      <c r="F1623" s="47"/>
    </row>
    <row r="1624" spans="1:6" s="81" customFormat="1">
      <c r="A1624" s="69"/>
      <c r="B1624" s="40"/>
      <c r="C1624" s="185"/>
      <c r="D1624" s="47"/>
      <c r="E1624" s="47"/>
      <c r="F1624" s="47"/>
    </row>
    <row r="1625" spans="1:6" s="81" customFormat="1">
      <c r="A1625" s="69"/>
      <c r="B1625" s="40"/>
      <c r="C1625" s="185"/>
      <c r="D1625" s="47"/>
      <c r="E1625" s="47"/>
      <c r="F1625" s="47"/>
    </row>
    <row r="1626" spans="1:6" s="81" customFormat="1">
      <c r="A1626" s="69"/>
      <c r="B1626" s="40"/>
      <c r="C1626" s="185"/>
      <c r="D1626" s="47"/>
      <c r="E1626" s="47"/>
      <c r="F1626" s="47"/>
    </row>
    <row r="1627" spans="1:6" s="81" customFormat="1">
      <c r="A1627" s="69"/>
      <c r="B1627" s="40"/>
      <c r="C1627" s="185"/>
      <c r="D1627" s="47"/>
      <c r="E1627" s="47"/>
      <c r="F1627" s="47"/>
    </row>
    <row r="1628" spans="1:6" s="81" customFormat="1">
      <c r="A1628" s="69"/>
      <c r="B1628" s="40"/>
      <c r="C1628" s="185"/>
      <c r="D1628" s="47"/>
      <c r="E1628" s="47"/>
      <c r="F1628" s="47"/>
    </row>
    <row r="1629" spans="1:6" s="81" customFormat="1">
      <c r="A1629" s="69"/>
      <c r="B1629" s="40"/>
      <c r="C1629" s="185"/>
      <c r="D1629" s="47"/>
      <c r="E1629" s="47"/>
      <c r="F1629" s="47"/>
    </row>
    <row r="1630" spans="1:6" s="81" customFormat="1">
      <c r="A1630" s="69"/>
      <c r="B1630" s="40"/>
      <c r="C1630" s="185"/>
      <c r="D1630" s="47"/>
      <c r="E1630" s="47"/>
      <c r="F1630" s="47"/>
    </row>
    <row r="1631" spans="1:6" s="81" customFormat="1">
      <c r="A1631" s="69"/>
      <c r="B1631" s="40"/>
      <c r="C1631" s="185"/>
      <c r="D1631" s="47"/>
      <c r="E1631" s="47"/>
      <c r="F1631" s="47"/>
    </row>
    <row r="1632" spans="1:6" s="81" customFormat="1">
      <c r="A1632" s="69"/>
      <c r="B1632" s="40"/>
      <c r="C1632" s="185"/>
      <c r="D1632" s="47"/>
      <c r="E1632" s="47"/>
      <c r="F1632" s="47"/>
    </row>
    <row r="1633" spans="1:6" s="81" customFormat="1">
      <c r="A1633" s="69"/>
      <c r="B1633" s="40"/>
      <c r="C1633" s="185"/>
      <c r="D1633" s="47"/>
      <c r="E1633" s="47"/>
      <c r="F1633" s="47"/>
    </row>
    <row r="1634" spans="1:6" s="81" customFormat="1">
      <c r="A1634" s="69"/>
      <c r="B1634" s="40"/>
      <c r="C1634" s="185"/>
      <c r="D1634" s="47"/>
      <c r="E1634" s="47"/>
      <c r="F1634" s="47"/>
    </row>
    <row r="1635" spans="1:6" s="81" customFormat="1">
      <c r="A1635" s="69"/>
      <c r="B1635" s="40"/>
      <c r="C1635" s="185"/>
      <c r="D1635" s="47"/>
      <c r="E1635" s="47"/>
      <c r="F1635" s="47"/>
    </row>
    <row r="1636" spans="1:6" s="81" customFormat="1">
      <c r="A1636" s="69"/>
      <c r="B1636" s="40"/>
      <c r="C1636" s="185"/>
      <c r="D1636" s="47"/>
      <c r="E1636" s="47"/>
      <c r="F1636" s="47"/>
    </row>
    <row r="1637" spans="1:6" s="81" customFormat="1">
      <c r="A1637" s="69"/>
      <c r="B1637" s="40"/>
      <c r="C1637" s="185"/>
      <c r="D1637" s="47"/>
      <c r="E1637" s="47"/>
      <c r="F1637" s="47"/>
    </row>
    <row r="1638" spans="1:6" s="81" customFormat="1">
      <c r="A1638" s="69"/>
      <c r="B1638" s="40"/>
      <c r="C1638" s="185"/>
      <c r="D1638" s="47"/>
      <c r="E1638" s="47"/>
      <c r="F1638" s="47"/>
    </row>
    <row r="1639" spans="1:6" s="81" customFormat="1">
      <c r="A1639" s="69"/>
      <c r="B1639" s="40"/>
      <c r="C1639" s="185"/>
      <c r="D1639" s="47"/>
      <c r="E1639" s="47"/>
      <c r="F1639" s="47"/>
    </row>
    <row r="1640" spans="1:6" s="81" customFormat="1">
      <c r="A1640" s="69"/>
      <c r="B1640" s="40"/>
      <c r="C1640" s="185"/>
      <c r="D1640" s="47"/>
      <c r="E1640" s="47"/>
      <c r="F1640" s="47"/>
    </row>
    <row r="1641" spans="1:6" s="81" customFormat="1">
      <c r="A1641" s="69"/>
      <c r="B1641" s="40"/>
      <c r="C1641" s="185"/>
      <c r="D1641" s="47"/>
      <c r="E1641" s="47"/>
      <c r="F1641" s="47"/>
    </row>
    <row r="1642" spans="1:6" s="81" customFormat="1">
      <c r="A1642" s="69"/>
      <c r="B1642" s="40"/>
      <c r="C1642" s="185"/>
      <c r="D1642" s="47"/>
      <c r="E1642" s="47"/>
      <c r="F1642" s="47"/>
    </row>
    <row r="1643" spans="1:6" s="81" customFormat="1">
      <c r="A1643" s="69"/>
      <c r="B1643" s="40"/>
      <c r="C1643" s="185"/>
      <c r="D1643" s="47"/>
      <c r="E1643" s="47"/>
      <c r="F1643" s="47"/>
    </row>
    <row r="1644" spans="1:6" s="81" customFormat="1">
      <c r="A1644" s="69"/>
      <c r="B1644" s="40"/>
      <c r="C1644" s="185"/>
      <c r="D1644" s="47"/>
      <c r="E1644" s="47"/>
      <c r="F1644" s="47"/>
    </row>
    <row r="1645" spans="1:6" s="81" customFormat="1">
      <c r="A1645" s="69"/>
      <c r="B1645" s="40"/>
      <c r="C1645" s="185"/>
      <c r="D1645" s="47"/>
      <c r="E1645" s="47"/>
      <c r="F1645" s="47"/>
    </row>
    <row r="1646" spans="1:6" s="81" customFormat="1">
      <c r="A1646" s="69"/>
      <c r="B1646" s="40"/>
      <c r="C1646" s="185"/>
      <c r="D1646" s="47"/>
      <c r="E1646" s="47"/>
      <c r="F1646" s="47"/>
    </row>
    <row r="1647" spans="1:6" s="81" customFormat="1">
      <c r="A1647" s="69"/>
      <c r="B1647" s="40"/>
      <c r="C1647" s="185"/>
      <c r="D1647" s="47"/>
      <c r="E1647" s="47"/>
      <c r="F1647" s="47"/>
    </row>
    <row r="1648" spans="1:6" s="81" customFormat="1">
      <c r="A1648" s="69"/>
      <c r="B1648" s="40"/>
      <c r="C1648" s="185"/>
      <c r="D1648" s="47"/>
      <c r="E1648" s="47"/>
      <c r="F1648" s="47"/>
    </row>
    <row r="1649" spans="1:6" s="81" customFormat="1">
      <c r="A1649" s="69"/>
      <c r="B1649" s="40"/>
      <c r="C1649" s="185"/>
      <c r="D1649" s="47"/>
      <c r="E1649" s="47"/>
      <c r="F1649" s="47"/>
    </row>
    <row r="1650" spans="1:6" s="81" customFormat="1">
      <c r="A1650" s="69"/>
      <c r="B1650" s="40"/>
      <c r="C1650" s="185"/>
      <c r="D1650" s="47"/>
      <c r="E1650" s="47"/>
      <c r="F1650" s="47"/>
    </row>
    <row r="1651" spans="1:6" s="81" customFormat="1">
      <c r="A1651" s="69"/>
      <c r="B1651" s="40"/>
      <c r="C1651" s="185"/>
      <c r="D1651" s="47"/>
      <c r="E1651" s="47"/>
      <c r="F1651" s="47"/>
    </row>
    <row r="1652" spans="1:6" s="81" customFormat="1">
      <c r="A1652" s="69"/>
      <c r="B1652" s="40"/>
      <c r="C1652" s="185"/>
      <c r="D1652" s="47"/>
      <c r="E1652" s="47"/>
      <c r="F1652" s="47"/>
    </row>
    <row r="1653" spans="1:6" s="81" customFormat="1">
      <c r="A1653" s="69"/>
      <c r="B1653" s="40"/>
      <c r="C1653" s="185"/>
      <c r="D1653" s="47"/>
      <c r="E1653" s="47"/>
      <c r="F1653" s="47"/>
    </row>
    <row r="1654" spans="1:6" s="81" customFormat="1">
      <c r="A1654" s="69"/>
      <c r="B1654" s="40"/>
      <c r="C1654" s="185"/>
      <c r="D1654" s="47"/>
      <c r="E1654" s="47"/>
      <c r="F1654" s="47"/>
    </row>
    <row r="1655" spans="1:6" s="81" customFormat="1">
      <c r="A1655" s="69"/>
      <c r="B1655" s="40"/>
      <c r="C1655" s="185"/>
      <c r="D1655" s="47"/>
      <c r="E1655" s="47"/>
      <c r="F1655" s="47"/>
    </row>
    <row r="1656" spans="1:6" s="81" customFormat="1">
      <c r="A1656" s="69"/>
      <c r="B1656" s="40"/>
      <c r="C1656" s="185"/>
      <c r="D1656" s="47"/>
      <c r="E1656" s="47"/>
      <c r="F1656" s="47"/>
    </row>
    <row r="1657" spans="1:6" s="81" customFormat="1">
      <c r="A1657" s="69"/>
      <c r="B1657" s="40"/>
      <c r="C1657" s="185"/>
      <c r="D1657" s="47"/>
      <c r="E1657" s="47"/>
      <c r="F1657" s="47"/>
    </row>
    <row r="1658" spans="1:6" s="81" customFormat="1">
      <c r="A1658" s="69"/>
      <c r="B1658" s="40"/>
      <c r="C1658" s="185"/>
      <c r="D1658" s="47"/>
      <c r="E1658" s="47"/>
      <c r="F1658" s="47"/>
    </row>
    <row r="1659" spans="1:6" s="81" customFormat="1">
      <c r="A1659" s="69"/>
      <c r="B1659" s="40"/>
      <c r="C1659" s="185"/>
      <c r="D1659" s="47"/>
      <c r="E1659" s="47"/>
      <c r="F1659" s="47"/>
    </row>
    <row r="1660" spans="1:6" s="81" customFormat="1">
      <c r="A1660" s="69"/>
      <c r="B1660" s="40"/>
      <c r="C1660" s="185"/>
      <c r="D1660" s="47"/>
      <c r="E1660" s="47"/>
      <c r="F1660" s="47"/>
    </row>
    <row r="1661" spans="1:6" s="81" customFormat="1">
      <c r="A1661" s="69"/>
      <c r="B1661" s="40"/>
      <c r="C1661" s="185"/>
      <c r="D1661" s="47"/>
      <c r="E1661" s="47"/>
      <c r="F1661" s="47"/>
    </row>
    <row r="1662" spans="1:6" s="81" customFormat="1">
      <c r="A1662" s="69"/>
      <c r="B1662" s="40"/>
      <c r="C1662" s="185"/>
      <c r="D1662" s="47"/>
      <c r="E1662" s="47"/>
      <c r="F1662" s="47"/>
    </row>
    <row r="1663" spans="1:6" s="81" customFormat="1">
      <c r="A1663" s="69"/>
      <c r="B1663" s="40"/>
      <c r="C1663" s="185"/>
      <c r="D1663" s="47"/>
      <c r="E1663" s="47"/>
      <c r="F1663" s="47"/>
    </row>
    <row r="1664" spans="1:6" s="81" customFormat="1">
      <c r="A1664" s="69"/>
      <c r="B1664" s="40"/>
      <c r="C1664" s="185"/>
      <c r="D1664" s="47"/>
      <c r="E1664" s="47"/>
      <c r="F1664" s="47"/>
    </row>
    <row r="1665" spans="1:6" s="81" customFormat="1">
      <c r="A1665" s="69"/>
      <c r="B1665" s="40"/>
      <c r="C1665" s="185"/>
      <c r="D1665" s="47"/>
      <c r="E1665" s="47"/>
      <c r="F1665" s="47"/>
    </row>
    <row r="1666" spans="1:6" s="81" customFormat="1">
      <c r="A1666" s="69"/>
      <c r="B1666" s="40"/>
      <c r="C1666" s="185"/>
      <c r="D1666" s="47"/>
      <c r="E1666" s="47"/>
      <c r="F1666" s="47"/>
    </row>
    <row r="1667" spans="1:6" s="81" customFormat="1">
      <c r="A1667" s="69"/>
      <c r="B1667" s="40"/>
      <c r="C1667" s="185"/>
      <c r="D1667" s="47"/>
      <c r="E1667" s="47"/>
      <c r="F1667" s="47"/>
    </row>
    <row r="1668" spans="1:6" s="81" customFormat="1">
      <c r="A1668" s="69"/>
      <c r="B1668" s="40"/>
      <c r="C1668" s="185"/>
      <c r="D1668" s="47"/>
      <c r="E1668" s="47"/>
      <c r="F1668" s="47"/>
    </row>
    <row r="1669" spans="1:6" s="81" customFormat="1">
      <c r="A1669" s="69"/>
      <c r="B1669" s="40"/>
      <c r="C1669" s="185"/>
      <c r="D1669" s="47"/>
      <c r="E1669" s="47"/>
      <c r="F1669" s="47"/>
    </row>
    <row r="1670" spans="1:6" s="81" customFormat="1">
      <c r="A1670" s="69"/>
      <c r="B1670" s="40"/>
      <c r="C1670" s="185"/>
      <c r="D1670" s="47"/>
      <c r="E1670" s="47"/>
      <c r="F1670" s="47"/>
    </row>
    <row r="1671" spans="1:6" s="81" customFormat="1">
      <c r="A1671" s="69"/>
      <c r="B1671" s="40"/>
      <c r="C1671" s="185"/>
      <c r="D1671" s="47"/>
      <c r="E1671" s="47"/>
      <c r="F1671" s="47"/>
    </row>
    <row r="1672" spans="1:6" s="81" customFormat="1">
      <c r="A1672" s="69"/>
      <c r="B1672" s="40"/>
      <c r="C1672" s="185"/>
      <c r="D1672" s="47"/>
      <c r="E1672" s="47"/>
      <c r="F1672" s="47"/>
    </row>
    <row r="1673" spans="1:6" s="81" customFormat="1">
      <c r="A1673" s="69"/>
      <c r="B1673" s="40"/>
      <c r="C1673" s="185"/>
      <c r="D1673" s="47"/>
      <c r="E1673" s="47"/>
      <c r="F1673" s="47"/>
    </row>
    <row r="1674" spans="1:6" s="81" customFormat="1">
      <c r="A1674" s="69"/>
      <c r="B1674" s="40"/>
      <c r="C1674" s="185"/>
      <c r="D1674" s="47"/>
      <c r="E1674" s="47"/>
      <c r="F1674" s="47"/>
    </row>
    <row r="1675" spans="1:6" s="81" customFormat="1">
      <c r="A1675" s="69"/>
      <c r="B1675" s="40"/>
      <c r="C1675" s="185"/>
      <c r="D1675" s="47"/>
      <c r="E1675" s="47"/>
      <c r="F1675" s="47"/>
    </row>
    <row r="1676" spans="1:6" s="81" customFormat="1">
      <c r="A1676" s="69"/>
      <c r="B1676" s="40"/>
      <c r="C1676" s="185"/>
      <c r="D1676" s="47"/>
      <c r="E1676" s="47"/>
      <c r="F1676" s="47"/>
    </row>
    <row r="1677" spans="1:6" s="81" customFormat="1">
      <c r="A1677" s="69"/>
      <c r="B1677" s="40"/>
      <c r="C1677" s="185"/>
      <c r="D1677" s="47"/>
      <c r="E1677" s="47"/>
      <c r="F1677" s="47"/>
    </row>
    <row r="1678" spans="1:6" s="81" customFormat="1">
      <c r="A1678" s="69"/>
      <c r="B1678" s="40"/>
      <c r="C1678" s="185"/>
      <c r="D1678" s="47"/>
      <c r="E1678" s="47"/>
      <c r="F1678" s="47"/>
    </row>
    <row r="1679" spans="1:6" s="81" customFormat="1">
      <c r="A1679" s="69"/>
      <c r="B1679" s="40"/>
      <c r="C1679" s="185"/>
      <c r="D1679" s="47"/>
      <c r="E1679" s="47"/>
      <c r="F1679" s="47"/>
    </row>
    <row r="1680" spans="1:6" s="81" customFormat="1">
      <c r="A1680" s="69"/>
      <c r="B1680" s="40"/>
      <c r="C1680" s="185"/>
      <c r="D1680" s="47"/>
      <c r="E1680" s="47"/>
      <c r="F1680" s="47"/>
    </row>
    <row r="1681" spans="1:6" s="81" customFormat="1">
      <c r="A1681" s="69"/>
      <c r="B1681" s="40"/>
      <c r="C1681" s="185"/>
      <c r="D1681" s="47"/>
      <c r="E1681" s="47"/>
      <c r="F1681" s="47"/>
    </row>
    <row r="1682" spans="1:6" s="81" customFormat="1">
      <c r="A1682" s="69"/>
      <c r="B1682" s="40"/>
      <c r="C1682" s="185"/>
      <c r="D1682" s="47"/>
      <c r="E1682" s="47"/>
      <c r="F1682" s="47"/>
    </row>
    <row r="1683" spans="1:6" s="81" customFormat="1">
      <c r="A1683" s="69"/>
      <c r="B1683" s="40"/>
      <c r="C1683" s="185"/>
      <c r="D1683" s="47"/>
      <c r="E1683" s="47"/>
      <c r="F1683" s="47"/>
    </row>
    <row r="1684" spans="1:6" s="81" customFormat="1">
      <c r="A1684" s="69"/>
      <c r="B1684" s="40"/>
      <c r="C1684" s="185"/>
      <c r="D1684" s="47"/>
      <c r="E1684" s="47"/>
      <c r="F1684" s="47"/>
    </row>
    <row r="1685" spans="1:6" s="81" customFormat="1">
      <c r="A1685" s="69"/>
      <c r="B1685" s="40"/>
      <c r="C1685" s="185"/>
      <c r="D1685" s="47"/>
      <c r="E1685" s="47"/>
      <c r="F1685" s="47"/>
    </row>
    <row r="1686" spans="1:6" s="81" customFormat="1">
      <c r="A1686" s="69"/>
      <c r="B1686" s="40"/>
      <c r="C1686" s="185"/>
      <c r="D1686" s="47"/>
      <c r="E1686" s="47"/>
      <c r="F1686" s="47"/>
    </row>
    <row r="1687" spans="1:6" s="81" customFormat="1">
      <c r="A1687" s="69"/>
      <c r="B1687" s="40"/>
      <c r="C1687" s="185"/>
      <c r="D1687" s="47"/>
      <c r="E1687" s="47"/>
      <c r="F1687" s="47"/>
    </row>
    <row r="1688" spans="1:6" s="81" customFormat="1">
      <c r="A1688" s="69"/>
      <c r="B1688" s="40"/>
      <c r="C1688" s="185"/>
      <c r="D1688" s="47"/>
      <c r="E1688" s="47"/>
      <c r="F1688" s="47"/>
    </row>
    <row r="1689" spans="1:6" s="81" customFormat="1">
      <c r="A1689" s="69"/>
      <c r="B1689" s="40"/>
      <c r="C1689" s="185"/>
      <c r="D1689" s="47"/>
      <c r="E1689" s="47"/>
      <c r="F1689" s="47"/>
    </row>
    <row r="1690" spans="1:6" s="81" customFormat="1">
      <c r="A1690" s="69"/>
      <c r="B1690" s="40"/>
      <c r="C1690" s="185"/>
      <c r="D1690" s="47"/>
      <c r="E1690" s="47"/>
      <c r="F1690" s="47"/>
    </row>
    <row r="1691" spans="1:6" s="81" customFormat="1">
      <c r="A1691" s="69"/>
      <c r="B1691" s="40"/>
      <c r="C1691" s="185"/>
      <c r="D1691" s="47"/>
      <c r="E1691" s="47"/>
      <c r="F1691" s="47"/>
    </row>
    <row r="1692" spans="1:6" s="81" customFormat="1">
      <c r="A1692" s="69"/>
      <c r="B1692" s="40"/>
      <c r="C1692" s="185"/>
      <c r="D1692" s="47"/>
      <c r="E1692" s="47"/>
      <c r="F1692" s="47"/>
    </row>
    <row r="1693" spans="1:6" s="81" customFormat="1">
      <c r="A1693" s="69"/>
      <c r="B1693" s="40"/>
      <c r="C1693" s="185"/>
      <c r="D1693" s="47"/>
      <c r="E1693" s="47"/>
      <c r="F1693" s="47"/>
    </row>
    <row r="1694" spans="1:6" s="81" customFormat="1">
      <c r="A1694" s="69"/>
      <c r="B1694" s="40"/>
      <c r="C1694" s="185"/>
      <c r="D1694" s="47"/>
      <c r="E1694" s="47"/>
      <c r="F1694" s="47"/>
    </row>
    <row r="1695" spans="1:6" s="81" customFormat="1">
      <c r="A1695" s="69"/>
      <c r="B1695" s="40"/>
      <c r="C1695" s="185"/>
      <c r="D1695" s="47"/>
      <c r="E1695" s="47"/>
      <c r="F1695" s="47"/>
    </row>
    <row r="1696" spans="1:6" s="81" customFormat="1">
      <c r="A1696" s="69"/>
      <c r="B1696" s="40"/>
      <c r="C1696" s="185"/>
      <c r="D1696" s="47"/>
      <c r="E1696" s="47"/>
      <c r="F1696" s="47"/>
    </row>
    <row r="1697" spans="1:6" s="81" customFormat="1">
      <c r="A1697" s="69"/>
      <c r="B1697" s="40"/>
      <c r="C1697" s="185"/>
      <c r="D1697" s="47"/>
      <c r="E1697" s="47"/>
      <c r="F1697" s="47"/>
    </row>
    <row r="1698" spans="1:6" s="81" customFormat="1">
      <c r="A1698" s="69"/>
      <c r="B1698" s="40"/>
      <c r="C1698" s="185"/>
      <c r="D1698" s="47"/>
      <c r="E1698" s="47"/>
      <c r="F1698" s="47"/>
    </row>
    <row r="1699" spans="1:6" s="81" customFormat="1">
      <c r="A1699" s="69"/>
      <c r="B1699" s="40"/>
      <c r="C1699" s="185"/>
      <c r="D1699" s="47"/>
      <c r="E1699" s="47"/>
      <c r="F1699" s="47"/>
    </row>
    <row r="1700" spans="1:6" s="81" customFormat="1">
      <c r="A1700" s="69"/>
      <c r="B1700" s="40"/>
      <c r="C1700" s="185"/>
      <c r="D1700" s="47"/>
      <c r="E1700" s="47"/>
      <c r="F1700" s="47"/>
    </row>
    <row r="1701" spans="1:6" s="81" customFormat="1">
      <c r="A1701" s="69"/>
      <c r="B1701" s="40"/>
      <c r="C1701" s="185"/>
      <c r="D1701" s="47"/>
      <c r="E1701" s="47"/>
      <c r="F1701" s="47"/>
    </row>
    <row r="1702" spans="1:6" s="81" customFormat="1">
      <c r="A1702" s="69"/>
      <c r="B1702" s="40"/>
      <c r="C1702" s="185"/>
      <c r="D1702" s="47"/>
      <c r="E1702" s="47"/>
      <c r="F1702" s="47"/>
    </row>
    <row r="1703" spans="1:6" s="81" customFormat="1">
      <c r="A1703" s="69"/>
      <c r="B1703" s="40"/>
      <c r="C1703" s="185"/>
      <c r="D1703" s="47"/>
      <c r="E1703" s="47"/>
      <c r="F1703" s="47"/>
    </row>
    <row r="1704" spans="1:6" s="81" customFormat="1">
      <c r="A1704" s="69"/>
      <c r="B1704" s="40"/>
      <c r="C1704" s="185"/>
      <c r="D1704" s="47"/>
      <c r="E1704" s="47"/>
      <c r="F1704" s="47"/>
    </row>
    <row r="1705" spans="1:6" s="81" customFormat="1">
      <c r="A1705" s="69"/>
      <c r="B1705" s="40"/>
      <c r="C1705" s="185"/>
      <c r="D1705" s="47"/>
      <c r="E1705" s="47"/>
      <c r="F1705" s="47"/>
    </row>
    <row r="1706" spans="1:6" s="81" customFormat="1">
      <c r="A1706" s="69"/>
      <c r="B1706" s="40"/>
      <c r="C1706" s="185"/>
      <c r="D1706" s="47"/>
      <c r="E1706" s="47"/>
      <c r="F1706" s="47"/>
    </row>
    <row r="1707" spans="1:6" s="81" customFormat="1">
      <c r="A1707" s="69"/>
      <c r="B1707" s="40"/>
      <c r="C1707" s="185"/>
      <c r="D1707" s="47"/>
      <c r="E1707" s="47"/>
      <c r="F1707" s="47"/>
    </row>
    <row r="1708" spans="1:6" s="81" customFormat="1">
      <c r="A1708" s="69"/>
      <c r="B1708" s="40"/>
      <c r="C1708" s="185"/>
      <c r="D1708" s="47"/>
      <c r="E1708" s="47"/>
      <c r="F1708" s="47"/>
    </row>
    <row r="1709" spans="1:6" s="81" customFormat="1">
      <c r="A1709" s="69"/>
      <c r="B1709" s="40"/>
      <c r="C1709" s="185"/>
      <c r="D1709" s="47"/>
      <c r="E1709" s="47"/>
      <c r="F1709" s="47"/>
    </row>
    <row r="1710" spans="1:6" s="81" customFormat="1">
      <c r="A1710" s="69"/>
      <c r="B1710" s="40"/>
      <c r="C1710" s="185"/>
      <c r="D1710" s="47"/>
      <c r="E1710" s="47"/>
      <c r="F1710" s="47"/>
    </row>
    <row r="1711" spans="1:6" s="81" customFormat="1">
      <c r="A1711" s="69"/>
      <c r="B1711" s="40"/>
      <c r="C1711" s="185"/>
      <c r="D1711" s="47"/>
      <c r="E1711" s="47"/>
      <c r="F1711" s="47"/>
    </row>
    <row r="1712" spans="1:6" s="81" customFormat="1">
      <c r="A1712" s="69"/>
      <c r="B1712" s="40"/>
      <c r="C1712" s="185"/>
      <c r="D1712" s="47"/>
      <c r="E1712" s="47"/>
      <c r="F1712" s="47"/>
    </row>
    <row r="1713" spans="1:6" s="81" customFormat="1">
      <c r="A1713" s="69"/>
      <c r="B1713" s="40"/>
      <c r="C1713" s="185"/>
      <c r="D1713" s="47"/>
      <c r="E1713" s="47"/>
      <c r="F1713" s="47"/>
    </row>
    <row r="1714" spans="1:6" s="81" customFormat="1">
      <c r="A1714" s="69"/>
      <c r="B1714" s="40"/>
      <c r="C1714" s="185"/>
      <c r="D1714" s="47"/>
      <c r="E1714" s="47"/>
      <c r="F1714" s="47"/>
    </row>
    <row r="1715" spans="1:6" s="81" customFormat="1">
      <c r="A1715" s="69"/>
      <c r="B1715" s="40"/>
      <c r="C1715" s="185"/>
      <c r="D1715" s="47"/>
      <c r="E1715" s="47"/>
      <c r="F1715" s="47"/>
    </row>
    <row r="1716" spans="1:6" s="81" customFormat="1">
      <c r="A1716" s="69"/>
      <c r="B1716" s="40"/>
      <c r="C1716" s="185"/>
      <c r="D1716" s="47"/>
      <c r="E1716" s="47"/>
      <c r="F1716" s="47"/>
    </row>
    <row r="1717" spans="1:6" s="81" customFormat="1">
      <c r="A1717" s="69"/>
      <c r="B1717" s="40"/>
      <c r="C1717" s="185"/>
      <c r="D1717" s="47"/>
      <c r="E1717" s="47"/>
      <c r="F1717" s="47"/>
    </row>
    <row r="1718" spans="1:6" s="81" customFormat="1">
      <c r="A1718" s="69"/>
      <c r="B1718" s="40"/>
      <c r="C1718" s="185"/>
      <c r="D1718" s="47"/>
      <c r="E1718" s="47"/>
      <c r="F1718" s="47"/>
    </row>
    <row r="1719" spans="1:6" s="81" customFormat="1">
      <c r="A1719" s="69"/>
      <c r="B1719" s="40"/>
      <c r="C1719" s="185"/>
      <c r="D1719" s="47"/>
      <c r="E1719" s="47"/>
      <c r="F1719" s="47"/>
    </row>
    <row r="1720" spans="1:6" s="81" customFormat="1">
      <c r="A1720" s="69"/>
      <c r="B1720" s="40"/>
      <c r="C1720" s="185"/>
      <c r="D1720" s="47"/>
      <c r="E1720" s="47"/>
      <c r="F1720" s="47"/>
    </row>
    <row r="1721" spans="1:6" s="81" customFormat="1">
      <c r="A1721" s="69"/>
      <c r="B1721" s="40"/>
      <c r="C1721" s="185"/>
      <c r="D1721" s="47"/>
      <c r="E1721" s="47"/>
      <c r="F1721" s="47"/>
    </row>
    <row r="1722" spans="1:6" s="81" customFormat="1">
      <c r="A1722" s="69"/>
      <c r="B1722" s="40"/>
      <c r="C1722" s="185"/>
      <c r="D1722" s="47"/>
      <c r="E1722" s="47"/>
      <c r="F1722" s="47"/>
    </row>
    <row r="1723" spans="1:6" s="81" customFormat="1">
      <c r="A1723" s="69"/>
      <c r="B1723" s="40"/>
      <c r="C1723" s="185"/>
      <c r="D1723" s="47"/>
      <c r="E1723" s="47"/>
      <c r="F1723" s="47"/>
    </row>
    <row r="1724" spans="1:6" s="81" customFormat="1">
      <c r="A1724" s="69"/>
      <c r="B1724" s="40"/>
      <c r="C1724" s="185"/>
      <c r="D1724" s="47"/>
      <c r="E1724" s="47"/>
      <c r="F1724" s="47"/>
    </row>
    <row r="1725" spans="1:6" s="81" customFormat="1">
      <c r="A1725" s="69"/>
      <c r="B1725" s="40"/>
      <c r="C1725" s="185"/>
      <c r="D1725" s="47"/>
      <c r="E1725" s="47"/>
      <c r="F1725" s="47"/>
    </row>
    <row r="1726" spans="1:6" s="81" customFormat="1">
      <c r="A1726" s="69"/>
      <c r="B1726" s="40"/>
      <c r="C1726" s="185"/>
      <c r="D1726" s="47"/>
      <c r="E1726" s="47"/>
      <c r="F1726" s="47"/>
    </row>
    <row r="1727" spans="1:6" s="81" customFormat="1">
      <c r="A1727" s="69"/>
      <c r="B1727" s="40"/>
      <c r="C1727" s="185"/>
      <c r="D1727" s="47"/>
      <c r="E1727" s="47"/>
      <c r="F1727" s="47"/>
    </row>
    <row r="1728" spans="1:6" s="81" customFormat="1">
      <c r="A1728" s="69"/>
      <c r="B1728" s="40"/>
      <c r="C1728" s="185"/>
      <c r="D1728" s="47"/>
      <c r="E1728" s="47"/>
      <c r="F1728" s="47"/>
    </row>
    <row r="1729" spans="1:6" s="81" customFormat="1">
      <c r="A1729" s="69"/>
      <c r="B1729" s="40"/>
      <c r="C1729" s="185"/>
      <c r="D1729" s="47"/>
      <c r="E1729" s="47"/>
      <c r="F1729" s="47"/>
    </row>
    <row r="1730" spans="1:6" s="81" customFormat="1">
      <c r="A1730" s="69"/>
      <c r="B1730" s="40"/>
      <c r="C1730" s="185"/>
      <c r="D1730" s="47"/>
      <c r="E1730" s="47"/>
      <c r="F1730" s="47"/>
    </row>
    <row r="1731" spans="1:6" s="81" customFormat="1">
      <c r="A1731" s="69"/>
      <c r="B1731" s="40"/>
      <c r="C1731" s="185"/>
      <c r="D1731" s="47"/>
      <c r="E1731" s="47"/>
      <c r="F1731" s="47"/>
    </row>
    <row r="1732" spans="1:6" s="81" customFormat="1">
      <c r="A1732" s="69"/>
      <c r="B1732" s="40"/>
      <c r="C1732" s="185"/>
      <c r="D1732" s="47"/>
      <c r="E1732" s="47"/>
      <c r="F1732" s="47"/>
    </row>
    <row r="1733" spans="1:6" s="81" customFormat="1">
      <c r="A1733" s="69"/>
      <c r="B1733" s="40"/>
      <c r="C1733" s="185"/>
      <c r="D1733" s="47"/>
      <c r="E1733" s="47"/>
      <c r="F1733" s="47"/>
    </row>
    <row r="1734" spans="1:6" s="81" customFormat="1">
      <c r="A1734" s="69"/>
      <c r="B1734" s="40"/>
      <c r="C1734" s="185"/>
      <c r="D1734" s="47"/>
      <c r="E1734" s="47"/>
      <c r="F1734" s="47"/>
    </row>
    <row r="1735" spans="1:6" s="81" customFormat="1">
      <c r="A1735" s="69"/>
      <c r="B1735" s="40"/>
      <c r="C1735" s="185"/>
      <c r="D1735" s="47"/>
      <c r="E1735" s="47"/>
      <c r="F1735" s="47"/>
    </row>
    <row r="1736" spans="1:6" s="81" customFormat="1">
      <c r="A1736" s="69"/>
      <c r="B1736" s="40"/>
      <c r="C1736" s="185"/>
      <c r="D1736" s="47"/>
      <c r="E1736" s="47"/>
      <c r="F1736" s="47"/>
    </row>
    <row r="1737" spans="1:6" s="81" customFormat="1">
      <c r="A1737" s="69"/>
      <c r="B1737" s="40"/>
      <c r="C1737" s="185"/>
      <c r="D1737" s="47"/>
      <c r="E1737" s="47"/>
      <c r="F1737" s="47"/>
    </row>
    <row r="1738" spans="1:6" s="81" customFormat="1">
      <c r="A1738" s="69"/>
      <c r="B1738" s="40"/>
      <c r="C1738" s="185"/>
      <c r="D1738" s="47"/>
      <c r="E1738" s="47"/>
      <c r="F1738" s="47"/>
    </row>
    <row r="1739" spans="1:6" s="81" customFormat="1">
      <c r="A1739" s="69"/>
      <c r="B1739" s="40"/>
      <c r="C1739" s="185"/>
      <c r="D1739" s="47"/>
      <c r="E1739" s="47"/>
      <c r="F1739" s="47"/>
    </row>
    <row r="1740" spans="1:6" s="81" customFormat="1">
      <c r="A1740" s="69"/>
      <c r="B1740" s="40"/>
      <c r="C1740" s="185"/>
      <c r="D1740" s="47"/>
      <c r="E1740" s="47"/>
      <c r="F1740" s="47"/>
    </row>
    <row r="1741" spans="1:6" s="81" customFormat="1">
      <c r="A1741" s="69"/>
      <c r="B1741" s="40"/>
      <c r="C1741" s="185"/>
      <c r="D1741" s="47"/>
      <c r="E1741" s="47"/>
      <c r="F1741" s="47"/>
    </row>
    <row r="1742" spans="1:6" s="81" customFormat="1">
      <c r="A1742" s="69"/>
      <c r="B1742" s="40"/>
      <c r="C1742" s="185"/>
      <c r="D1742" s="47"/>
      <c r="E1742" s="47"/>
      <c r="F1742" s="47"/>
    </row>
    <row r="1743" spans="1:6" s="81" customFormat="1">
      <c r="A1743" s="69"/>
      <c r="B1743" s="40"/>
      <c r="C1743" s="185"/>
      <c r="D1743" s="47"/>
      <c r="E1743" s="47"/>
      <c r="F1743" s="47"/>
    </row>
    <row r="1744" spans="1:6" s="81" customFormat="1">
      <c r="A1744" s="69"/>
      <c r="B1744" s="40"/>
      <c r="C1744" s="185"/>
      <c r="D1744" s="47"/>
      <c r="E1744" s="47"/>
      <c r="F1744" s="47"/>
    </row>
    <row r="1745" spans="1:6" s="81" customFormat="1">
      <c r="A1745" s="69"/>
      <c r="B1745" s="40"/>
      <c r="C1745" s="185"/>
      <c r="D1745" s="47"/>
      <c r="E1745" s="47"/>
      <c r="F1745" s="47"/>
    </row>
    <row r="1746" spans="1:6" s="81" customFormat="1">
      <c r="A1746" s="69"/>
      <c r="B1746" s="40"/>
      <c r="C1746" s="185"/>
      <c r="D1746" s="47"/>
      <c r="E1746" s="47"/>
      <c r="F1746" s="47"/>
    </row>
    <row r="1747" spans="1:6" s="81" customFormat="1">
      <c r="A1747" s="69"/>
      <c r="B1747" s="40"/>
      <c r="C1747" s="185"/>
      <c r="D1747" s="47"/>
      <c r="E1747" s="47"/>
      <c r="F1747" s="47"/>
    </row>
    <row r="1748" spans="1:6" s="81" customFormat="1">
      <c r="A1748" s="69"/>
      <c r="B1748" s="40"/>
      <c r="C1748" s="185"/>
      <c r="D1748" s="47"/>
      <c r="E1748" s="47"/>
      <c r="F1748" s="47"/>
    </row>
    <row r="1749" spans="1:6" s="81" customFormat="1">
      <c r="A1749" s="69"/>
      <c r="B1749" s="40"/>
      <c r="C1749" s="185"/>
      <c r="D1749" s="47"/>
      <c r="E1749" s="47"/>
      <c r="F1749" s="47"/>
    </row>
    <row r="1750" spans="1:6" s="81" customFormat="1">
      <c r="A1750" s="69"/>
      <c r="B1750" s="40"/>
      <c r="C1750" s="185"/>
      <c r="D1750" s="47"/>
      <c r="E1750" s="47"/>
      <c r="F1750" s="47"/>
    </row>
    <row r="1751" spans="1:6" s="81" customFormat="1">
      <c r="A1751" s="69"/>
      <c r="B1751" s="40"/>
      <c r="C1751" s="185"/>
      <c r="D1751" s="47"/>
      <c r="E1751" s="47"/>
      <c r="F1751" s="47"/>
    </row>
    <row r="1752" spans="1:6" s="81" customFormat="1">
      <c r="A1752" s="69"/>
      <c r="B1752" s="40"/>
      <c r="C1752" s="185"/>
      <c r="D1752" s="47"/>
      <c r="E1752" s="47"/>
      <c r="F1752" s="47"/>
    </row>
    <row r="1753" spans="1:6" s="81" customFormat="1">
      <c r="A1753" s="69"/>
      <c r="B1753" s="40"/>
      <c r="C1753" s="185"/>
      <c r="D1753" s="47"/>
      <c r="E1753" s="47"/>
      <c r="F1753" s="47"/>
    </row>
    <row r="1754" spans="1:6" s="81" customFormat="1">
      <c r="A1754" s="69"/>
      <c r="B1754" s="40"/>
      <c r="C1754" s="185"/>
      <c r="D1754" s="47"/>
      <c r="E1754" s="47"/>
      <c r="F1754" s="47"/>
    </row>
    <row r="1755" spans="1:6" s="81" customFormat="1">
      <c r="A1755" s="69"/>
      <c r="B1755" s="40"/>
      <c r="C1755" s="185"/>
      <c r="D1755" s="47"/>
      <c r="E1755" s="47"/>
      <c r="F1755" s="47"/>
    </row>
    <row r="1756" spans="1:6" s="81" customFormat="1">
      <c r="A1756" s="69"/>
      <c r="B1756" s="40"/>
      <c r="C1756" s="185"/>
      <c r="D1756" s="47"/>
      <c r="E1756" s="47"/>
      <c r="F1756" s="47"/>
    </row>
    <row r="1757" spans="1:6" s="81" customFormat="1">
      <c r="A1757" s="69"/>
      <c r="B1757" s="40"/>
      <c r="C1757" s="185"/>
      <c r="D1757" s="47"/>
      <c r="E1757" s="47"/>
      <c r="F1757" s="47"/>
    </row>
    <row r="1758" spans="1:6" s="81" customFormat="1">
      <c r="A1758" s="69"/>
      <c r="B1758" s="40"/>
      <c r="C1758" s="185"/>
      <c r="D1758" s="47"/>
      <c r="E1758" s="47"/>
      <c r="F1758" s="47"/>
    </row>
    <row r="1759" spans="1:6" s="81" customFormat="1">
      <c r="A1759" s="69"/>
      <c r="B1759" s="40"/>
      <c r="C1759" s="185"/>
      <c r="D1759" s="47"/>
      <c r="E1759" s="47"/>
      <c r="F1759" s="47"/>
    </row>
    <row r="1760" spans="1:6" s="81" customFormat="1">
      <c r="A1760" s="69"/>
      <c r="B1760" s="40"/>
      <c r="C1760" s="185"/>
      <c r="D1760" s="47"/>
      <c r="E1760" s="47"/>
      <c r="F1760" s="47"/>
    </row>
    <row r="1761" spans="1:6" s="81" customFormat="1">
      <c r="A1761" s="69"/>
      <c r="B1761" s="40"/>
      <c r="C1761" s="185"/>
      <c r="D1761" s="47"/>
      <c r="E1761" s="47"/>
      <c r="F1761" s="47"/>
    </row>
    <row r="1762" spans="1:6" s="81" customFormat="1">
      <c r="A1762" s="69"/>
      <c r="B1762" s="40"/>
      <c r="C1762" s="185"/>
      <c r="D1762" s="47"/>
      <c r="E1762" s="47"/>
      <c r="F1762" s="47"/>
    </row>
    <row r="1763" spans="1:6" s="81" customFormat="1">
      <c r="A1763" s="69"/>
      <c r="B1763" s="40"/>
      <c r="C1763" s="185"/>
      <c r="D1763" s="47"/>
      <c r="E1763" s="47"/>
      <c r="F1763" s="47"/>
    </row>
    <row r="1764" spans="1:6" s="81" customFormat="1">
      <c r="A1764" s="69"/>
      <c r="B1764" s="40"/>
      <c r="C1764" s="185"/>
      <c r="D1764" s="47"/>
      <c r="E1764" s="47"/>
      <c r="F1764" s="47"/>
    </row>
    <row r="1765" spans="1:6" s="81" customFormat="1">
      <c r="A1765" s="69"/>
      <c r="B1765" s="40"/>
      <c r="C1765" s="185"/>
      <c r="D1765" s="47"/>
      <c r="E1765" s="47"/>
      <c r="F1765" s="47"/>
    </row>
    <row r="1766" spans="1:6" s="81" customFormat="1">
      <c r="A1766" s="69"/>
      <c r="B1766" s="40"/>
      <c r="C1766" s="185"/>
      <c r="D1766" s="47"/>
      <c r="E1766" s="47"/>
      <c r="F1766" s="47"/>
    </row>
    <row r="1767" spans="1:6" s="81" customFormat="1">
      <c r="A1767" s="69"/>
      <c r="B1767" s="40"/>
      <c r="C1767" s="185"/>
      <c r="D1767" s="47"/>
      <c r="E1767" s="47"/>
      <c r="F1767" s="47"/>
    </row>
    <row r="1768" spans="1:6" s="81" customFormat="1">
      <c r="A1768" s="69"/>
      <c r="B1768" s="40"/>
      <c r="C1768" s="185"/>
      <c r="D1768" s="47"/>
      <c r="E1768" s="47"/>
      <c r="F1768" s="47"/>
    </row>
    <row r="1769" spans="1:6" s="81" customFormat="1">
      <c r="A1769" s="69"/>
      <c r="B1769" s="40"/>
      <c r="C1769" s="185"/>
      <c r="D1769" s="47"/>
      <c r="E1769" s="47"/>
      <c r="F1769" s="47"/>
    </row>
    <row r="1770" spans="1:6" s="81" customFormat="1">
      <c r="A1770" s="69"/>
      <c r="B1770" s="40"/>
      <c r="C1770" s="185"/>
      <c r="D1770" s="47"/>
      <c r="E1770" s="47"/>
      <c r="F1770" s="47"/>
    </row>
    <row r="1771" spans="1:6" s="81" customFormat="1">
      <c r="A1771" s="69"/>
      <c r="B1771" s="40"/>
      <c r="C1771" s="185"/>
      <c r="D1771" s="47"/>
      <c r="E1771" s="47"/>
      <c r="F1771" s="47"/>
    </row>
    <row r="1772" spans="1:6" s="81" customFormat="1">
      <c r="A1772" s="69"/>
      <c r="B1772" s="40"/>
      <c r="C1772" s="185"/>
      <c r="D1772" s="47"/>
      <c r="E1772" s="47"/>
      <c r="F1772" s="47"/>
    </row>
    <row r="1773" spans="1:6" s="81" customFormat="1">
      <c r="A1773" s="69"/>
      <c r="B1773" s="40"/>
      <c r="C1773" s="185"/>
      <c r="D1773" s="47"/>
      <c r="E1773" s="47"/>
      <c r="F1773" s="47"/>
    </row>
    <row r="1774" spans="1:6" s="81" customFormat="1">
      <c r="A1774" s="69"/>
      <c r="B1774" s="40"/>
      <c r="C1774" s="185"/>
      <c r="D1774" s="47"/>
      <c r="E1774" s="47"/>
      <c r="F1774" s="47"/>
    </row>
    <row r="1775" spans="1:6" s="81" customFormat="1">
      <c r="A1775" s="69"/>
      <c r="B1775" s="40"/>
      <c r="C1775" s="185"/>
      <c r="D1775" s="47"/>
      <c r="E1775" s="47"/>
      <c r="F1775" s="47"/>
    </row>
    <row r="1776" spans="1:6" s="81" customFormat="1">
      <c r="A1776" s="69"/>
      <c r="B1776" s="40"/>
      <c r="C1776" s="185"/>
      <c r="D1776" s="47"/>
      <c r="E1776" s="47"/>
      <c r="F1776" s="47"/>
    </row>
    <row r="1777" spans="1:6" s="81" customFormat="1">
      <c r="A1777" s="69"/>
      <c r="B1777" s="40"/>
      <c r="C1777" s="185"/>
      <c r="D1777" s="47"/>
      <c r="E1777" s="47"/>
      <c r="F1777" s="47"/>
    </row>
    <row r="1778" spans="1:6" s="81" customFormat="1">
      <c r="A1778" s="69"/>
      <c r="B1778" s="40"/>
      <c r="C1778" s="185"/>
      <c r="D1778" s="47"/>
      <c r="E1778" s="47"/>
      <c r="F1778" s="47"/>
    </row>
    <row r="1779" spans="1:6" s="81" customFormat="1">
      <c r="A1779" s="69"/>
      <c r="B1779" s="40"/>
      <c r="C1779" s="185"/>
      <c r="D1779" s="47"/>
      <c r="E1779" s="47"/>
      <c r="F1779" s="47"/>
    </row>
    <row r="1780" spans="1:6" s="81" customFormat="1">
      <c r="A1780" s="69"/>
      <c r="B1780" s="40"/>
      <c r="C1780" s="185"/>
      <c r="D1780" s="47"/>
      <c r="E1780" s="47"/>
      <c r="F1780" s="47"/>
    </row>
    <row r="1781" spans="1:6" s="81" customFormat="1">
      <c r="A1781" s="69"/>
      <c r="B1781" s="40"/>
      <c r="C1781" s="185"/>
      <c r="D1781" s="47"/>
      <c r="E1781" s="47"/>
      <c r="F1781" s="47"/>
    </row>
    <row r="1782" spans="1:6" s="81" customFormat="1">
      <c r="A1782" s="69"/>
      <c r="B1782" s="40"/>
      <c r="C1782" s="185"/>
      <c r="D1782" s="47"/>
      <c r="E1782" s="47"/>
      <c r="F1782" s="47"/>
    </row>
    <row r="1783" spans="1:6" s="81" customFormat="1">
      <c r="A1783" s="69"/>
      <c r="B1783" s="40"/>
      <c r="C1783" s="185"/>
      <c r="D1783" s="47"/>
      <c r="E1783" s="47"/>
      <c r="F1783" s="47"/>
    </row>
    <row r="1784" spans="1:6" s="81" customFormat="1">
      <c r="A1784" s="69"/>
      <c r="B1784" s="40"/>
      <c r="C1784" s="185"/>
      <c r="D1784" s="47"/>
      <c r="E1784" s="47"/>
      <c r="F1784" s="47"/>
    </row>
    <row r="1785" spans="1:6" s="81" customFormat="1">
      <c r="A1785" s="69"/>
      <c r="B1785" s="40"/>
      <c r="C1785" s="185"/>
      <c r="D1785" s="47"/>
      <c r="E1785" s="47"/>
      <c r="F1785" s="47"/>
    </row>
    <row r="1786" spans="1:6" s="81" customFormat="1">
      <c r="A1786" s="69"/>
      <c r="B1786" s="40"/>
      <c r="C1786" s="185"/>
      <c r="D1786" s="47"/>
      <c r="E1786" s="47"/>
      <c r="F1786" s="47"/>
    </row>
    <row r="1787" spans="1:6" s="81" customFormat="1">
      <c r="A1787" s="69"/>
      <c r="B1787" s="40"/>
      <c r="C1787" s="185"/>
      <c r="D1787" s="47"/>
      <c r="E1787" s="47"/>
      <c r="F1787" s="47"/>
    </row>
    <row r="1788" spans="1:6" s="81" customFormat="1">
      <c r="A1788" s="69"/>
      <c r="B1788" s="40"/>
      <c r="C1788" s="185"/>
      <c r="D1788" s="47"/>
      <c r="E1788" s="47"/>
      <c r="F1788" s="47"/>
    </row>
    <row r="1789" spans="1:6" s="81" customFormat="1">
      <c r="A1789" s="69"/>
      <c r="B1789" s="40"/>
      <c r="C1789" s="185"/>
      <c r="D1789" s="47"/>
      <c r="E1789" s="47"/>
      <c r="F1789" s="47"/>
    </row>
    <row r="1790" spans="1:6" s="81" customFormat="1">
      <c r="A1790" s="69"/>
      <c r="B1790" s="40"/>
      <c r="C1790" s="185"/>
      <c r="D1790" s="47"/>
      <c r="E1790" s="47"/>
      <c r="F1790" s="47"/>
    </row>
    <row r="1791" spans="1:6" s="81" customFormat="1">
      <c r="A1791" s="69"/>
      <c r="B1791" s="40"/>
      <c r="C1791" s="185"/>
      <c r="D1791" s="47"/>
      <c r="E1791" s="47"/>
      <c r="F1791" s="47"/>
    </row>
    <row r="1792" spans="1:6" s="81" customFormat="1">
      <c r="A1792" s="69"/>
      <c r="B1792" s="40"/>
      <c r="C1792" s="185"/>
      <c r="D1792" s="47"/>
      <c r="E1792" s="47"/>
      <c r="F1792" s="47"/>
    </row>
    <row r="1793" spans="1:6" s="81" customFormat="1">
      <c r="A1793" s="69"/>
      <c r="B1793" s="40"/>
      <c r="C1793" s="185"/>
      <c r="D1793" s="47"/>
      <c r="E1793" s="47"/>
      <c r="F1793" s="47"/>
    </row>
    <row r="1794" spans="1:6" s="81" customFormat="1">
      <c r="A1794" s="69"/>
      <c r="B1794" s="40"/>
      <c r="C1794" s="185"/>
      <c r="D1794" s="47"/>
      <c r="E1794" s="47"/>
      <c r="F1794" s="47"/>
    </row>
    <row r="1795" spans="1:6" s="81" customFormat="1">
      <c r="A1795" s="69"/>
      <c r="B1795" s="40"/>
      <c r="C1795" s="185"/>
      <c r="D1795" s="47"/>
      <c r="E1795" s="47"/>
      <c r="F1795" s="47"/>
    </row>
    <row r="1796" spans="1:6" s="81" customFormat="1">
      <c r="A1796" s="69"/>
      <c r="B1796" s="40"/>
      <c r="C1796" s="185"/>
      <c r="D1796" s="47"/>
      <c r="E1796" s="47"/>
      <c r="F1796" s="47"/>
    </row>
    <row r="1797" spans="1:6" s="81" customFormat="1">
      <c r="A1797" s="69"/>
      <c r="B1797" s="40"/>
      <c r="C1797" s="185"/>
      <c r="D1797" s="47"/>
      <c r="E1797" s="47"/>
      <c r="F1797" s="47"/>
    </row>
    <row r="1798" spans="1:6" s="81" customFormat="1">
      <c r="A1798" s="69"/>
      <c r="B1798" s="40"/>
      <c r="C1798" s="185"/>
      <c r="D1798" s="47"/>
      <c r="E1798" s="47"/>
      <c r="F1798" s="47"/>
    </row>
    <row r="1799" spans="1:6" s="81" customFormat="1">
      <c r="A1799" s="69"/>
      <c r="B1799" s="40"/>
      <c r="C1799" s="185"/>
      <c r="D1799" s="47"/>
      <c r="E1799" s="47"/>
      <c r="F1799" s="47"/>
    </row>
    <row r="1800" spans="1:6" s="81" customFormat="1">
      <c r="A1800" s="69"/>
      <c r="B1800" s="40"/>
      <c r="C1800" s="185"/>
      <c r="D1800" s="47"/>
      <c r="E1800" s="47"/>
      <c r="F1800" s="47"/>
    </row>
    <row r="1801" spans="1:6" s="81" customFormat="1">
      <c r="A1801" s="69"/>
      <c r="B1801" s="40"/>
      <c r="C1801" s="185"/>
      <c r="D1801" s="47"/>
      <c r="E1801" s="47"/>
      <c r="F1801" s="47"/>
    </row>
    <row r="1802" spans="1:6" s="81" customFormat="1">
      <c r="A1802" s="69"/>
      <c r="B1802" s="40"/>
      <c r="C1802" s="185"/>
      <c r="D1802" s="47"/>
      <c r="E1802" s="47"/>
      <c r="F1802" s="47"/>
    </row>
    <row r="1803" spans="1:6" s="81" customFormat="1">
      <c r="A1803" s="69"/>
      <c r="B1803" s="40"/>
      <c r="C1803" s="185"/>
      <c r="D1803" s="47"/>
      <c r="E1803" s="47"/>
      <c r="F1803" s="47"/>
    </row>
    <row r="1804" spans="1:6" s="81" customFormat="1">
      <c r="A1804" s="69"/>
      <c r="B1804" s="40"/>
      <c r="C1804" s="185"/>
      <c r="D1804" s="47"/>
      <c r="E1804" s="47"/>
      <c r="F1804" s="47"/>
    </row>
    <row r="1805" spans="1:6" s="81" customFormat="1">
      <c r="A1805" s="69"/>
      <c r="B1805" s="40"/>
      <c r="C1805" s="185"/>
      <c r="D1805" s="47"/>
      <c r="E1805" s="47"/>
      <c r="F1805" s="47"/>
    </row>
    <row r="1806" spans="1:6" s="81" customFormat="1">
      <c r="A1806" s="69"/>
      <c r="B1806" s="40"/>
      <c r="C1806" s="185"/>
      <c r="D1806" s="47"/>
      <c r="E1806" s="47"/>
      <c r="F1806" s="47"/>
    </row>
    <row r="1807" spans="1:6" s="81" customFormat="1">
      <c r="A1807" s="69"/>
      <c r="B1807" s="40"/>
      <c r="C1807" s="185"/>
      <c r="D1807" s="47"/>
      <c r="E1807" s="47"/>
      <c r="F1807" s="47"/>
    </row>
    <row r="1808" spans="1:6" s="81" customFormat="1">
      <c r="A1808" s="69"/>
      <c r="B1808" s="40"/>
      <c r="C1808" s="185"/>
      <c r="D1808" s="47"/>
      <c r="E1808" s="47"/>
      <c r="F1808" s="47"/>
    </row>
    <row r="1809" spans="1:6" s="81" customFormat="1">
      <c r="A1809" s="69"/>
      <c r="B1809" s="40"/>
      <c r="C1809" s="185"/>
      <c r="D1809" s="47"/>
      <c r="E1809" s="47"/>
      <c r="F1809" s="47"/>
    </row>
    <row r="1810" spans="1:6" s="81" customFormat="1">
      <c r="A1810" s="69"/>
      <c r="B1810" s="40"/>
      <c r="C1810" s="185"/>
      <c r="D1810" s="47"/>
      <c r="E1810" s="47"/>
      <c r="F1810" s="47"/>
    </row>
    <row r="1811" spans="1:6" s="81" customFormat="1">
      <c r="A1811" s="69"/>
      <c r="B1811" s="40"/>
      <c r="C1811" s="185"/>
      <c r="D1811" s="47"/>
      <c r="E1811" s="47"/>
      <c r="F1811" s="47"/>
    </row>
    <row r="1812" spans="1:6" s="81" customFormat="1">
      <c r="A1812" s="69"/>
      <c r="B1812" s="40"/>
      <c r="C1812" s="185"/>
      <c r="D1812" s="47"/>
      <c r="E1812" s="47"/>
      <c r="F1812" s="47"/>
    </row>
    <row r="1813" spans="1:6" s="81" customFormat="1">
      <c r="A1813" s="69"/>
      <c r="B1813" s="40"/>
      <c r="C1813" s="185"/>
      <c r="D1813" s="47"/>
      <c r="E1813" s="47"/>
      <c r="F1813" s="47"/>
    </row>
    <row r="1814" spans="1:6" s="81" customFormat="1">
      <c r="A1814" s="69"/>
      <c r="B1814" s="40"/>
      <c r="C1814" s="185"/>
      <c r="D1814" s="47"/>
      <c r="E1814" s="47"/>
      <c r="F1814" s="47"/>
    </row>
    <row r="1815" spans="1:6" s="81" customFormat="1">
      <c r="A1815" s="69"/>
      <c r="B1815" s="40"/>
      <c r="C1815" s="185"/>
      <c r="D1815" s="47"/>
      <c r="E1815" s="47"/>
      <c r="F1815" s="47"/>
    </row>
    <row r="1816" spans="1:6" s="81" customFormat="1">
      <c r="A1816" s="69"/>
      <c r="B1816" s="40"/>
      <c r="C1816" s="185"/>
      <c r="D1816" s="47"/>
      <c r="E1816" s="47"/>
      <c r="F1816" s="47"/>
    </row>
    <row r="1817" spans="1:6" s="81" customFormat="1">
      <c r="A1817" s="69"/>
      <c r="B1817" s="40"/>
      <c r="C1817" s="185"/>
      <c r="D1817" s="47"/>
      <c r="E1817" s="47"/>
      <c r="F1817" s="47"/>
    </row>
    <row r="1818" spans="1:6" s="81" customFormat="1">
      <c r="A1818" s="69"/>
      <c r="B1818" s="40"/>
      <c r="C1818" s="185"/>
      <c r="D1818" s="47"/>
      <c r="E1818" s="47"/>
      <c r="F1818" s="47"/>
    </row>
    <row r="1819" spans="1:6" s="81" customFormat="1">
      <c r="A1819" s="69"/>
      <c r="B1819" s="40"/>
      <c r="C1819" s="185"/>
      <c r="D1819" s="47"/>
      <c r="E1819" s="47"/>
      <c r="F1819" s="47"/>
    </row>
    <row r="1820" spans="1:6" s="81" customFormat="1">
      <c r="A1820" s="69"/>
      <c r="B1820" s="40"/>
      <c r="C1820" s="185"/>
      <c r="D1820" s="47"/>
      <c r="E1820" s="47"/>
      <c r="F1820" s="47"/>
    </row>
    <row r="1821" spans="1:6" s="27" customFormat="1">
      <c r="A1821" s="69"/>
      <c r="B1821" s="40"/>
      <c r="C1821" s="185"/>
      <c r="D1821" s="47"/>
      <c r="E1821" s="47"/>
      <c r="F1821" s="47"/>
    </row>
    <row r="1822" spans="1:6" s="27" customFormat="1">
      <c r="A1822" s="69"/>
      <c r="B1822" s="40"/>
      <c r="C1822" s="185"/>
      <c r="D1822" s="47"/>
      <c r="E1822" s="47"/>
      <c r="F1822" s="47"/>
    </row>
    <row r="1825" spans="1:6" s="81" customFormat="1">
      <c r="A1825" s="69"/>
      <c r="B1825" s="40"/>
      <c r="C1825" s="185"/>
      <c r="D1825" s="47"/>
      <c r="E1825" s="47"/>
      <c r="F1825" s="47"/>
    </row>
    <row r="1826" spans="1:6" s="81" customFormat="1">
      <c r="A1826" s="69"/>
      <c r="B1826" s="40"/>
      <c r="C1826" s="185"/>
      <c r="D1826" s="47"/>
      <c r="E1826" s="47"/>
      <c r="F1826" s="47"/>
    </row>
    <row r="1827" spans="1:6" s="81" customFormat="1">
      <c r="A1827" s="69"/>
      <c r="B1827" s="40"/>
      <c r="C1827" s="185"/>
      <c r="D1827" s="47"/>
      <c r="E1827" s="47"/>
      <c r="F1827" s="47"/>
    </row>
    <row r="1828" spans="1:6" s="81" customFormat="1">
      <c r="A1828" s="69"/>
      <c r="B1828" s="40"/>
      <c r="C1828" s="185"/>
      <c r="D1828" s="47"/>
      <c r="E1828" s="47"/>
      <c r="F1828" s="47"/>
    </row>
    <row r="1829" spans="1:6" s="81" customFormat="1">
      <c r="A1829" s="69"/>
      <c r="B1829" s="40"/>
      <c r="C1829" s="185"/>
      <c r="D1829" s="47"/>
      <c r="E1829" s="47"/>
      <c r="F1829" s="47"/>
    </row>
    <row r="1830" spans="1:6" s="81" customFormat="1">
      <c r="A1830" s="69"/>
      <c r="B1830" s="40"/>
      <c r="C1830" s="185"/>
      <c r="D1830" s="47"/>
      <c r="E1830" s="47"/>
      <c r="F1830" s="47"/>
    </row>
    <row r="1831" spans="1:6" s="81" customFormat="1">
      <c r="A1831" s="69"/>
      <c r="B1831" s="40"/>
      <c r="C1831" s="185"/>
      <c r="D1831" s="47"/>
      <c r="E1831" s="47"/>
      <c r="F1831" s="47"/>
    </row>
    <row r="1832" spans="1:6" s="81" customFormat="1">
      <c r="A1832" s="69"/>
      <c r="B1832" s="40"/>
      <c r="C1832" s="185"/>
      <c r="D1832" s="47"/>
      <c r="E1832" s="47"/>
      <c r="F1832" s="47"/>
    </row>
    <row r="1833" spans="1:6" s="81" customFormat="1">
      <c r="A1833" s="69"/>
      <c r="B1833" s="40"/>
      <c r="C1833" s="185"/>
      <c r="D1833" s="47"/>
      <c r="E1833" s="47"/>
      <c r="F1833" s="47"/>
    </row>
    <row r="1834" spans="1:6" s="81" customFormat="1">
      <c r="A1834" s="69"/>
      <c r="B1834" s="40"/>
      <c r="C1834" s="185"/>
      <c r="D1834" s="47"/>
      <c r="E1834" s="47"/>
      <c r="F1834" s="47"/>
    </row>
    <row r="1835" spans="1:6" s="81" customFormat="1">
      <c r="A1835" s="69"/>
      <c r="B1835" s="40"/>
      <c r="C1835" s="185"/>
      <c r="D1835" s="47"/>
      <c r="E1835" s="47"/>
      <c r="F1835" s="47"/>
    </row>
    <row r="1836" spans="1:6" s="81" customFormat="1">
      <c r="A1836" s="69"/>
      <c r="B1836" s="40"/>
      <c r="C1836" s="185"/>
      <c r="D1836" s="47"/>
      <c r="E1836" s="47"/>
      <c r="F1836" s="47"/>
    </row>
    <row r="1837" spans="1:6" s="81" customFormat="1">
      <c r="A1837" s="69"/>
      <c r="B1837" s="40"/>
      <c r="C1837" s="185"/>
      <c r="D1837" s="47"/>
      <c r="E1837" s="47"/>
      <c r="F1837" s="47"/>
    </row>
    <row r="1838" spans="1:6" s="81" customFormat="1">
      <c r="A1838" s="69"/>
      <c r="B1838" s="40"/>
      <c r="C1838" s="185"/>
      <c r="D1838" s="47"/>
      <c r="E1838" s="47"/>
      <c r="F1838" s="47"/>
    </row>
    <row r="1839" spans="1:6" s="81" customFormat="1">
      <c r="A1839" s="69"/>
      <c r="B1839" s="40"/>
      <c r="C1839" s="185"/>
      <c r="D1839" s="47"/>
      <c r="E1839" s="47"/>
      <c r="F1839" s="47"/>
    </row>
    <row r="1840" spans="1:6" s="81" customFormat="1">
      <c r="A1840" s="69"/>
      <c r="B1840" s="40"/>
      <c r="C1840" s="185"/>
      <c r="D1840" s="47"/>
      <c r="E1840" s="47"/>
      <c r="F1840" s="47"/>
    </row>
    <row r="1841" spans="1:6" s="81" customFormat="1">
      <c r="A1841" s="69"/>
      <c r="B1841" s="40"/>
      <c r="C1841" s="185"/>
      <c r="D1841" s="47"/>
      <c r="E1841" s="47"/>
      <c r="F1841" s="47"/>
    </row>
    <row r="1842" spans="1:6" s="81" customFormat="1">
      <c r="A1842" s="69"/>
      <c r="B1842" s="40"/>
      <c r="C1842" s="185"/>
      <c r="D1842" s="47"/>
      <c r="E1842" s="47"/>
      <c r="F1842" s="47"/>
    </row>
    <row r="1843" spans="1:6" s="81" customFormat="1">
      <c r="A1843" s="69"/>
      <c r="B1843" s="40"/>
      <c r="C1843" s="185"/>
      <c r="D1843" s="47"/>
      <c r="E1843" s="47"/>
      <c r="F1843" s="47"/>
    </row>
    <row r="1844" spans="1:6" s="81" customFormat="1">
      <c r="A1844" s="69"/>
      <c r="B1844" s="40"/>
      <c r="C1844" s="185"/>
      <c r="D1844" s="47"/>
      <c r="E1844" s="47"/>
      <c r="F1844" s="47"/>
    </row>
    <row r="1845" spans="1:6" s="81" customFormat="1">
      <c r="A1845" s="69"/>
      <c r="B1845" s="40"/>
      <c r="C1845" s="185"/>
      <c r="D1845" s="47"/>
      <c r="E1845" s="47"/>
      <c r="F1845" s="47"/>
    </row>
    <row r="1846" spans="1:6" s="81" customFormat="1">
      <c r="A1846" s="69"/>
      <c r="B1846" s="40"/>
      <c r="C1846" s="185"/>
      <c r="D1846" s="47"/>
      <c r="E1846" s="47"/>
      <c r="F1846" s="47"/>
    </row>
    <row r="1847" spans="1:6" s="81" customFormat="1">
      <c r="A1847" s="69"/>
      <c r="B1847" s="40"/>
      <c r="C1847" s="185"/>
      <c r="D1847" s="47"/>
      <c r="E1847" s="47"/>
      <c r="F1847" s="47"/>
    </row>
    <row r="1848" spans="1:6" s="81" customFormat="1">
      <c r="A1848" s="69"/>
      <c r="B1848" s="40"/>
      <c r="C1848" s="185"/>
      <c r="D1848" s="47"/>
      <c r="E1848" s="47"/>
      <c r="F1848" s="47"/>
    </row>
    <row r="1849" spans="1:6" s="81" customFormat="1">
      <c r="A1849" s="69"/>
      <c r="B1849" s="40"/>
      <c r="C1849" s="185"/>
      <c r="D1849" s="47"/>
      <c r="E1849" s="47"/>
      <c r="F1849" s="47"/>
    </row>
    <row r="1850" spans="1:6" s="81" customFormat="1">
      <c r="A1850" s="69"/>
      <c r="B1850" s="40"/>
      <c r="C1850" s="185"/>
      <c r="D1850" s="47"/>
      <c r="E1850" s="47"/>
      <c r="F1850" s="47"/>
    </row>
    <row r="1851" spans="1:6" s="81" customFormat="1">
      <c r="A1851" s="69"/>
      <c r="B1851" s="40"/>
      <c r="C1851" s="185"/>
      <c r="D1851" s="47"/>
      <c r="E1851" s="47"/>
      <c r="F1851" s="47"/>
    </row>
    <row r="1852" spans="1:6" s="81" customFormat="1">
      <c r="A1852" s="69"/>
      <c r="B1852" s="40"/>
      <c r="C1852" s="185"/>
      <c r="D1852" s="47"/>
      <c r="E1852" s="47"/>
      <c r="F1852" s="47"/>
    </row>
    <row r="1853" spans="1:6" s="81" customFormat="1">
      <c r="A1853" s="69"/>
      <c r="B1853" s="40"/>
      <c r="C1853" s="185"/>
      <c r="D1853" s="47"/>
      <c r="E1853" s="47"/>
      <c r="F1853" s="47"/>
    </row>
    <row r="1854" spans="1:6" s="81" customFormat="1">
      <c r="A1854" s="69"/>
      <c r="B1854" s="40"/>
      <c r="C1854" s="185"/>
      <c r="D1854" s="47"/>
      <c r="E1854" s="47"/>
      <c r="F1854" s="47"/>
    </row>
    <row r="1855" spans="1:6" s="81" customFormat="1">
      <c r="A1855" s="69"/>
      <c r="B1855" s="40"/>
      <c r="C1855" s="185"/>
      <c r="D1855" s="47"/>
      <c r="E1855" s="47"/>
      <c r="F1855" s="47"/>
    </row>
    <row r="1856" spans="1:6" s="81" customFormat="1">
      <c r="A1856" s="69"/>
      <c r="B1856" s="40"/>
      <c r="C1856" s="185"/>
      <c r="D1856" s="47"/>
      <c r="E1856" s="47"/>
      <c r="F1856" s="47"/>
    </row>
    <row r="1857" spans="1:6" s="81" customFormat="1">
      <c r="A1857" s="69"/>
      <c r="B1857" s="40"/>
      <c r="C1857" s="185"/>
      <c r="D1857" s="47"/>
      <c r="E1857" s="47"/>
      <c r="F1857" s="47"/>
    </row>
    <row r="1858" spans="1:6" s="81" customFormat="1">
      <c r="A1858" s="69"/>
      <c r="B1858" s="40"/>
      <c r="C1858" s="185"/>
      <c r="D1858" s="47"/>
      <c r="E1858" s="47"/>
      <c r="F1858" s="47"/>
    </row>
    <row r="1859" spans="1:6" s="81" customFormat="1">
      <c r="A1859" s="69"/>
      <c r="B1859" s="40"/>
      <c r="C1859" s="185"/>
      <c r="D1859" s="47"/>
      <c r="E1859" s="47"/>
      <c r="F1859" s="47"/>
    </row>
    <row r="1860" spans="1:6" s="81" customFormat="1">
      <c r="A1860" s="69"/>
      <c r="B1860" s="40"/>
      <c r="C1860" s="185"/>
      <c r="D1860" s="47"/>
      <c r="E1860" s="47"/>
      <c r="F1860" s="47"/>
    </row>
    <row r="1861" spans="1:6" s="81" customFormat="1">
      <c r="A1861" s="69"/>
      <c r="B1861" s="40"/>
      <c r="C1861" s="185"/>
      <c r="D1861" s="47"/>
      <c r="E1861" s="47"/>
      <c r="F1861" s="47"/>
    </row>
    <row r="1862" spans="1:6" s="81" customFormat="1">
      <c r="A1862" s="69"/>
      <c r="B1862" s="40"/>
      <c r="C1862" s="185"/>
      <c r="D1862" s="47"/>
      <c r="E1862" s="47"/>
      <c r="F1862" s="47"/>
    </row>
    <row r="1863" spans="1:6" s="81" customFormat="1">
      <c r="A1863" s="69"/>
      <c r="B1863" s="40"/>
      <c r="C1863" s="185"/>
      <c r="D1863" s="47"/>
      <c r="E1863" s="47"/>
      <c r="F1863" s="47"/>
    </row>
    <row r="1864" spans="1:6" s="81" customFormat="1">
      <c r="A1864" s="69"/>
      <c r="B1864" s="40"/>
      <c r="C1864" s="185"/>
      <c r="D1864" s="47"/>
      <c r="E1864" s="47"/>
      <c r="F1864" s="47"/>
    </row>
    <row r="1865" spans="1:6" s="81" customFormat="1">
      <c r="A1865" s="69"/>
      <c r="B1865" s="40"/>
      <c r="C1865" s="185"/>
      <c r="D1865" s="47"/>
      <c r="E1865" s="47"/>
      <c r="F1865" s="47"/>
    </row>
    <row r="1866" spans="1:6" s="81" customFormat="1">
      <c r="A1866" s="69"/>
      <c r="B1866" s="40"/>
      <c r="C1866" s="185"/>
      <c r="D1866" s="47"/>
      <c r="E1866" s="47"/>
      <c r="F1866" s="47"/>
    </row>
    <row r="1867" spans="1:6" s="81" customFormat="1">
      <c r="A1867" s="69"/>
      <c r="B1867" s="40"/>
      <c r="C1867" s="185"/>
      <c r="D1867" s="47"/>
      <c r="E1867" s="47"/>
      <c r="F1867" s="47"/>
    </row>
    <row r="1868" spans="1:6" s="81" customFormat="1">
      <c r="A1868" s="69"/>
      <c r="B1868" s="40"/>
      <c r="C1868" s="185"/>
      <c r="D1868" s="47"/>
      <c r="E1868" s="47"/>
      <c r="F1868" s="47"/>
    </row>
    <row r="1869" spans="1:6" s="81" customFormat="1">
      <c r="A1869" s="69"/>
      <c r="B1869" s="40"/>
      <c r="C1869" s="185"/>
      <c r="D1869" s="47"/>
      <c r="E1869" s="47"/>
      <c r="F1869" s="47"/>
    </row>
    <row r="1870" spans="1:6" s="81" customFormat="1">
      <c r="A1870" s="69"/>
      <c r="B1870" s="40"/>
      <c r="C1870" s="185"/>
      <c r="D1870" s="47"/>
      <c r="E1870" s="47"/>
      <c r="F1870" s="47"/>
    </row>
    <row r="1871" spans="1:6" s="81" customFormat="1">
      <c r="A1871" s="69"/>
      <c r="B1871" s="40"/>
      <c r="C1871" s="185"/>
      <c r="D1871" s="47"/>
      <c r="E1871" s="47"/>
      <c r="F1871" s="47"/>
    </row>
    <row r="1872" spans="1:6" s="81" customFormat="1">
      <c r="A1872" s="69"/>
      <c r="B1872" s="40"/>
      <c r="C1872" s="185"/>
      <c r="D1872" s="47"/>
      <c r="E1872" s="47"/>
      <c r="F1872" s="47"/>
    </row>
    <row r="1873" spans="1:6" s="81" customFormat="1">
      <c r="A1873" s="69"/>
      <c r="B1873" s="40"/>
      <c r="C1873" s="185"/>
      <c r="D1873" s="47"/>
      <c r="E1873" s="47"/>
      <c r="F1873" s="47"/>
    </row>
    <row r="1874" spans="1:6" s="81" customFormat="1">
      <c r="A1874" s="69"/>
      <c r="B1874" s="40"/>
      <c r="C1874" s="185"/>
      <c r="D1874" s="47"/>
      <c r="E1874" s="47"/>
      <c r="F1874" s="47"/>
    </row>
    <row r="1875" spans="1:6" s="81" customFormat="1">
      <c r="A1875" s="69"/>
      <c r="B1875" s="40"/>
      <c r="C1875" s="185"/>
      <c r="D1875" s="47"/>
      <c r="E1875" s="47"/>
      <c r="F1875" s="47"/>
    </row>
    <row r="1876" spans="1:6" s="81" customFormat="1">
      <c r="A1876" s="69"/>
      <c r="B1876" s="40"/>
      <c r="C1876" s="185"/>
      <c r="D1876" s="47"/>
      <c r="E1876" s="47"/>
      <c r="F1876" s="47"/>
    </row>
    <row r="1877" spans="1:6" s="81" customFormat="1">
      <c r="A1877" s="69"/>
      <c r="B1877" s="40"/>
      <c r="C1877" s="185"/>
      <c r="D1877" s="47"/>
      <c r="E1877" s="47"/>
      <c r="F1877" s="47"/>
    </row>
    <row r="1878" spans="1:6" s="81" customFormat="1">
      <c r="A1878" s="69"/>
      <c r="B1878" s="40"/>
      <c r="C1878" s="185"/>
      <c r="D1878" s="47"/>
      <c r="E1878" s="47"/>
      <c r="F1878" s="47"/>
    </row>
    <row r="1879" spans="1:6" s="81" customFormat="1">
      <c r="A1879" s="69"/>
      <c r="B1879" s="40"/>
      <c r="C1879" s="185"/>
      <c r="D1879" s="47"/>
      <c r="E1879" s="47"/>
      <c r="F1879" s="47"/>
    </row>
    <row r="1880" spans="1:6" s="81" customFormat="1">
      <c r="A1880" s="69"/>
      <c r="B1880" s="40"/>
      <c r="C1880" s="185"/>
      <c r="D1880" s="47"/>
      <c r="E1880" s="47"/>
      <c r="F1880" s="47"/>
    </row>
    <row r="1881" spans="1:6" s="81" customFormat="1">
      <c r="A1881" s="69"/>
      <c r="B1881" s="40"/>
      <c r="C1881" s="185"/>
      <c r="D1881" s="47"/>
      <c r="E1881" s="47"/>
      <c r="F1881" s="47"/>
    </row>
    <row r="1882" spans="1:6" s="81" customFormat="1">
      <c r="A1882" s="69"/>
      <c r="B1882" s="40"/>
      <c r="C1882" s="185"/>
      <c r="D1882" s="47"/>
      <c r="E1882" s="47"/>
      <c r="F1882" s="47"/>
    </row>
    <row r="1883" spans="1:6" s="81" customFormat="1">
      <c r="A1883" s="69"/>
      <c r="B1883" s="40"/>
      <c r="C1883" s="185"/>
      <c r="D1883" s="47"/>
      <c r="E1883" s="47"/>
      <c r="F1883" s="47"/>
    </row>
    <row r="1884" spans="1:6" s="81" customFormat="1">
      <c r="A1884" s="69"/>
      <c r="B1884" s="40"/>
      <c r="C1884" s="185"/>
      <c r="D1884" s="47"/>
      <c r="E1884" s="47"/>
      <c r="F1884" s="47"/>
    </row>
    <row r="1885" spans="1:6" s="81" customFormat="1">
      <c r="A1885" s="69"/>
      <c r="B1885" s="40"/>
      <c r="C1885" s="185"/>
      <c r="D1885" s="47"/>
      <c r="E1885" s="47"/>
      <c r="F1885" s="47"/>
    </row>
    <row r="1886" spans="1:6" s="81" customFormat="1">
      <c r="A1886" s="69"/>
      <c r="B1886" s="40"/>
      <c r="C1886" s="185"/>
      <c r="D1886" s="47"/>
      <c r="E1886" s="47"/>
      <c r="F1886" s="47"/>
    </row>
    <row r="1887" spans="1:6" s="81" customFormat="1">
      <c r="A1887" s="69"/>
      <c r="B1887" s="40"/>
      <c r="C1887" s="185"/>
      <c r="D1887" s="47"/>
      <c r="E1887" s="47"/>
      <c r="F1887" s="47"/>
    </row>
    <row r="1888" spans="1:6" s="81" customFormat="1">
      <c r="A1888" s="69"/>
      <c r="B1888" s="40"/>
      <c r="C1888" s="185"/>
      <c r="D1888" s="47"/>
      <c r="E1888" s="47"/>
      <c r="F1888" s="47"/>
    </row>
    <row r="1889" spans="1:6" s="81" customFormat="1">
      <c r="A1889" s="69"/>
      <c r="B1889" s="40"/>
      <c r="C1889" s="185"/>
      <c r="D1889" s="47"/>
      <c r="E1889" s="47"/>
      <c r="F1889" s="47"/>
    </row>
    <row r="1890" spans="1:6" s="81" customFormat="1">
      <c r="A1890" s="69"/>
      <c r="B1890" s="40"/>
      <c r="C1890" s="185"/>
      <c r="D1890" s="47"/>
      <c r="E1890" s="47"/>
      <c r="F1890" s="47"/>
    </row>
    <row r="1891" spans="1:6" s="81" customFormat="1">
      <c r="A1891" s="69"/>
      <c r="B1891" s="40"/>
      <c r="C1891" s="185"/>
      <c r="D1891" s="47"/>
      <c r="E1891" s="47"/>
      <c r="F1891" s="47"/>
    </row>
    <row r="1892" spans="1:6" s="81" customFormat="1">
      <c r="A1892" s="69"/>
      <c r="B1892" s="40"/>
      <c r="C1892" s="185"/>
      <c r="D1892" s="47"/>
      <c r="E1892" s="47"/>
      <c r="F1892" s="47"/>
    </row>
    <row r="1893" spans="1:6" s="81" customFormat="1">
      <c r="A1893" s="69"/>
      <c r="B1893" s="40"/>
      <c r="C1893" s="185"/>
      <c r="D1893" s="47"/>
      <c r="E1893" s="47"/>
      <c r="F1893" s="47"/>
    </row>
    <row r="1894" spans="1:6" s="81" customFormat="1">
      <c r="A1894" s="69"/>
      <c r="B1894" s="40"/>
      <c r="C1894" s="185"/>
      <c r="D1894" s="47"/>
      <c r="E1894" s="47"/>
      <c r="F1894" s="47"/>
    </row>
    <row r="1895" spans="1:6" s="81" customFormat="1">
      <c r="A1895" s="69"/>
      <c r="B1895" s="40"/>
      <c r="C1895" s="185"/>
      <c r="D1895" s="47"/>
      <c r="E1895" s="47"/>
      <c r="F1895" s="47"/>
    </row>
    <row r="1896" spans="1:6" s="81" customFormat="1">
      <c r="A1896" s="69"/>
      <c r="B1896" s="40"/>
      <c r="C1896" s="185"/>
      <c r="D1896" s="47"/>
      <c r="E1896" s="47"/>
      <c r="F1896" s="47"/>
    </row>
    <row r="1897" spans="1:6" s="81" customFormat="1">
      <c r="A1897" s="69"/>
      <c r="B1897" s="40"/>
      <c r="C1897" s="185"/>
      <c r="D1897" s="47"/>
      <c r="E1897" s="47"/>
      <c r="F1897" s="47"/>
    </row>
    <row r="1898" spans="1:6" s="81" customFormat="1">
      <c r="A1898" s="69"/>
      <c r="B1898" s="40"/>
      <c r="C1898" s="185"/>
      <c r="D1898" s="47"/>
      <c r="E1898" s="47"/>
      <c r="F1898" s="47"/>
    </row>
    <row r="1899" spans="1:6" s="81" customFormat="1">
      <c r="A1899" s="69"/>
      <c r="B1899" s="40"/>
      <c r="C1899" s="185"/>
      <c r="D1899" s="47"/>
      <c r="E1899" s="47"/>
      <c r="F1899" s="47"/>
    </row>
    <row r="1900" spans="1:6" s="81" customFormat="1">
      <c r="A1900" s="69"/>
      <c r="B1900" s="40"/>
      <c r="C1900" s="185"/>
      <c r="D1900" s="47"/>
      <c r="E1900" s="47"/>
      <c r="F1900" s="47"/>
    </row>
    <row r="1901" spans="1:6" s="81" customFormat="1">
      <c r="A1901" s="69"/>
      <c r="B1901" s="40"/>
      <c r="C1901" s="185"/>
      <c r="D1901" s="47"/>
      <c r="E1901" s="47"/>
      <c r="F1901" s="47"/>
    </row>
    <row r="1902" spans="1:6" s="81" customFormat="1">
      <c r="A1902" s="69"/>
      <c r="B1902" s="40"/>
      <c r="C1902" s="185"/>
      <c r="D1902" s="47"/>
      <c r="E1902" s="47"/>
      <c r="F1902" s="47"/>
    </row>
    <row r="1903" spans="1:6" s="81" customFormat="1">
      <c r="A1903" s="69"/>
      <c r="B1903" s="40"/>
      <c r="C1903" s="185"/>
      <c r="D1903" s="47"/>
      <c r="E1903" s="47"/>
      <c r="F1903" s="47"/>
    </row>
    <row r="1904" spans="1:6" s="81" customFormat="1">
      <c r="A1904" s="69"/>
      <c r="B1904" s="40"/>
      <c r="C1904" s="185"/>
      <c r="D1904" s="47"/>
      <c r="E1904" s="47"/>
      <c r="F1904" s="47"/>
    </row>
    <row r="1905" spans="1:6" s="81" customFormat="1">
      <c r="A1905" s="69"/>
      <c r="B1905" s="40"/>
      <c r="C1905" s="185"/>
      <c r="D1905" s="47"/>
      <c r="E1905" s="47"/>
      <c r="F1905" s="47"/>
    </row>
    <row r="1906" spans="1:6" s="81" customFormat="1">
      <c r="A1906" s="69"/>
      <c r="B1906" s="40"/>
      <c r="C1906" s="185"/>
      <c r="D1906" s="47"/>
      <c r="E1906" s="47"/>
      <c r="F1906" s="47"/>
    </row>
    <row r="1907" spans="1:6" s="81" customFormat="1">
      <c r="A1907" s="69"/>
      <c r="B1907" s="40"/>
      <c r="C1907" s="185"/>
      <c r="D1907" s="47"/>
      <c r="E1907" s="47"/>
      <c r="F1907" s="47"/>
    </row>
    <row r="1908" spans="1:6" s="81" customFormat="1">
      <c r="A1908" s="69"/>
      <c r="B1908" s="40"/>
      <c r="C1908" s="185"/>
      <c r="D1908" s="47"/>
      <c r="E1908" s="47"/>
      <c r="F1908" s="47"/>
    </row>
    <row r="1909" spans="1:6" s="81" customFormat="1">
      <c r="A1909" s="69"/>
      <c r="B1909" s="40"/>
      <c r="C1909" s="185"/>
      <c r="D1909" s="47"/>
      <c r="E1909" s="47"/>
      <c r="F1909" s="47"/>
    </row>
    <row r="1910" spans="1:6" s="81" customFormat="1">
      <c r="A1910" s="69"/>
      <c r="B1910" s="40"/>
      <c r="C1910" s="185"/>
      <c r="D1910" s="47"/>
      <c r="E1910" s="47"/>
      <c r="F1910" s="47"/>
    </row>
    <row r="1911" spans="1:6" s="81" customFormat="1">
      <c r="A1911" s="69"/>
      <c r="B1911" s="40"/>
      <c r="C1911" s="185"/>
      <c r="D1911" s="47"/>
      <c r="E1911" s="47"/>
      <c r="F1911" s="47"/>
    </row>
    <row r="1912" spans="1:6" s="81" customFormat="1">
      <c r="A1912" s="69"/>
      <c r="B1912" s="40"/>
      <c r="C1912" s="185"/>
      <c r="D1912" s="47"/>
      <c r="E1912" s="47"/>
      <c r="F1912" s="47"/>
    </row>
    <row r="1913" spans="1:6" s="81" customFormat="1">
      <c r="A1913" s="69"/>
      <c r="B1913" s="40"/>
      <c r="C1913" s="185"/>
      <c r="D1913" s="47"/>
      <c r="E1913" s="47"/>
      <c r="F1913" s="47"/>
    </row>
    <row r="1914" spans="1:6" s="81" customFormat="1">
      <c r="A1914" s="69"/>
      <c r="B1914" s="40"/>
      <c r="C1914" s="185"/>
      <c r="D1914" s="47"/>
      <c r="E1914" s="47"/>
      <c r="F1914" s="47"/>
    </row>
    <row r="1915" spans="1:6" s="81" customFormat="1">
      <c r="A1915" s="69"/>
      <c r="B1915" s="40"/>
      <c r="C1915" s="185"/>
      <c r="D1915" s="47"/>
      <c r="E1915" s="47"/>
      <c r="F1915" s="47"/>
    </row>
    <row r="1916" spans="1:6" s="81" customFormat="1">
      <c r="A1916" s="69"/>
      <c r="B1916" s="40"/>
      <c r="C1916" s="185"/>
      <c r="D1916" s="47"/>
      <c r="E1916" s="47"/>
      <c r="F1916" s="47"/>
    </row>
    <row r="1917" spans="1:6" s="81" customFormat="1">
      <c r="A1917" s="69"/>
      <c r="B1917" s="40"/>
      <c r="C1917" s="185"/>
      <c r="D1917" s="47"/>
      <c r="E1917" s="47"/>
      <c r="F1917" s="47"/>
    </row>
    <row r="1918" spans="1:6" s="81" customFormat="1">
      <c r="A1918" s="69"/>
      <c r="B1918" s="40"/>
      <c r="C1918" s="185"/>
      <c r="D1918" s="47"/>
      <c r="E1918" s="47"/>
      <c r="F1918" s="47"/>
    </row>
    <row r="1919" spans="1:6" s="81" customFormat="1">
      <c r="A1919" s="69"/>
      <c r="B1919" s="40"/>
      <c r="C1919" s="185"/>
      <c r="D1919" s="47"/>
      <c r="E1919" s="47"/>
      <c r="F1919" s="47"/>
    </row>
    <row r="1920" spans="1:6" s="81" customFormat="1">
      <c r="A1920" s="69"/>
      <c r="B1920" s="40"/>
      <c r="C1920" s="185"/>
      <c r="D1920" s="47"/>
      <c r="E1920" s="47"/>
      <c r="F1920" s="47"/>
    </row>
    <row r="1921" spans="1:6" s="81" customFormat="1">
      <c r="A1921" s="69"/>
      <c r="B1921" s="40"/>
      <c r="C1921" s="185"/>
      <c r="D1921" s="47"/>
      <c r="E1921" s="47"/>
      <c r="F1921" s="47"/>
    </row>
    <row r="1922" spans="1:6" s="81" customFormat="1">
      <c r="A1922" s="69"/>
      <c r="B1922" s="40"/>
      <c r="C1922" s="185"/>
      <c r="D1922" s="47"/>
      <c r="E1922" s="47"/>
      <c r="F1922" s="47"/>
    </row>
    <row r="1923" spans="1:6" s="81" customFormat="1">
      <c r="A1923" s="69"/>
      <c r="B1923" s="40"/>
      <c r="C1923" s="185"/>
      <c r="D1923" s="47"/>
      <c r="E1923" s="47"/>
      <c r="F1923" s="47"/>
    </row>
    <row r="1924" spans="1:6" s="81" customFormat="1">
      <c r="A1924" s="69"/>
      <c r="B1924" s="40"/>
      <c r="C1924" s="185"/>
      <c r="D1924" s="47"/>
      <c r="E1924" s="47"/>
      <c r="F1924" s="47"/>
    </row>
    <row r="1925" spans="1:6" s="81" customFormat="1">
      <c r="A1925" s="69"/>
      <c r="B1925" s="40"/>
      <c r="C1925" s="185"/>
      <c r="D1925" s="47"/>
      <c r="E1925" s="47"/>
      <c r="F1925" s="47"/>
    </row>
    <row r="1926" spans="1:6" s="81" customFormat="1">
      <c r="A1926" s="69"/>
      <c r="B1926" s="40"/>
      <c r="C1926" s="185"/>
      <c r="D1926" s="47"/>
      <c r="E1926" s="47"/>
      <c r="F1926" s="47"/>
    </row>
    <row r="1927" spans="1:6" s="81" customFormat="1">
      <c r="A1927" s="69"/>
      <c r="B1927" s="40"/>
      <c r="C1927" s="185"/>
      <c r="D1927" s="47"/>
      <c r="E1927" s="47"/>
      <c r="F1927" s="47"/>
    </row>
    <row r="1928" spans="1:6" s="81" customFormat="1">
      <c r="A1928" s="69"/>
      <c r="B1928" s="40"/>
      <c r="C1928" s="185"/>
      <c r="D1928" s="47"/>
      <c r="E1928" s="47"/>
      <c r="F1928" s="47"/>
    </row>
    <row r="1929" spans="1:6" s="81" customFormat="1">
      <c r="A1929" s="69"/>
      <c r="B1929" s="40"/>
      <c r="C1929" s="185"/>
      <c r="D1929" s="47"/>
      <c r="E1929" s="47"/>
      <c r="F1929" s="47"/>
    </row>
    <row r="1930" spans="1:6" s="81" customFormat="1">
      <c r="A1930" s="69"/>
      <c r="B1930" s="40"/>
      <c r="C1930" s="185"/>
      <c r="D1930" s="47"/>
      <c r="E1930" s="47"/>
      <c r="F1930" s="47"/>
    </row>
    <row r="1931" spans="1:6" s="81" customFormat="1">
      <c r="A1931" s="69"/>
      <c r="B1931" s="40"/>
      <c r="C1931" s="185"/>
      <c r="D1931" s="47"/>
      <c r="E1931" s="47"/>
      <c r="F1931" s="47"/>
    </row>
    <row r="1932" spans="1:6" s="81" customFormat="1">
      <c r="A1932" s="69"/>
      <c r="B1932" s="40"/>
      <c r="C1932" s="185"/>
      <c r="D1932" s="47"/>
      <c r="E1932" s="47"/>
      <c r="F1932" s="47"/>
    </row>
    <row r="1933" spans="1:6" s="81" customFormat="1">
      <c r="A1933" s="69"/>
      <c r="B1933" s="40"/>
      <c r="C1933" s="185"/>
      <c r="D1933" s="47"/>
      <c r="E1933" s="47"/>
      <c r="F1933" s="47"/>
    </row>
    <row r="1934" spans="1:6" s="81" customFormat="1">
      <c r="A1934" s="69"/>
      <c r="B1934" s="40"/>
      <c r="C1934" s="185"/>
      <c r="D1934" s="47"/>
      <c r="E1934" s="47"/>
      <c r="F1934" s="47"/>
    </row>
    <row r="1935" spans="1:6" s="81" customFormat="1">
      <c r="A1935" s="69"/>
      <c r="B1935" s="40"/>
      <c r="C1935" s="185"/>
      <c r="D1935" s="47"/>
      <c r="E1935" s="47"/>
      <c r="F1935" s="47"/>
    </row>
    <row r="1936" spans="1:6" s="81" customFormat="1">
      <c r="A1936" s="69"/>
      <c r="B1936" s="40"/>
      <c r="C1936" s="185"/>
      <c r="D1936" s="47"/>
      <c r="E1936" s="47"/>
      <c r="F1936" s="47"/>
    </row>
    <row r="1937" spans="1:6" s="81" customFormat="1">
      <c r="A1937" s="69"/>
      <c r="B1937" s="40"/>
      <c r="C1937" s="185"/>
      <c r="D1937" s="47"/>
      <c r="E1937" s="47"/>
      <c r="F1937" s="47"/>
    </row>
    <row r="1938" spans="1:6" s="81" customFormat="1">
      <c r="A1938" s="69"/>
      <c r="B1938" s="40"/>
      <c r="C1938" s="185"/>
      <c r="D1938" s="47"/>
      <c r="E1938" s="47"/>
      <c r="F1938" s="47"/>
    </row>
    <row r="1939" spans="1:6" s="81" customFormat="1">
      <c r="A1939" s="69"/>
      <c r="B1939" s="40"/>
      <c r="C1939" s="185"/>
      <c r="D1939" s="47"/>
      <c r="E1939" s="47"/>
      <c r="F1939" s="47"/>
    </row>
    <row r="1940" spans="1:6" s="81" customFormat="1">
      <c r="A1940" s="69"/>
      <c r="B1940" s="40"/>
      <c r="C1940" s="185"/>
      <c r="D1940" s="47"/>
      <c r="E1940" s="47"/>
      <c r="F1940" s="47"/>
    </row>
    <row r="1941" spans="1:6" s="81" customFormat="1">
      <c r="A1941" s="69"/>
      <c r="B1941" s="40"/>
      <c r="C1941" s="185"/>
      <c r="D1941" s="47"/>
      <c r="E1941" s="47"/>
      <c r="F1941" s="47"/>
    </row>
    <row r="1942" spans="1:6" s="81" customFormat="1">
      <c r="A1942" s="69"/>
      <c r="B1942" s="40"/>
      <c r="C1942" s="185"/>
      <c r="D1942" s="47"/>
      <c r="E1942" s="47"/>
      <c r="F1942" s="47"/>
    </row>
    <row r="1943" spans="1:6" s="81" customFormat="1">
      <c r="A1943" s="69"/>
      <c r="B1943" s="40"/>
      <c r="C1943" s="185"/>
      <c r="D1943" s="47"/>
      <c r="E1943" s="47"/>
      <c r="F1943" s="47"/>
    </row>
    <row r="1944" spans="1:6" s="81" customFormat="1">
      <c r="A1944" s="69"/>
      <c r="B1944" s="40"/>
      <c r="C1944" s="185"/>
      <c r="D1944" s="47"/>
      <c r="E1944" s="47"/>
      <c r="F1944" s="47"/>
    </row>
    <row r="1945" spans="1:6" s="81" customFormat="1">
      <c r="A1945" s="69"/>
      <c r="B1945" s="40"/>
      <c r="C1945" s="185"/>
      <c r="D1945" s="47"/>
      <c r="E1945" s="47"/>
      <c r="F1945" s="47"/>
    </row>
    <row r="1946" spans="1:6" s="81" customFormat="1">
      <c r="A1946" s="69"/>
      <c r="B1946" s="40"/>
      <c r="C1946" s="185"/>
      <c r="D1946" s="47"/>
      <c r="E1946" s="47"/>
      <c r="F1946" s="47"/>
    </row>
    <row r="1947" spans="1:6" s="81" customFormat="1">
      <c r="A1947" s="69"/>
      <c r="B1947" s="40"/>
      <c r="C1947" s="185"/>
      <c r="D1947" s="47"/>
      <c r="E1947" s="47"/>
      <c r="F1947" s="47"/>
    </row>
    <row r="1948" spans="1:6" s="81" customFormat="1">
      <c r="A1948" s="69"/>
      <c r="B1948" s="40"/>
      <c r="C1948" s="185"/>
      <c r="D1948" s="47"/>
      <c r="E1948" s="47"/>
      <c r="F1948" s="47"/>
    </row>
    <row r="1949" spans="1:6" s="81" customFormat="1">
      <c r="A1949" s="69"/>
      <c r="B1949" s="40"/>
      <c r="C1949" s="185"/>
      <c r="D1949" s="47"/>
      <c r="E1949" s="47"/>
      <c r="F1949" s="47"/>
    </row>
    <row r="1950" spans="1:6" s="81" customFormat="1">
      <c r="A1950" s="69"/>
      <c r="B1950" s="40"/>
      <c r="C1950" s="185"/>
      <c r="D1950" s="47"/>
      <c r="E1950" s="47"/>
      <c r="F1950" s="47"/>
    </row>
    <row r="1951" spans="1:6" s="81" customFormat="1">
      <c r="A1951" s="69"/>
      <c r="B1951" s="40"/>
      <c r="C1951" s="185"/>
      <c r="D1951" s="47"/>
      <c r="E1951" s="47"/>
      <c r="F1951" s="47"/>
    </row>
    <row r="1952" spans="1:6" s="81" customFormat="1">
      <c r="A1952" s="69"/>
      <c r="B1952" s="40"/>
      <c r="C1952" s="185"/>
      <c r="D1952" s="47"/>
      <c r="E1952" s="47"/>
      <c r="F1952" s="47"/>
    </row>
    <row r="1953" spans="1:6" s="81" customFormat="1">
      <c r="A1953" s="69"/>
      <c r="B1953" s="40"/>
      <c r="C1953" s="185"/>
      <c r="D1953" s="47"/>
      <c r="E1953" s="47"/>
      <c r="F1953" s="47"/>
    </row>
    <row r="1954" spans="1:6" s="81" customFormat="1">
      <c r="A1954" s="69"/>
      <c r="B1954" s="40"/>
      <c r="C1954" s="185"/>
      <c r="D1954" s="47"/>
      <c r="E1954" s="47"/>
      <c r="F1954" s="47"/>
    </row>
    <row r="1955" spans="1:6" s="81" customFormat="1">
      <c r="A1955" s="69"/>
      <c r="B1955" s="40"/>
      <c r="C1955" s="185"/>
      <c r="D1955" s="47"/>
      <c r="E1955" s="47"/>
      <c r="F1955" s="47"/>
    </row>
    <row r="1956" spans="1:6" s="81" customFormat="1">
      <c r="A1956" s="69"/>
      <c r="B1956" s="40"/>
      <c r="C1956" s="185"/>
      <c r="D1956" s="47"/>
      <c r="E1956" s="47"/>
      <c r="F1956" s="47"/>
    </row>
    <row r="1957" spans="1:6" s="81" customFormat="1">
      <c r="A1957" s="69"/>
      <c r="B1957" s="40"/>
      <c r="C1957" s="185"/>
      <c r="D1957" s="47"/>
      <c r="E1957" s="47"/>
      <c r="F1957" s="47"/>
    </row>
    <row r="1958" spans="1:6" s="81" customFormat="1">
      <c r="A1958" s="69"/>
      <c r="B1958" s="40"/>
      <c r="C1958" s="185"/>
      <c r="D1958" s="47"/>
      <c r="E1958" s="47"/>
      <c r="F1958" s="47"/>
    </row>
    <row r="1959" spans="1:6" s="81" customFormat="1">
      <c r="A1959" s="69"/>
      <c r="B1959" s="40"/>
      <c r="C1959" s="185"/>
      <c r="D1959" s="47"/>
      <c r="E1959" s="47"/>
      <c r="F1959" s="47"/>
    </row>
    <row r="1960" spans="1:6" s="81" customFormat="1">
      <c r="A1960" s="69"/>
      <c r="B1960" s="40"/>
      <c r="C1960" s="185"/>
      <c r="D1960" s="47"/>
      <c r="E1960" s="47"/>
      <c r="F1960" s="47"/>
    </row>
    <row r="1961" spans="1:6" s="81" customFormat="1">
      <c r="A1961" s="69"/>
      <c r="B1961" s="40"/>
      <c r="C1961" s="185"/>
      <c r="D1961" s="47"/>
      <c r="E1961" s="47"/>
      <c r="F1961" s="47"/>
    </row>
    <row r="1962" spans="1:6" s="81" customFormat="1">
      <c r="A1962" s="69"/>
      <c r="B1962" s="40"/>
      <c r="C1962" s="185"/>
      <c r="D1962" s="47"/>
      <c r="E1962" s="47"/>
      <c r="F1962" s="47"/>
    </row>
    <row r="1963" spans="1:6" s="81" customFormat="1">
      <c r="A1963" s="69"/>
      <c r="B1963" s="40"/>
      <c r="C1963" s="185"/>
      <c r="D1963" s="47"/>
      <c r="E1963" s="47"/>
      <c r="F1963" s="47"/>
    </row>
    <row r="1964" spans="1:6" s="81" customFormat="1">
      <c r="A1964" s="69"/>
      <c r="B1964" s="40"/>
      <c r="C1964" s="185"/>
      <c r="D1964" s="47"/>
      <c r="E1964" s="47"/>
      <c r="F1964" s="47"/>
    </row>
    <row r="1965" spans="1:6" s="81" customFormat="1">
      <c r="A1965" s="69"/>
      <c r="B1965" s="40"/>
      <c r="C1965" s="185"/>
      <c r="D1965" s="47"/>
      <c r="E1965" s="47"/>
      <c r="F1965" s="47"/>
    </row>
    <row r="1966" spans="1:6" s="81" customFormat="1">
      <c r="A1966" s="69"/>
      <c r="B1966" s="40"/>
      <c r="C1966" s="185"/>
      <c r="D1966" s="47"/>
      <c r="E1966" s="47"/>
      <c r="F1966" s="47"/>
    </row>
    <row r="1967" spans="1:6" s="81" customFormat="1">
      <c r="A1967" s="69"/>
      <c r="B1967" s="40"/>
      <c r="C1967" s="185"/>
      <c r="D1967" s="47"/>
      <c r="E1967" s="47"/>
      <c r="F1967" s="47"/>
    </row>
    <row r="1968" spans="1:6" s="81" customFormat="1">
      <c r="A1968" s="69"/>
      <c r="B1968" s="40"/>
      <c r="C1968" s="185"/>
      <c r="D1968" s="47"/>
      <c r="E1968" s="47"/>
      <c r="F1968" s="47"/>
    </row>
    <row r="1969" spans="1:6" s="81" customFormat="1">
      <c r="A1969" s="69"/>
      <c r="B1969" s="40"/>
      <c r="C1969" s="185"/>
      <c r="D1969" s="47"/>
      <c r="E1969" s="47"/>
      <c r="F1969" s="47"/>
    </row>
    <row r="1970" spans="1:6" s="81" customFormat="1">
      <c r="A1970" s="69"/>
      <c r="B1970" s="40"/>
      <c r="C1970" s="185"/>
      <c r="D1970" s="47"/>
      <c r="E1970" s="47"/>
      <c r="F1970" s="47"/>
    </row>
    <row r="1971" spans="1:6" s="81" customFormat="1">
      <c r="A1971" s="69"/>
      <c r="B1971" s="40"/>
      <c r="C1971" s="185"/>
      <c r="D1971" s="47"/>
      <c r="E1971" s="47"/>
      <c r="F1971" s="47"/>
    </row>
    <row r="1972" spans="1:6" s="81" customFormat="1">
      <c r="A1972" s="69"/>
      <c r="B1972" s="40"/>
      <c r="C1972" s="185"/>
      <c r="D1972" s="47"/>
      <c r="E1972" s="47"/>
      <c r="F1972" s="47"/>
    </row>
    <row r="1973" spans="1:6" s="81" customFormat="1">
      <c r="A1973" s="69"/>
      <c r="B1973" s="40"/>
      <c r="C1973" s="185"/>
      <c r="D1973" s="47"/>
      <c r="E1973" s="47"/>
      <c r="F1973" s="47"/>
    </row>
    <row r="1974" spans="1:6" s="81" customFormat="1">
      <c r="A1974" s="69"/>
      <c r="B1974" s="40"/>
      <c r="C1974" s="185"/>
      <c r="D1974" s="47"/>
      <c r="E1974" s="47"/>
      <c r="F1974" s="47"/>
    </row>
    <row r="1975" spans="1:6" s="81" customFormat="1">
      <c r="A1975" s="69"/>
      <c r="B1975" s="40"/>
      <c r="C1975" s="185"/>
      <c r="D1975" s="47"/>
      <c r="E1975" s="47"/>
      <c r="F1975" s="47"/>
    </row>
    <row r="1976" spans="1:6" s="81" customFormat="1">
      <c r="A1976" s="69"/>
      <c r="B1976" s="40"/>
      <c r="C1976" s="185"/>
      <c r="D1976" s="47"/>
      <c r="E1976" s="47"/>
      <c r="F1976" s="47"/>
    </row>
    <row r="1977" spans="1:6" s="81" customFormat="1">
      <c r="A1977" s="69"/>
      <c r="B1977" s="40"/>
      <c r="C1977" s="185"/>
      <c r="D1977" s="47"/>
      <c r="E1977" s="47"/>
      <c r="F1977" s="47"/>
    </row>
    <row r="1978" spans="1:6" s="81" customFormat="1">
      <c r="A1978" s="69"/>
      <c r="B1978" s="40"/>
      <c r="C1978" s="185"/>
      <c r="D1978" s="47"/>
      <c r="E1978" s="47"/>
      <c r="F1978" s="47"/>
    </row>
    <row r="1979" spans="1:6" s="81" customFormat="1">
      <c r="A1979" s="69"/>
      <c r="B1979" s="40"/>
      <c r="C1979" s="185"/>
      <c r="D1979" s="47"/>
      <c r="E1979" s="47"/>
      <c r="F1979" s="47"/>
    </row>
    <row r="1980" spans="1:6" s="81" customFormat="1">
      <c r="A1980" s="69"/>
      <c r="B1980" s="40"/>
      <c r="C1980" s="185"/>
      <c r="D1980" s="47"/>
      <c r="E1980" s="47"/>
      <c r="F1980" s="47"/>
    </row>
    <row r="1981" spans="1:6" s="81" customFormat="1">
      <c r="A1981" s="69"/>
      <c r="B1981" s="40"/>
      <c r="C1981" s="185"/>
      <c r="D1981" s="47"/>
      <c r="E1981" s="47"/>
      <c r="F1981" s="47"/>
    </row>
    <row r="1982" spans="1:6" s="81" customFormat="1">
      <c r="A1982" s="69"/>
      <c r="B1982" s="40"/>
      <c r="C1982" s="185"/>
      <c r="D1982" s="47"/>
      <c r="E1982" s="47"/>
      <c r="F1982" s="47"/>
    </row>
    <row r="1983" spans="1:6" s="81" customFormat="1">
      <c r="A1983" s="69"/>
      <c r="B1983" s="40"/>
      <c r="C1983" s="185"/>
      <c r="D1983" s="47"/>
      <c r="E1983" s="47"/>
      <c r="F1983" s="47"/>
    </row>
    <row r="1984" spans="1:6" s="81" customFormat="1">
      <c r="A1984" s="69"/>
      <c r="B1984" s="40"/>
      <c r="C1984" s="185"/>
      <c r="D1984" s="47"/>
      <c r="E1984" s="47"/>
      <c r="F1984" s="47"/>
    </row>
    <row r="1985" spans="1:6" s="81" customFormat="1">
      <c r="A1985" s="69"/>
      <c r="B1985" s="40"/>
      <c r="C1985" s="185"/>
      <c r="D1985" s="47"/>
      <c r="E1985" s="47"/>
      <c r="F1985" s="47"/>
    </row>
    <row r="1986" spans="1:6" s="81" customFormat="1">
      <c r="A1986" s="69"/>
      <c r="B1986" s="40"/>
      <c r="C1986" s="185"/>
      <c r="D1986" s="47"/>
      <c r="E1986" s="47"/>
      <c r="F1986" s="47"/>
    </row>
    <row r="1987" spans="1:6" s="81" customFormat="1">
      <c r="A1987" s="69"/>
      <c r="B1987" s="40"/>
      <c r="C1987" s="185"/>
      <c r="D1987" s="47"/>
      <c r="E1987" s="47"/>
      <c r="F1987" s="47"/>
    </row>
    <row r="1988" spans="1:6" s="81" customFormat="1">
      <c r="A1988" s="69"/>
      <c r="B1988" s="40"/>
      <c r="C1988" s="185"/>
      <c r="D1988" s="47"/>
      <c r="E1988" s="47"/>
      <c r="F1988" s="47"/>
    </row>
    <row r="1989" spans="1:6" s="81" customFormat="1">
      <c r="A1989" s="69"/>
      <c r="B1989" s="40"/>
      <c r="C1989" s="185"/>
      <c r="D1989" s="47"/>
      <c r="E1989" s="47"/>
      <c r="F1989" s="47"/>
    </row>
    <row r="1990" spans="1:6" s="81" customFormat="1">
      <c r="A1990" s="69"/>
      <c r="B1990" s="40"/>
      <c r="C1990" s="185"/>
      <c r="D1990" s="47"/>
      <c r="E1990" s="47"/>
      <c r="F1990" s="47"/>
    </row>
    <row r="1991" spans="1:6" s="81" customFormat="1">
      <c r="A1991" s="69"/>
      <c r="B1991" s="40"/>
      <c r="C1991" s="185"/>
      <c r="D1991" s="47"/>
      <c r="E1991" s="47"/>
      <c r="F1991" s="47"/>
    </row>
    <row r="1992" spans="1:6" s="81" customFormat="1">
      <c r="A1992" s="69"/>
      <c r="B1992" s="40"/>
      <c r="C1992" s="185"/>
      <c r="D1992" s="47"/>
      <c r="E1992" s="47"/>
      <c r="F1992" s="47"/>
    </row>
    <row r="1993" spans="1:6" s="81" customFormat="1">
      <c r="A1993" s="69"/>
      <c r="B1993" s="40"/>
      <c r="C1993" s="185"/>
      <c r="D1993" s="47"/>
      <c r="E1993" s="47"/>
      <c r="F1993" s="47"/>
    </row>
    <row r="1994" spans="1:6" s="81" customFormat="1">
      <c r="A1994" s="69"/>
      <c r="B1994" s="40"/>
      <c r="C1994" s="185"/>
      <c r="D1994" s="47"/>
      <c r="E1994" s="47"/>
      <c r="F1994" s="47"/>
    </row>
    <row r="1995" spans="1:6" s="81" customFormat="1">
      <c r="A1995" s="69"/>
      <c r="B1995" s="40"/>
      <c r="C1995" s="185"/>
      <c r="D1995" s="47"/>
      <c r="E1995" s="47"/>
      <c r="F1995" s="47"/>
    </row>
    <row r="1996" spans="1:6" s="81" customFormat="1">
      <c r="A1996" s="69"/>
      <c r="B1996" s="40"/>
      <c r="C1996" s="185"/>
      <c r="D1996" s="47"/>
      <c r="E1996" s="47"/>
      <c r="F1996" s="47"/>
    </row>
    <row r="1997" spans="1:6" s="81" customFormat="1">
      <c r="A1997" s="69"/>
      <c r="B1997" s="40"/>
      <c r="C1997" s="185"/>
      <c r="D1997" s="47"/>
      <c r="E1997" s="47"/>
      <c r="F1997" s="47"/>
    </row>
    <row r="1998" spans="1:6" s="81" customFormat="1">
      <c r="A1998" s="69"/>
      <c r="B1998" s="40"/>
      <c r="C1998" s="185"/>
      <c r="D1998" s="47"/>
      <c r="E1998" s="47"/>
      <c r="F1998" s="47"/>
    </row>
    <row r="1999" spans="1:6" s="81" customFormat="1">
      <c r="A1999" s="69"/>
      <c r="B1999" s="40"/>
      <c r="C1999" s="185"/>
      <c r="D1999" s="47"/>
      <c r="E1999" s="47"/>
      <c r="F1999" s="47"/>
    </row>
    <row r="2000" spans="1:6" s="81" customFormat="1">
      <c r="A2000" s="69"/>
      <c r="B2000" s="40"/>
      <c r="C2000" s="185"/>
      <c r="D2000" s="47"/>
      <c r="E2000" s="47"/>
      <c r="F2000" s="47"/>
    </row>
    <row r="2001" spans="1:6" s="81" customFormat="1">
      <c r="A2001" s="69"/>
      <c r="B2001" s="40"/>
      <c r="C2001" s="185"/>
      <c r="D2001" s="47"/>
      <c r="E2001" s="47"/>
      <c r="F2001" s="47"/>
    </row>
    <row r="2002" spans="1:6" s="81" customFormat="1">
      <c r="A2002" s="69"/>
      <c r="B2002" s="40"/>
      <c r="C2002" s="185"/>
      <c r="D2002" s="47"/>
      <c r="E2002" s="47"/>
      <c r="F2002" s="47"/>
    </row>
    <row r="2003" spans="1:6" s="81" customFormat="1">
      <c r="A2003" s="69"/>
      <c r="B2003" s="40"/>
      <c r="C2003" s="185"/>
      <c r="D2003" s="47"/>
      <c r="E2003" s="47"/>
      <c r="F2003" s="47"/>
    </row>
    <row r="2004" spans="1:6" s="81" customFormat="1">
      <c r="A2004" s="69"/>
      <c r="B2004" s="40"/>
      <c r="C2004" s="185"/>
      <c r="D2004" s="47"/>
      <c r="E2004" s="47"/>
      <c r="F2004" s="47"/>
    </row>
    <row r="2005" spans="1:6" s="81" customFormat="1">
      <c r="A2005" s="69"/>
      <c r="B2005" s="40"/>
      <c r="C2005" s="185"/>
      <c r="D2005" s="47"/>
      <c r="E2005" s="47"/>
      <c r="F2005" s="47"/>
    </row>
    <row r="2006" spans="1:6" s="81" customFormat="1">
      <c r="A2006" s="69"/>
      <c r="B2006" s="40"/>
      <c r="C2006" s="185"/>
      <c r="D2006" s="47"/>
      <c r="E2006" s="47"/>
      <c r="F2006" s="47"/>
    </row>
    <row r="2007" spans="1:6" s="81" customFormat="1">
      <c r="A2007" s="69"/>
      <c r="B2007" s="40"/>
      <c r="C2007" s="185"/>
      <c r="D2007" s="47"/>
      <c r="E2007" s="47"/>
      <c r="F2007" s="47"/>
    </row>
    <row r="2008" spans="1:6" s="81" customFormat="1">
      <c r="A2008" s="69"/>
      <c r="B2008" s="40"/>
      <c r="C2008" s="185"/>
      <c r="D2008" s="47"/>
      <c r="E2008" s="47"/>
      <c r="F2008" s="47"/>
    </row>
    <row r="2009" spans="1:6" s="81" customFormat="1">
      <c r="A2009" s="69"/>
      <c r="B2009" s="40"/>
      <c r="C2009" s="185"/>
      <c r="D2009" s="47"/>
      <c r="E2009" s="47"/>
      <c r="F2009" s="47"/>
    </row>
    <row r="2010" spans="1:6" s="81" customFormat="1">
      <c r="A2010" s="69"/>
      <c r="B2010" s="40"/>
      <c r="C2010" s="185"/>
      <c r="D2010" s="47"/>
      <c r="E2010" s="47"/>
      <c r="F2010" s="47"/>
    </row>
    <row r="2011" spans="1:6" s="81" customFormat="1">
      <c r="A2011" s="69"/>
      <c r="B2011" s="40"/>
      <c r="C2011" s="185"/>
      <c r="D2011" s="47"/>
      <c r="E2011" s="47"/>
      <c r="F2011" s="47"/>
    </row>
    <row r="2012" spans="1:6" s="81" customFormat="1">
      <c r="A2012" s="69"/>
      <c r="B2012" s="40"/>
      <c r="C2012" s="185"/>
      <c r="D2012" s="47"/>
      <c r="E2012" s="47"/>
      <c r="F2012" s="47"/>
    </row>
    <row r="2013" spans="1:6" s="81" customFormat="1">
      <c r="A2013" s="69"/>
      <c r="B2013" s="40"/>
      <c r="C2013" s="185"/>
      <c r="D2013" s="47"/>
      <c r="E2013" s="47"/>
      <c r="F2013" s="47"/>
    </row>
    <row r="2014" spans="1:6" s="81" customFormat="1">
      <c r="A2014" s="69"/>
      <c r="B2014" s="40"/>
      <c r="C2014" s="185"/>
      <c r="D2014" s="47"/>
      <c r="E2014" s="47"/>
      <c r="F2014" s="47"/>
    </row>
    <row r="2015" spans="1:6" s="81" customFormat="1">
      <c r="A2015" s="69"/>
      <c r="B2015" s="40"/>
      <c r="C2015" s="185"/>
      <c r="D2015" s="47"/>
      <c r="E2015" s="47"/>
      <c r="F2015" s="47"/>
    </row>
    <row r="2016" spans="1:6" s="81" customFormat="1">
      <c r="A2016" s="69"/>
      <c r="B2016" s="40"/>
      <c r="C2016" s="185"/>
      <c r="D2016" s="47"/>
      <c r="E2016" s="47"/>
      <c r="F2016" s="47"/>
    </row>
    <row r="2017" spans="1:6" s="81" customFormat="1">
      <c r="A2017" s="69"/>
      <c r="B2017" s="40"/>
      <c r="C2017" s="185"/>
      <c r="D2017" s="47"/>
      <c r="E2017" s="47"/>
      <c r="F2017" s="47"/>
    </row>
    <row r="2018" spans="1:6" s="81" customFormat="1">
      <c r="A2018" s="69"/>
      <c r="B2018" s="40"/>
      <c r="C2018" s="185"/>
      <c r="D2018" s="47"/>
      <c r="E2018" s="47"/>
      <c r="F2018" s="47"/>
    </row>
    <row r="2019" spans="1:6" s="81" customFormat="1">
      <c r="A2019" s="69"/>
      <c r="B2019" s="40"/>
      <c r="C2019" s="185"/>
      <c r="D2019" s="47"/>
      <c r="E2019" s="47"/>
      <c r="F2019" s="47"/>
    </row>
    <row r="2020" spans="1:6" s="81" customFormat="1">
      <c r="A2020" s="69"/>
      <c r="B2020" s="40"/>
      <c r="C2020" s="185"/>
      <c r="D2020" s="47"/>
      <c r="E2020" s="47"/>
      <c r="F2020" s="47"/>
    </row>
    <row r="2021" spans="1:6" s="81" customFormat="1">
      <c r="A2021" s="69"/>
      <c r="B2021" s="40"/>
      <c r="C2021" s="185"/>
      <c r="D2021" s="47"/>
      <c r="E2021" s="47"/>
      <c r="F2021" s="47"/>
    </row>
    <row r="2022" spans="1:6" s="81" customFormat="1">
      <c r="A2022" s="69"/>
      <c r="B2022" s="40"/>
      <c r="C2022" s="185"/>
      <c r="D2022" s="47"/>
      <c r="E2022" s="47"/>
      <c r="F2022" s="47"/>
    </row>
    <row r="2023" spans="1:6" s="81" customFormat="1">
      <c r="A2023" s="69"/>
      <c r="B2023" s="40"/>
      <c r="C2023" s="185"/>
      <c r="D2023" s="47"/>
      <c r="E2023" s="47"/>
      <c r="F2023" s="47"/>
    </row>
    <row r="2024" spans="1:6" s="81" customFormat="1">
      <c r="A2024" s="69"/>
      <c r="B2024" s="40"/>
      <c r="C2024" s="185"/>
      <c r="D2024" s="47"/>
      <c r="E2024" s="47"/>
      <c r="F2024" s="47"/>
    </row>
    <row r="2025" spans="1:6" s="81" customFormat="1">
      <c r="A2025" s="69"/>
      <c r="B2025" s="40"/>
      <c r="C2025" s="185"/>
      <c r="D2025" s="47"/>
      <c r="E2025" s="47"/>
      <c r="F2025" s="47"/>
    </row>
    <row r="2026" spans="1:6" s="81" customFormat="1">
      <c r="A2026" s="69"/>
      <c r="B2026" s="40"/>
      <c r="C2026" s="185"/>
      <c r="D2026" s="47"/>
      <c r="E2026" s="47"/>
      <c r="F2026" s="47"/>
    </row>
    <row r="2027" spans="1:6" s="81" customFormat="1">
      <c r="A2027" s="69"/>
      <c r="B2027" s="40"/>
      <c r="C2027" s="185"/>
      <c r="D2027" s="47"/>
      <c r="E2027" s="47"/>
      <c r="F2027" s="47"/>
    </row>
    <row r="2028" spans="1:6" s="81" customFormat="1">
      <c r="A2028" s="69"/>
      <c r="B2028" s="40"/>
      <c r="C2028" s="185"/>
      <c r="D2028" s="47"/>
      <c r="E2028" s="47"/>
      <c r="F2028" s="47"/>
    </row>
    <row r="2029" spans="1:6" s="81" customFormat="1">
      <c r="A2029" s="69"/>
      <c r="B2029" s="40"/>
      <c r="C2029" s="185"/>
      <c r="D2029" s="47"/>
      <c r="E2029" s="47"/>
      <c r="F2029" s="47"/>
    </row>
    <row r="2030" spans="1:6" s="81" customFormat="1">
      <c r="A2030" s="69"/>
      <c r="B2030" s="40"/>
      <c r="C2030" s="185"/>
      <c r="D2030" s="47"/>
      <c r="E2030" s="47"/>
      <c r="F2030" s="47"/>
    </row>
    <row r="2031" spans="1:6" s="81" customFormat="1">
      <c r="A2031" s="69"/>
      <c r="B2031" s="40"/>
      <c r="C2031" s="185"/>
      <c r="D2031" s="47"/>
      <c r="E2031" s="47"/>
      <c r="F2031" s="47"/>
    </row>
    <row r="2032" spans="1:6" s="81" customFormat="1">
      <c r="A2032" s="69"/>
      <c r="B2032" s="40"/>
      <c r="C2032" s="185"/>
      <c r="D2032" s="47"/>
      <c r="E2032" s="47"/>
      <c r="F2032" s="47"/>
    </row>
    <row r="2033" spans="1:6" s="81" customFormat="1">
      <c r="A2033" s="69"/>
      <c r="B2033" s="40"/>
      <c r="C2033" s="185"/>
      <c r="D2033" s="47"/>
      <c r="E2033" s="47"/>
      <c r="F2033" s="47"/>
    </row>
    <row r="2034" spans="1:6" s="81" customFormat="1">
      <c r="A2034" s="69"/>
      <c r="B2034" s="40"/>
      <c r="C2034" s="185"/>
      <c r="D2034" s="47"/>
      <c r="E2034" s="47"/>
      <c r="F2034" s="47"/>
    </row>
    <row r="2035" spans="1:6" s="81" customFormat="1">
      <c r="A2035" s="69"/>
      <c r="B2035" s="40"/>
      <c r="C2035" s="185"/>
      <c r="D2035" s="47"/>
      <c r="E2035" s="47"/>
      <c r="F2035" s="47"/>
    </row>
    <row r="2036" spans="1:6" s="81" customFormat="1">
      <c r="A2036" s="69"/>
      <c r="B2036" s="40"/>
      <c r="C2036" s="185"/>
      <c r="D2036" s="47"/>
      <c r="E2036" s="47"/>
      <c r="F2036" s="47"/>
    </row>
    <row r="2037" spans="1:6" s="81" customFormat="1">
      <c r="A2037" s="69"/>
      <c r="B2037" s="40"/>
      <c r="C2037" s="185"/>
      <c r="D2037" s="47"/>
      <c r="E2037" s="47"/>
      <c r="F2037" s="47"/>
    </row>
    <row r="2038" spans="1:6" s="81" customFormat="1">
      <c r="A2038" s="69"/>
      <c r="B2038" s="40"/>
      <c r="C2038" s="185"/>
      <c r="D2038" s="47"/>
      <c r="E2038" s="47"/>
      <c r="F2038" s="47"/>
    </row>
    <row r="2039" spans="1:6" s="81" customFormat="1">
      <c r="A2039" s="69"/>
      <c r="B2039" s="40"/>
      <c r="C2039" s="185"/>
      <c r="D2039" s="47"/>
      <c r="E2039" s="47"/>
      <c r="F2039" s="47"/>
    </row>
    <row r="2040" spans="1:6" s="81" customFormat="1">
      <c r="A2040" s="69"/>
      <c r="B2040" s="40"/>
      <c r="C2040" s="185"/>
      <c r="D2040" s="47"/>
      <c r="E2040" s="47"/>
      <c r="F2040" s="47"/>
    </row>
    <row r="2041" spans="1:6" s="81" customFormat="1">
      <c r="A2041" s="69"/>
      <c r="B2041" s="40"/>
      <c r="C2041" s="185"/>
      <c r="D2041" s="47"/>
      <c r="E2041" s="47"/>
      <c r="F2041" s="47"/>
    </row>
    <row r="2042" spans="1:6" s="81" customFormat="1">
      <c r="A2042" s="69"/>
      <c r="B2042" s="40"/>
      <c r="C2042" s="185"/>
      <c r="D2042" s="47"/>
      <c r="E2042" s="47"/>
      <c r="F2042" s="47"/>
    </row>
    <row r="2043" spans="1:6" s="81" customFormat="1">
      <c r="A2043" s="69"/>
      <c r="B2043" s="40"/>
      <c r="C2043" s="185"/>
      <c r="D2043" s="47"/>
      <c r="E2043" s="47"/>
      <c r="F2043" s="47"/>
    </row>
    <row r="2044" spans="1:6" s="81" customFormat="1">
      <c r="A2044" s="69"/>
      <c r="B2044" s="40"/>
      <c r="C2044" s="185"/>
      <c r="D2044" s="47"/>
      <c r="E2044" s="47"/>
      <c r="F2044" s="47"/>
    </row>
    <row r="2045" spans="1:6" s="81" customFormat="1">
      <c r="A2045" s="69"/>
      <c r="B2045" s="40"/>
      <c r="C2045" s="185"/>
      <c r="D2045" s="47"/>
      <c r="E2045" s="47"/>
      <c r="F2045" s="47"/>
    </row>
    <row r="2046" spans="1:6" s="81" customFormat="1">
      <c r="A2046" s="69"/>
      <c r="B2046" s="40"/>
      <c r="C2046" s="185"/>
      <c r="D2046" s="47"/>
      <c r="E2046" s="47"/>
      <c r="F2046" s="47"/>
    </row>
    <row r="2047" spans="1:6" s="81" customFormat="1">
      <c r="A2047" s="69"/>
      <c r="B2047" s="40"/>
      <c r="C2047" s="185"/>
      <c r="D2047" s="47"/>
      <c r="E2047" s="47"/>
      <c r="F2047" s="47"/>
    </row>
    <row r="2048" spans="1:6" s="81" customFormat="1">
      <c r="A2048" s="69"/>
      <c r="B2048" s="40"/>
      <c r="C2048" s="185"/>
      <c r="D2048" s="47"/>
      <c r="E2048" s="47"/>
      <c r="F2048" s="47"/>
    </row>
    <row r="2049" spans="1:6" s="81" customFormat="1">
      <c r="A2049" s="69"/>
      <c r="B2049" s="40"/>
      <c r="C2049" s="185"/>
      <c r="D2049" s="47"/>
      <c r="E2049" s="47"/>
      <c r="F2049" s="47"/>
    </row>
    <row r="2050" spans="1:6" s="81" customFormat="1">
      <c r="A2050" s="69"/>
      <c r="B2050" s="40"/>
      <c r="C2050" s="185"/>
      <c r="D2050" s="47"/>
      <c r="E2050" s="47"/>
      <c r="F2050" s="47"/>
    </row>
    <row r="2051" spans="1:6" s="81" customFormat="1">
      <c r="A2051" s="69"/>
      <c r="B2051" s="40"/>
      <c r="C2051" s="185"/>
      <c r="D2051" s="47"/>
      <c r="E2051" s="47"/>
      <c r="F2051" s="47"/>
    </row>
    <row r="2052" spans="1:6" s="81" customFormat="1">
      <c r="A2052" s="69"/>
      <c r="B2052" s="40"/>
      <c r="C2052" s="185"/>
      <c r="D2052" s="47"/>
      <c r="E2052" s="47"/>
      <c r="F2052" s="47"/>
    </row>
    <row r="2053" spans="1:6" s="81" customFormat="1">
      <c r="A2053" s="69"/>
      <c r="B2053" s="40"/>
      <c r="C2053" s="185"/>
      <c r="D2053" s="47"/>
      <c r="E2053" s="47"/>
      <c r="F2053" s="47"/>
    </row>
    <row r="2054" spans="1:6" s="81" customFormat="1">
      <c r="A2054" s="69"/>
      <c r="B2054" s="40"/>
      <c r="C2054" s="185"/>
      <c r="D2054" s="47"/>
      <c r="E2054" s="47"/>
      <c r="F2054" s="47"/>
    </row>
    <row r="2055" spans="1:6" s="81" customFormat="1">
      <c r="A2055" s="69"/>
      <c r="B2055" s="40"/>
      <c r="C2055" s="185"/>
      <c r="D2055" s="47"/>
      <c r="E2055" s="47"/>
      <c r="F2055" s="47"/>
    </row>
    <row r="2056" spans="1:6" s="81" customFormat="1">
      <c r="A2056" s="69"/>
      <c r="B2056" s="40"/>
      <c r="C2056" s="185"/>
      <c r="D2056" s="47"/>
      <c r="E2056" s="47"/>
      <c r="F2056" s="47"/>
    </row>
    <row r="2057" spans="1:6" s="81" customFormat="1">
      <c r="A2057" s="69"/>
      <c r="B2057" s="40"/>
      <c r="C2057" s="185"/>
      <c r="D2057" s="47"/>
      <c r="E2057" s="47"/>
      <c r="F2057" s="47"/>
    </row>
    <row r="2058" spans="1:6" s="81" customFormat="1">
      <c r="A2058" s="69"/>
      <c r="B2058" s="40"/>
      <c r="C2058" s="185"/>
      <c r="D2058" s="47"/>
      <c r="E2058" s="47"/>
      <c r="F2058" s="47"/>
    </row>
    <row r="2061" spans="1:6" s="27" customFormat="1">
      <c r="A2061" s="69"/>
      <c r="B2061" s="40"/>
      <c r="C2061" s="185"/>
      <c r="D2061" s="47"/>
      <c r="E2061" s="47"/>
      <c r="F2061" s="47"/>
    </row>
    <row r="2062" spans="1:6" s="27" customFormat="1">
      <c r="A2062" s="69"/>
      <c r="B2062" s="40"/>
      <c r="C2062" s="185"/>
      <c r="D2062" s="47"/>
      <c r="E2062" s="47"/>
      <c r="F2062" s="47"/>
    </row>
    <row r="2065" spans="1:6" s="81" customFormat="1">
      <c r="A2065" s="69"/>
      <c r="B2065" s="40"/>
      <c r="C2065" s="185"/>
      <c r="D2065" s="47"/>
      <c r="E2065" s="47"/>
      <c r="F2065" s="47"/>
    </row>
    <row r="2066" spans="1:6" s="81" customFormat="1">
      <c r="A2066" s="69"/>
      <c r="B2066" s="40"/>
      <c r="C2066" s="185"/>
      <c r="D2066" s="47"/>
      <c r="E2066" s="47"/>
      <c r="F2066" s="47"/>
    </row>
    <row r="2067" spans="1:6" s="81" customFormat="1">
      <c r="A2067" s="69"/>
      <c r="B2067" s="40"/>
      <c r="C2067" s="185"/>
      <c r="D2067" s="47"/>
      <c r="E2067" s="47"/>
      <c r="F2067" s="47"/>
    </row>
    <row r="2068" spans="1:6" s="81" customFormat="1">
      <c r="A2068" s="69"/>
      <c r="B2068" s="40"/>
      <c r="C2068" s="185"/>
      <c r="D2068" s="47"/>
      <c r="E2068" s="47"/>
      <c r="F2068" s="47"/>
    </row>
    <row r="2069" spans="1:6" s="81" customFormat="1">
      <c r="A2069" s="69"/>
      <c r="B2069" s="40"/>
      <c r="C2069" s="185"/>
      <c r="D2069" s="47"/>
      <c r="E2069" s="47"/>
      <c r="F2069" s="47"/>
    </row>
    <row r="2070" spans="1:6" s="81" customFormat="1">
      <c r="A2070" s="69"/>
      <c r="B2070" s="40"/>
      <c r="C2070" s="185"/>
      <c r="D2070" s="47"/>
      <c r="E2070" s="47"/>
      <c r="F2070" s="47"/>
    </row>
    <row r="2071" spans="1:6" s="81" customFormat="1">
      <c r="A2071" s="69"/>
      <c r="B2071" s="40"/>
      <c r="C2071" s="185"/>
      <c r="D2071" s="47"/>
      <c r="E2071" s="47"/>
      <c r="F2071" s="47"/>
    </row>
    <row r="2072" spans="1:6" s="81" customFormat="1">
      <c r="A2072" s="69"/>
      <c r="B2072" s="40"/>
      <c r="C2072" s="185"/>
      <c r="D2072" s="47"/>
      <c r="E2072" s="47"/>
      <c r="F2072" s="47"/>
    </row>
    <row r="2073" spans="1:6" s="81" customFormat="1">
      <c r="A2073" s="69"/>
      <c r="B2073" s="40"/>
      <c r="C2073" s="185"/>
      <c r="D2073" s="47"/>
      <c r="E2073" s="47"/>
      <c r="F2073" s="47"/>
    </row>
    <row r="2074" spans="1:6" s="81" customFormat="1">
      <c r="A2074" s="69"/>
      <c r="B2074" s="40"/>
      <c r="C2074" s="185"/>
      <c r="D2074" s="47"/>
      <c r="E2074" s="47"/>
      <c r="F2074" s="47"/>
    </row>
    <row r="2075" spans="1:6" s="81" customFormat="1">
      <c r="A2075" s="69"/>
      <c r="B2075" s="40"/>
      <c r="C2075" s="185"/>
      <c r="D2075" s="47"/>
      <c r="E2075" s="47"/>
      <c r="F2075" s="47"/>
    </row>
    <row r="2076" spans="1:6" s="81" customFormat="1">
      <c r="A2076" s="69"/>
      <c r="B2076" s="40"/>
      <c r="C2076" s="185"/>
      <c r="D2076" s="47"/>
      <c r="E2076" s="47"/>
      <c r="F2076" s="47"/>
    </row>
    <row r="2077" spans="1:6" s="81" customFormat="1">
      <c r="A2077" s="69"/>
      <c r="B2077" s="40"/>
      <c r="C2077" s="185"/>
      <c r="D2077" s="47"/>
      <c r="E2077" s="47"/>
      <c r="F2077" s="47"/>
    </row>
    <row r="2078" spans="1:6" s="81" customFormat="1">
      <c r="A2078" s="69"/>
      <c r="B2078" s="40"/>
      <c r="C2078" s="185"/>
      <c r="D2078" s="47"/>
      <c r="E2078" s="47"/>
      <c r="F2078" s="47"/>
    </row>
    <row r="2079" spans="1:6" s="81" customFormat="1">
      <c r="A2079" s="69"/>
      <c r="B2079" s="40"/>
      <c r="C2079" s="185"/>
      <c r="D2079" s="47"/>
      <c r="E2079" s="47"/>
      <c r="F2079" s="47"/>
    </row>
    <row r="2080" spans="1:6" s="81" customFormat="1">
      <c r="A2080" s="69"/>
      <c r="B2080" s="40"/>
      <c r="C2080" s="185"/>
      <c r="D2080" s="47"/>
      <c r="E2080" s="47"/>
      <c r="F2080" s="47"/>
    </row>
    <row r="2081" spans="1:6" s="81" customFormat="1">
      <c r="A2081" s="69"/>
      <c r="B2081" s="40"/>
      <c r="C2081" s="185"/>
      <c r="D2081" s="47"/>
      <c r="E2081" s="47"/>
      <c r="F2081" s="47"/>
    </row>
    <row r="2082" spans="1:6" s="81" customFormat="1">
      <c r="A2082" s="69"/>
      <c r="B2082" s="40"/>
      <c r="C2082" s="185"/>
      <c r="D2082" s="47"/>
      <c r="E2082" s="47"/>
      <c r="F2082" s="47"/>
    </row>
    <row r="2083" spans="1:6" s="81" customFormat="1">
      <c r="A2083" s="69"/>
      <c r="B2083" s="40"/>
      <c r="C2083" s="185"/>
      <c r="D2083" s="47"/>
      <c r="E2083" s="47"/>
      <c r="F2083" s="47"/>
    </row>
    <row r="2084" spans="1:6" s="81" customFormat="1">
      <c r="A2084" s="69"/>
      <c r="B2084" s="40"/>
      <c r="C2084" s="185"/>
      <c r="D2084" s="47"/>
      <c r="E2084" s="47"/>
      <c r="F2084" s="47"/>
    </row>
    <row r="2085" spans="1:6" s="81" customFormat="1">
      <c r="A2085" s="69"/>
      <c r="B2085" s="40"/>
      <c r="C2085" s="185"/>
      <c r="D2085" s="47"/>
      <c r="E2085" s="47"/>
      <c r="F2085" s="47"/>
    </row>
    <row r="2086" spans="1:6" s="81" customFormat="1">
      <c r="A2086" s="69"/>
      <c r="B2086" s="40"/>
      <c r="C2086" s="185"/>
      <c r="D2086" s="47"/>
      <c r="E2086" s="47"/>
      <c r="F2086" s="47"/>
    </row>
    <row r="2087" spans="1:6" s="81" customFormat="1">
      <c r="A2087" s="69"/>
      <c r="B2087" s="40"/>
      <c r="C2087" s="185"/>
      <c r="D2087" s="47"/>
      <c r="E2087" s="47"/>
      <c r="F2087" s="47"/>
    </row>
    <row r="2088" spans="1:6" s="81" customFormat="1">
      <c r="A2088" s="69"/>
      <c r="B2088" s="40"/>
      <c r="C2088" s="185"/>
      <c r="D2088" s="47"/>
      <c r="E2088" s="47"/>
      <c r="F2088" s="47"/>
    </row>
    <row r="2089" spans="1:6" s="81" customFormat="1">
      <c r="A2089" s="69"/>
      <c r="B2089" s="40"/>
      <c r="C2089" s="185"/>
      <c r="D2089" s="47"/>
      <c r="E2089" s="47"/>
      <c r="F2089" s="47"/>
    </row>
    <row r="2090" spans="1:6" s="81" customFormat="1">
      <c r="A2090" s="69"/>
      <c r="B2090" s="40"/>
      <c r="C2090" s="185"/>
      <c r="D2090" s="47"/>
      <c r="E2090" s="47"/>
      <c r="F2090" s="47"/>
    </row>
    <row r="2091" spans="1:6" s="81" customFormat="1">
      <c r="A2091" s="69"/>
      <c r="B2091" s="40"/>
      <c r="C2091" s="185"/>
      <c r="D2091" s="47"/>
      <c r="E2091" s="47"/>
      <c r="F2091" s="47"/>
    </row>
    <row r="2092" spans="1:6" s="81" customFormat="1">
      <c r="A2092" s="69"/>
      <c r="B2092" s="40"/>
      <c r="C2092" s="185"/>
      <c r="D2092" s="47"/>
      <c r="E2092" s="47"/>
      <c r="F2092" s="47"/>
    </row>
    <row r="2093" spans="1:6" s="81" customFormat="1">
      <c r="A2093" s="69"/>
      <c r="B2093" s="40"/>
      <c r="C2093" s="185"/>
      <c r="D2093" s="47"/>
      <c r="E2093" s="47"/>
      <c r="F2093" s="47"/>
    </row>
    <row r="2094" spans="1:6" s="81" customFormat="1">
      <c r="A2094" s="69"/>
      <c r="B2094" s="40"/>
      <c r="C2094" s="185"/>
      <c r="D2094" s="47"/>
      <c r="E2094" s="47"/>
      <c r="F2094" s="47"/>
    </row>
    <row r="2095" spans="1:6" s="81" customFormat="1">
      <c r="A2095" s="69"/>
      <c r="B2095" s="40"/>
      <c r="C2095" s="185"/>
      <c r="D2095" s="47"/>
      <c r="E2095" s="47"/>
      <c r="F2095" s="47"/>
    </row>
    <row r="2096" spans="1:6" s="81" customFormat="1">
      <c r="A2096" s="69"/>
      <c r="B2096" s="40"/>
      <c r="C2096" s="185"/>
      <c r="D2096" s="47"/>
      <c r="E2096" s="47"/>
      <c r="F2096" s="47"/>
    </row>
    <row r="2097" spans="1:6" s="81" customFormat="1">
      <c r="A2097" s="69"/>
      <c r="B2097" s="40"/>
      <c r="C2097" s="185"/>
      <c r="D2097" s="47"/>
      <c r="E2097" s="47"/>
      <c r="F2097" s="47"/>
    </row>
    <row r="2098" spans="1:6" s="81" customFormat="1">
      <c r="A2098" s="69"/>
      <c r="B2098" s="40"/>
      <c r="C2098" s="185"/>
      <c r="D2098" s="47"/>
      <c r="E2098" s="47"/>
      <c r="F2098" s="47"/>
    </row>
    <row r="2099" spans="1:6" s="81" customFormat="1">
      <c r="A2099" s="69"/>
      <c r="B2099" s="40"/>
      <c r="C2099" s="185"/>
      <c r="D2099" s="47"/>
      <c r="E2099" s="47"/>
      <c r="F2099" s="47"/>
    </row>
    <row r="2100" spans="1:6" s="81" customFormat="1">
      <c r="A2100" s="69"/>
      <c r="B2100" s="40"/>
      <c r="C2100" s="185"/>
      <c r="D2100" s="47"/>
      <c r="E2100" s="47"/>
      <c r="F2100" s="47"/>
    </row>
    <row r="2101" spans="1:6" s="81" customFormat="1">
      <c r="A2101" s="69"/>
      <c r="B2101" s="40"/>
      <c r="C2101" s="185"/>
      <c r="D2101" s="47"/>
      <c r="E2101" s="47"/>
      <c r="F2101" s="47"/>
    </row>
    <row r="2102" spans="1:6" s="81" customFormat="1">
      <c r="A2102" s="69"/>
      <c r="B2102" s="40"/>
      <c r="C2102" s="185"/>
      <c r="D2102" s="47"/>
      <c r="E2102" s="47"/>
      <c r="F2102" s="47"/>
    </row>
    <row r="2103" spans="1:6" s="81" customFormat="1">
      <c r="A2103" s="69"/>
      <c r="B2103" s="40"/>
      <c r="C2103" s="185"/>
      <c r="D2103" s="47"/>
      <c r="E2103" s="47"/>
      <c r="F2103" s="47"/>
    </row>
    <row r="2104" spans="1:6" s="81" customFormat="1">
      <c r="A2104" s="69"/>
      <c r="B2104" s="40"/>
      <c r="C2104" s="185"/>
      <c r="D2104" s="47"/>
      <c r="E2104" s="47"/>
      <c r="F2104" s="47"/>
    </row>
    <row r="2105" spans="1:6" s="81" customFormat="1">
      <c r="A2105" s="69"/>
      <c r="B2105" s="40"/>
      <c r="C2105" s="185"/>
      <c r="D2105" s="47"/>
      <c r="E2105" s="47"/>
      <c r="F2105" s="47"/>
    </row>
    <row r="2106" spans="1:6" s="81" customFormat="1">
      <c r="A2106" s="69"/>
      <c r="B2106" s="40"/>
      <c r="C2106" s="185"/>
      <c r="D2106" s="47"/>
      <c r="E2106" s="47"/>
      <c r="F2106" s="47"/>
    </row>
    <row r="2107" spans="1:6" s="81" customFormat="1">
      <c r="A2107" s="69"/>
      <c r="B2107" s="40"/>
      <c r="C2107" s="185"/>
      <c r="D2107" s="47"/>
      <c r="E2107" s="47"/>
      <c r="F2107" s="47"/>
    </row>
    <row r="2108" spans="1:6" s="81" customFormat="1">
      <c r="A2108" s="69"/>
      <c r="B2108" s="40"/>
      <c r="C2108" s="185"/>
      <c r="D2108" s="47"/>
      <c r="E2108" s="47"/>
      <c r="F2108" s="47"/>
    </row>
    <row r="2109" spans="1:6" s="81" customFormat="1">
      <c r="A2109" s="69"/>
      <c r="B2109" s="40"/>
      <c r="C2109" s="185"/>
      <c r="D2109" s="47"/>
      <c r="E2109" s="47"/>
      <c r="F2109" s="47"/>
    </row>
    <row r="2110" spans="1:6" s="81" customFormat="1">
      <c r="A2110" s="69"/>
      <c r="B2110" s="40"/>
      <c r="C2110" s="185"/>
      <c r="D2110" s="47"/>
      <c r="E2110" s="47"/>
      <c r="F2110" s="47"/>
    </row>
    <row r="2111" spans="1:6" s="81" customFormat="1">
      <c r="A2111" s="69"/>
      <c r="B2111" s="40"/>
      <c r="C2111" s="185"/>
      <c r="D2111" s="47"/>
      <c r="E2111" s="47"/>
      <c r="F2111" s="47"/>
    </row>
    <row r="2112" spans="1:6" s="81" customFormat="1">
      <c r="A2112" s="69"/>
      <c r="B2112" s="40"/>
      <c r="C2112" s="185"/>
      <c r="D2112" s="47"/>
      <c r="E2112" s="47"/>
      <c r="F2112" s="47"/>
    </row>
    <row r="2113" spans="1:6" s="81" customFormat="1">
      <c r="A2113" s="69"/>
      <c r="B2113" s="40"/>
      <c r="C2113" s="185"/>
      <c r="D2113" s="47"/>
      <c r="E2113" s="47"/>
      <c r="F2113" s="47"/>
    </row>
    <row r="2114" spans="1:6" s="81" customFormat="1">
      <c r="A2114" s="69"/>
      <c r="B2114" s="40"/>
      <c r="C2114" s="185"/>
      <c r="D2114" s="47"/>
      <c r="E2114" s="47"/>
      <c r="F2114" s="47"/>
    </row>
    <row r="2115" spans="1:6" s="81" customFormat="1">
      <c r="A2115" s="69"/>
      <c r="B2115" s="40"/>
      <c r="C2115" s="185"/>
      <c r="D2115" s="47"/>
      <c r="E2115" s="47"/>
      <c r="F2115" s="47"/>
    </row>
    <row r="2116" spans="1:6" s="81" customFormat="1">
      <c r="A2116" s="69"/>
      <c r="B2116" s="40"/>
      <c r="C2116" s="185"/>
      <c r="D2116" s="47"/>
      <c r="E2116" s="47"/>
      <c r="F2116" s="47"/>
    </row>
    <row r="2117" spans="1:6" s="81" customFormat="1">
      <c r="A2117" s="69"/>
      <c r="B2117" s="40"/>
      <c r="C2117" s="185"/>
      <c r="D2117" s="47"/>
      <c r="E2117" s="47"/>
      <c r="F2117" s="47"/>
    </row>
    <row r="2118" spans="1:6" s="81" customFormat="1">
      <c r="A2118" s="69"/>
      <c r="B2118" s="40"/>
      <c r="C2118" s="185"/>
      <c r="D2118" s="47"/>
      <c r="E2118" s="47"/>
      <c r="F2118" s="47"/>
    </row>
    <row r="2119" spans="1:6" s="81" customFormat="1">
      <c r="A2119" s="69"/>
      <c r="B2119" s="40"/>
      <c r="C2119" s="185"/>
      <c r="D2119" s="47"/>
      <c r="E2119" s="47"/>
      <c r="F2119" s="47"/>
    </row>
    <row r="2120" spans="1:6" s="81" customFormat="1">
      <c r="A2120" s="69"/>
      <c r="B2120" s="40"/>
      <c r="C2120" s="185"/>
      <c r="D2120" s="47"/>
      <c r="E2120" s="47"/>
      <c r="F2120" s="47"/>
    </row>
    <row r="2121" spans="1:6" s="81" customFormat="1">
      <c r="A2121" s="69"/>
      <c r="B2121" s="40"/>
      <c r="C2121" s="185"/>
      <c r="D2121" s="47"/>
      <c r="E2121" s="47"/>
      <c r="F2121" s="47"/>
    </row>
    <row r="2122" spans="1:6" s="81" customFormat="1">
      <c r="A2122" s="69"/>
      <c r="B2122" s="40"/>
      <c r="C2122" s="185"/>
      <c r="D2122" s="47"/>
      <c r="E2122" s="47"/>
      <c r="F2122" s="47"/>
    </row>
    <row r="2123" spans="1:6" s="81" customFormat="1">
      <c r="A2123" s="69"/>
      <c r="B2123" s="40"/>
      <c r="C2123" s="185"/>
      <c r="D2123" s="47"/>
      <c r="E2123" s="47"/>
      <c r="F2123" s="47"/>
    </row>
    <row r="2124" spans="1:6" s="81" customFormat="1">
      <c r="A2124" s="69"/>
      <c r="B2124" s="40"/>
      <c r="C2124" s="185"/>
      <c r="D2124" s="47"/>
      <c r="E2124" s="47"/>
      <c r="F2124" s="47"/>
    </row>
    <row r="2125" spans="1:6" s="81" customFormat="1">
      <c r="A2125" s="69"/>
      <c r="B2125" s="40"/>
      <c r="C2125" s="185"/>
      <c r="D2125" s="47"/>
      <c r="E2125" s="47"/>
      <c r="F2125" s="47"/>
    </row>
    <row r="2126" spans="1:6" s="81" customFormat="1">
      <c r="A2126" s="69"/>
      <c r="B2126" s="40"/>
      <c r="C2126" s="185"/>
      <c r="D2126" s="47"/>
      <c r="E2126" s="47"/>
      <c r="F2126" s="47"/>
    </row>
    <row r="2127" spans="1:6" s="81" customFormat="1">
      <c r="A2127" s="69"/>
      <c r="B2127" s="40"/>
      <c r="C2127" s="185"/>
      <c r="D2127" s="47"/>
      <c r="E2127" s="47"/>
      <c r="F2127" s="47"/>
    </row>
    <row r="2128" spans="1:6" s="81" customFormat="1">
      <c r="A2128" s="69"/>
      <c r="B2128" s="40"/>
      <c r="C2128" s="185"/>
      <c r="D2128" s="47"/>
      <c r="E2128" s="47"/>
      <c r="F2128" s="47"/>
    </row>
    <row r="2131" spans="1:6" s="27" customFormat="1">
      <c r="A2131" s="69"/>
      <c r="B2131" s="40"/>
      <c r="C2131" s="185"/>
      <c r="D2131" s="47"/>
      <c r="E2131" s="47"/>
      <c r="F2131" s="47"/>
    </row>
    <row r="2132" spans="1:6" s="27" customFormat="1">
      <c r="A2132" s="69"/>
      <c r="B2132" s="40"/>
      <c r="C2132" s="185"/>
      <c r="D2132" s="47"/>
      <c r="E2132" s="47"/>
      <c r="F2132" s="47"/>
    </row>
    <row r="2133" spans="1:6" s="27" customFormat="1">
      <c r="A2133" s="69"/>
      <c r="B2133" s="40"/>
      <c r="C2133" s="185"/>
      <c r="D2133" s="47"/>
      <c r="E2133" s="47"/>
      <c r="F2133" s="47"/>
    </row>
    <row r="2134" spans="1:6" s="27" customFormat="1">
      <c r="A2134" s="69"/>
      <c r="B2134" s="40"/>
      <c r="C2134" s="185"/>
      <c r="D2134" s="47"/>
      <c r="E2134" s="47"/>
      <c r="F2134" s="47"/>
    </row>
    <row r="2135" spans="1:6" s="27" customFormat="1">
      <c r="A2135" s="69"/>
      <c r="B2135" s="40"/>
      <c r="C2135" s="185"/>
      <c r="D2135" s="47"/>
      <c r="E2135" s="47"/>
      <c r="F2135" s="47"/>
    </row>
    <row r="2136" spans="1:6" s="27" customFormat="1">
      <c r="A2136" s="69"/>
      <c r="B2136" s="40"/>
      <c r="C2136" s="185"/>
      <c r="D2136" s="47"/>
      <c r="E2136" s="47"/>
      <c r="F2136" s="47"/>
    </row>
    <row r="2137" spans="1:6" s="27" customFormat="1">
      <c r="A2137" s="69"/>
      <c r="B2137" s="40"/>
      <c r="C2137" s="185"/>
      <c r="D2137" s="47"/>
      <c r="E2137" s="47"/>
      <c r="F2137" s="47"/>
    </row>
    <row r="2138" spans="1:6" s="81" customFormat="1">
      <c r="A2138" s="69"/>
      <c r="B2138" s="40"/>
      <c r="C2138" s="185"/>
      <c r="D2138" s="47"/>
      <c r="E2138" s="47"/>
      <c r="F2138" s="47"/>
    </row>
    <row r="2139" spans="1:6" s="81" customFormat="1">
      <c r="A2139" s="69"/>
      <c r="B2139" s="40"/>
      <c r="C2139" s="185"/>
      <c r="D2139" s="47"/>
      <c r="E2139" s="47"/>
      <c r="F2139" s="47"/>
    </row>
    <row r="2140" spans="1:6" s="81" customFormat="1">
      <c r="A2140" s="69"/>
      <c r="B2140" s="40"/>
      <c r="C2140" s="185"/>
      <c r="D2140" s="47"/>
      <c r="E2140" s="47"/>
      <c r="F2140" s="47"/>
    </row>
    <row r="2141" spans="1:6" s="81" customFormat="1">
      <c r="A2141" s="69"/>
      <c r="B2141" s="40"/>
      <c r="C2141" s="185"/>
      <c r="D2141" s="47"/>
      <c r="E2141" s="47"/>
      <c r="F2141" s="47"/>
    </row>
    <row r="2142" spans="1:6" s="81" customFormat="1">
      <c r="A2142" s="69"/>
      <c r="B2142" s="40"/>
      <c r="C2142" s="185"/>
      <c r="D2142" s="47"/>
      <c r="E2142" s="47"/>
      <c r="F2142" s="47"/>
    </row>
    <row r="2143" spans="1:6" s="81" customFormat="1">
      <c r="A2143" s="69"/>
      <c r="B2143" s="40"/>
      <c r="C2143" s="185"/>
      <c r="D2143" s="47"/>
      <c r="E2143" s="47"/>
      <c r="F2143" s="47"/>
    </row>
    <row r="2144" spans="1:6" s="81" customFormat="1">
      <c r="A2144" s="69"/>
      <c r="B2144" s="40"/>
      <c r="C2144" s="185"/>
      <c r="D2144" s="47"/>
      <c r="E2144" s="47"/>
      <c r="F2144" s="47"/>
    </row>
    <row r="2145" spans="1:6" s="81" customFormat="1">
      <c r="A2145" s="69"/>
      <c r="B2145" s="40"/>
      <c r="C2145" s="185"/>
      <c r="D2145" s="47"/>
      <c r="E2145" s="47"/>
      <c r="F2145" s="47"/>
    </row>
    <row r="2146" spans="1:6" s="81" customFormat="1">
      <c r="A2146" s="69"/>
      <c r="B2146" s="40"/>
      <c r="C2146" s="185"/>
      <c r="D2146" s="47"/>
      <c r="E2146" s="47"/>
      <c r="F2146" s="47"/>
    </row>
    <row r="2147" spans="1:6" s="81" customFormat="1">
      <c r="A2147" s="69"/>
      <c r="B2147" s="40"/>
      <c r="C2147" s="185"/>
      <c r="D2147" s="47"/>
      <c r="E2147" s="47"/>
      <c r="F2147" s="47"/>
    </row>
    <row r="2148" spans="1:6" s="81" customFormat="1">
      <c r="A2148" s="69"/>
      <c r="B2148" s="40"/>
      <c r="C2148" s="185"/>
      <c r="D2148" s="47"/>
      <c r="E2148" s="47"/>
      <c r="F2148" s="47"/>
    </row>
    <row r="2149" spans="1:6" s="81" customFormat="1">
      <c r="A2149" s="69"/>
      <c r="B2149" s="40"/>
      <c r="C2149" s="185"/>
      <c r="D2149" s="47"/>
      <c r="E2149" s="47"/>
      <c r="F2149" s="47"/>
    </row>
    <row r="2150" spans="1:6" s="81" customFormat="1">
      <c r="A2150" s="69"/>
      <c r="B2150" s="40"/>
      <c r="C2150" s="185"/>
      <c r="D2150" s="47"/>
      <c r="E2150" s="47"/>
      <c r="F2150" s="47"/>
    </row>
    <row r="2151" spans="1:6" s="81" customFormat="1">
      <c r="A2151" s="69"/>
      <c r="B2151" s="40"/>
      <c r="C2151" s="185"/>
      <c r="D2151" s="47"/>
      <c r="E2151" s="47"/>
      <c r="F2151" s="47"/>
    </row>
    <row r="2152" spans="1:6" s="81" customFormat="1">
      <c r="A2152" s="69"/>
      <c r="B2152" s="40"/>
      <c r="C2152" s="185"/>
      <c r="D2152" s="47"/>
      <c r="E2152" s="47"/>
      <c r="F2152" s="47"/>
    </row>
    <row r="2153" spans="1:6" s="81" customFormat="1">
      <c r="A2153" s="69"/>
      <c r="B2153" s="40"/>
      <c r="C2153" s="185"/>
      <c r="D2153" s="47"/>
      <c r="E2153" s="47"/>
      <c r="F2153" s="47"/>
    </row>
    <row r="2154" spans="1:6" s="81" customFormat="1">
      <c r="A2154" s="69"/>
      <c r="B2154" s="40"/>
      <c r="C2154" s="185"/>
      <c r="D2154" s="47"/>
      <c r="E2154" s="47"/>
      <c r="F2154" s="47"/>
    </row>
    <row r="2155" spans="1:6" s="81" customFormat="1">
      <c r="A2155" s="69"/>
      <c r="B2155" s="40"/>
      <c r="C2155" s="185"/>
      <c r="D2155" s="47"/>
      <c r="E2155" s="47"/>
      <c r="F2155" s="47"/>
    </row>
    <row r="2156" spans="1:6" s="81" customFormat="1">
      <c r="A2156" s="69"/>
      <c r="B2156" s="40"/>
      <c r="C2156" s="185"/>
      <c r="D2156" s="47"/>
      <c r="E2156" s="47"/>
      <c r="F2156" s="47"/>
    </row>
    <row r="2157" spans="1:6" s="81" customFormat="1">
      <c r="A2157" s="69"/>
      <c r="B2157" s="40"/>
      <c r="C2157" s="185"/>
      <c r="D2157" s="47"/>
      <c r="E2157" s="47"/>
      <c r="F2157" s="47"/>
    </row>
    <row r="2158" spans="1:6" s="81" customFormat="1">
      <c r="A2158" s="69"/>
      <c r="B2158" s="40"/>
      <c r="C2158" s="185"/>
      <c r="D2158" s="47"/>
      <c r="E2158" s="47"/>
      <c r="F2158" s="47"/>
    </row>
    <row r="2159" spans="1:6" s="81" customFormat="1">
      <c r="A2159" s="69"/>
      <c r="B2159" s="40"/>
      <c r="C2159" s="185"/>
      <c r="D2159" s="47"/>
      <c r="E2159" s="47"/>
      <c r="F2159" s="47"/>
    </row>
    <row r="2160" spans="1:6" s="81" customFormat="1">
      <c r="A2160" s="69"/>
      <c r="B2160" s="40"/>
      <c r="C2160" s="185"/>
      <c r="D2160" s="47"/>
      <c r="E2160" s="47"/>
      <c r="F2160" s="47"/>
    </row>
    <row r="2161" spans="1:6" s="81" customFormat="1">
      <c r="A2161" s="69"/>
      <c r="B2161" s="40"/>
      <c r="C2161" s="185"/>
      <c r="D2161" s="47"/>
      <c r="E2161" s="47"/>
      <c r="F2161" s="47"/>
    </row>
    <row r="2162" spans="1:6" s="81" customFormat="1">
      <c r="A2162" s="69"/>
      <c r="B2162" s="40"/>
      <c r="C2162" s="185"/>
      <c r="D2162" s="47"/>
      <c r="E2162" s="47"/>
      <c r="F2162" s="47"/>
    </row>
    <row r="2163" spans="1:6" s="81" customFormat="1">
      <c r="A2163" s="69"/>
      <c r="B2163" s="40"/>
      <c r="C2163" s="185"/>
      <c r="D2163" s="47"/>
      <c r="E2163" s="47"/>
      <c r="F2163" s="47"/>
    </row>
    <row r="2164" spans="1:6" s="81" customFormat="1">
      <c r="A2164" s="69"/>
      <c r="B2164" s="40"/>
      <c r="C2164" s="185"/>
      <c r="D2164" s="47"/>
      <c r="E2164" s="47"/>
      <c r="F2164" s="47"/>
    </row>
    <row r="2165" spans="1:6" s="81" customFormat="1">
      <c r="A2165" s="69"/>
      <c r="B2165" s="40"/>
      <c r="C2165" s="185"/>
      <c r="D2165" s="47"/>
      <c r="E2165" s="47"/>
      <c r="F2165" s="47"/>
    </row>
    <row r="2166" spans="1:6" s="81" customFormat="1">
      <c r="A2166" s="69"/>
      <c r="B2166" s="40"/>
      <c r="C2166" s="185"/>
      <c r="D2166" s="47"/>
      <c r="E2166" s="47"/>
      <c r="F2166" s="47"/>
    </row>
    <row r="2167" spans="1:6" s="81" customFormat="1">
      <c r="A2167" s="69"/>
      <c r="B2167" s="40"/>
      <c r="C2167" s="185"/>
      <c r="D2167" s="47"/>
      <c r="E2167" s="47"/>
      <c r="F2167" s="47"/>
    </row>
    <row r="2168" spans="1:6" s="81" customFormat="1">
      <c r="A2168" s="69"/>
      <c r="B2168" s="40"/>
      <c r="C2168" s="185"/>
      <c r="D2168" s="47"/>
      <c r="E2168" s="47"/>
      <c r="F2168" s="47"/>
    </row>
    <row r="2169" spans="1:6" s="81" customFormat="1">
      <c r="A2169" s="69"/>
      <c r="B2169" s="40"/>
      <c r="C2169" s="185"/>
      <c r="D2169" s="47"/>
      <c r="E2169" s="47"/>
      <c r="F2169" s="47"/>
    </row>
    <row r="2170" spans="1:6" s="81" customFormat="1">
      <c r="A2170" s="69"/>
      <c r="B2170" s="40"/>
      <c r="C2170" s="185"/>
      <c r="D2170" s="47"/>
      <c r="E2170" s="47"/>
      <c r="F2170" s="47"/>
    </row>
    <row r="2171" spans="1:6" s="81" customFormat="1">
      <c r="A2171" s="69"/>
      <c r="B2171" s="40"/>
      <c r="C2171" s="185"/>
      <c r="D2171" s="47"/>
      <c r="E2171" s="47"/>
      <c r="F2171" s="47"/>
    </row>
    <row r="2172" spans="1:6" s="81" customFormat="1">
      <c r="A2172" s="69"/>
      <c r="B2172" s="40"/>
      <c r="C2172" s="185"/>
      <c r="D2172" s="47"/>
      <c r="E2172" s="47"/>
      <c r="F2172" s="47"/>
    </row>
    <row r="2173" spans="1:6" s="81" customFormat="1">
      <c r="A2173" s="69"/>
      <c r="B2173" s="40"/>
      <c r="C2173" s="185"/>
      <c r="D2173" s="47"/>
      <c r="E2173" s="47"/>
      <c r="F2173" s="47"/>
    </row>
    <row r="2174" spans="1:6" s="81" customFormat="1">
      <c r="A2174" s="69"/>
      <c r="B2174" s="40"/>
      <c r="C2174" s="185"/>
      <c r="D2174" s="47"/>
      <c r="E2174" s="47"/>
      <c r="F2174" s="47"/>
    </row>
    <row r="2175" spans="1:6" s="81" customFormat="1">
      <c r="A2175" s="69"/>
      <c r="B2175" s="40"/>
      <c r="C2175" s="185"/>
      <c r="D2175" s="47"/>
      <c r="E2175" s="47"/>
      <c r="F2175" s="47"/>
    </row>
    <row r="2176" spans="1:6" s="81" customFormat="1">
      <c r="A2176" s="69"/>
      <c r="B2176" s="40"/>
      <c r="C2176" s="185"/>
      <c r="D2176" s="47"/>
      <c r="E2176" s="47"/>
      <c r="F2176" s="47"/>
    </row>
    <row r="2177" spans="1:6" s="81" customFormat="1">
      <c r="A2177" s="69"/>
      <c r="B2177" s="40"/>
      <c r="C2177" s="185"/>
      <c r="D2177" s="47"/>
      <c r="E2177" s="47"/>
      <c r="F2177" s="47"/>
    </row>
    <row r="2178" spans="1:6" s="81" customFormat="1">
      <c r="A2178" s="69"/>
      <c r="B2178" s="40"/>
      <c r="C2178" s="185"/>
      <c r="D2178" s="47"/>
      <c r="E2178" s="47"/>
      <c r="F2178" s="47"/>
    </row>
    <row r="2179" spans="1:6" s="81" customFormat="1">
      <c r="A2179" s="69"/>
      <c r="B2179" s="40"/>
      <c r="C2179" s="185"/>
      <c r="D2179" s="47"/>
      <c r="E2179" s="47"/>
      <c r="F2179" s="47"/>
    </row>
    <row r="2180" spans="1:6" s="81" customFormat="1">
      <c r="A2180" s="69"/>
      <c r="B2180" s="40"/>
      <c r="C2180" s="185"/>
      <c r="D2180" s="47"/>
      <c r="E2180" s="47"/>
      <c r="F2180" s="47"/>
    </row>
    <row r="2181" spans="1:6" s="81" customFormat="1">
      <c r="A2181" s="69"/>
      <c r="B2181" s="40"/>
      <c r="C2181" s="185"/>
      <c r="D2181" s="47"/>
      <c r="E2181" s="47"/>
      <c r="F2181" s="47"/>
    </row>
    <row r="2182" spans="1:6" s="81" customFormat="1">
      <c r="A2182" s="69"/>
      <c r="B2182" s="40"/>
      <c r="C2182" s="185"/>
      <c r="D2182" s="47"/>
      <c r="E2182" s="47"/>
      <c r="F2182" s="47"/>
    </row>
    <row r="2183" spans="1:6" s="81" customFormat="1">
      <c r="A2183" s="69"/>
      <c r="B2183" s="40"/>
      <c r="C2183" s="185"/>
      <c r="D2183" s="47"/>
      <c r="E2183" s="47"/>
      <c r="F2183" s="47"/>
    </row>
    <row r="2184" spans="1:6" s="81" customFormat="1">
      <c r="A2184" s="69"/>
      <c r="B2184" s="40"/>
      <c r="C2184" s="185"/>
      <c r="D2184" s="47"/>
      <c r="E2184" s="47"/>
      <c r="F2184" s="47"/>
    </row>
    <row r="2185" spans="1:6" s="81" customFormat="1">
      <c r="A2185" s="69"/>
      <c r="B2185" s="40"/>
      <c r="C2185" s="185"/>
      <c r="D2185" s="47"/>
      <c r="E2185" s="47"/>
      <c r="F2185" s="47"/>
    </row>
    <row r="2186" spans="1:6" s="81" customFormat="1">
      <c r="A2186" s="69"/>
      <c r="B2186" s="40"/>
      <c r="C2186" s="185"/>
      <c r="D2186" s="47"/>
      <c r="E2186" s="47"/>
      <c r="F2186" s="47"/>
    </row>
    <row r="2187" spans="1:6" s="81" customFormat="1">
      <c r="A2187" s="69"/>
      <c r="B2187" s="40"/>
      <c r="C2187" s="185"/>
      <c r="D2187" s="47"/>
      <c r="E2187" s="47"/>
      <c r="F2187" s="47"/>
    </row>
    <row r="2188" spans="1:6" s="81" customFormat="1">
      <c r="A2188" s="69"/>
      <c r="B2188" s="40"/>
      <c r="C2188" s="185"/>
      <c r="D2188" s="47"/>
      <c r="E2188" s="47"/>
      <c r="F2188" s="47"/>
    </row>
    <row r="2189" spans="1:6" s="81" customFormat="1">
      <c r="A2189" s="69"/>
      <c r="B2189" s="40"/>
      <c r="C2189" s="185"/>
      <c r="D2189" s="47"/>
      <c r="E2189" s="47"/>
      <c r="F2189" s="47"/>
    </row>
    <row r="2190" spans="1:6" s="81" customFormat="1">
      <c r="A2190" s="69"/>
      <c r="B2190" s="40"/>
      <c r="C2190" s="185"/>
      <c r="D2190" s="47"/>
      <c r="E2190" s="47"/>
      <c r="F2190" s="47"/>
    </row>
    <row r="2191" spans="1:6" s="81" customFormat="1">
      <c r="A2191" s="69"/>
      <c r="B2191" s="40"/>
      <c r="C2191" s="185"/>
      <c r="D2191" s="47"/>
      <c r="E2191" s="47"/>
      <c r="F2191" s="47"/>
    </row>
    <row r="2192" spans="1:6" s="81" customFormat="1">
      <c r="A2192" s="69"/>
      <c r="B2192" s="40"/>
      <c r="C2192" s="185"/>
      <c r="D2192" s="47"/>
      <c r="E2192" s="47"/>
      <c r="F2192" s="47"/>
    </row>
    <row r="2193" spans="1:6" s="81" customFormat="1">
      <c r="A2193" s="69"/>
      <c r="B2193" s="40"/>
      <c r="C2193" s="185"/>
      <c r="D2193" s="47"/>
      <c r="E2193" s="47"/>
      <c r="F2193" s="47"/>
    </row>
    <row r="2194" spans="1:6" s="81" customFormat="1">
      <c r="A2194" s="69"/>
      <c r="B2194" s="40"/>
      <c r="C2194" s="185"/>
      <c r="D2194" s="47"/>
      <c r="E2194" s="47"/>
      <c r="F2194" s="47"/>
    </row>
    <row r="2195" spans="1:6" s="81" customFormat="1">
      <c r="A2195" s="69"/>
      <c r="B2195" s="40"/>
      <c r="C2195" s="185"/>
      <c r="D2195" s="47"/>
      <c r="E2195" s="47"/>
      <c r="F2195" s="47"/>
    </row>
    <row r="2196" spans="1:6" s="81" customFormat="1">
      <c r="A2196" s="69"/>
      <c r="B2196" s="40"/>
      <c r="C2196" s="185"/>
      <c r="D2196" s="47"/>
      <c r="E2196" s="47"/>
      <c r="F2196" s="47"/>
    </row>
    <row r="2197" spans="1:6" s="81" customFormat="1">
      <c r="A2197" s="69"/>
      <c r="B2197" s="40"/>
      <c r="C2197" s="185"/>
      <c r="D2197" s="47"/>
      <c r="E2197" s="47"/>
      <c r="F2197" s="47"/>
    </row>
    <row r="2198" spans="1:6" s="81" customFormat="1">
      <c r="A2198" s="69"/>
      <c r="B2198" s="40"/>
      <c r="C2198" s="185"/>
      <c r="D2198" s="47"/>
      <c r="E2198" s="47"/>
      <c r="F2198" s="47"/>
    </row>
    <row r="2199" spans="1:6" s="81" customFormat="1">
      <c r="A2199" s="69"/>
      <c r="B2199" s="40"/>
      <c r="C2199" s="185"/>
      <c r="D2199" s="47"/>
      <c r="E2199" s="47"/>
      <c r="F2199" s="47"/>
    </row>
    <row r="2200" spans="1:6" s="81" customFormat="1">
      <c r="A2200" s="69"/>
      <c r="B2200" s="40"/>
      <c r="C2200" s="185"/>
      <c r="D2200" s="47"/>
      <c r="E2200" s="47"/>
      <c r="F2200" s="47"/>
    </row>
    <row r="2201" spans="1:6" s="81" customFormat="1">
      <c r="A2201" s="69"/>
      <c r="B2201" s="40"/>
      <c r="C2201" s="185"/>
      <c r="D2201" s="47"/>
      <c r="E2201" s="47"/>
      <c r="F2201" s="47"/>
    </row>
    <row r="2202" spans="1:6" s="81" customFormat="1">
      <c r="A2202" s="69"/>
      <c r="B2202" s="40"/>
      <c r="C2202" s="185"/>
      <c r="D2202" s="47"/>
      <c r="E2202" s="47"/>
      <c r="F2202" s="47"/>
    </row>
    <row r="2203" spans="1:6" s="81" customFormat="1">
      <c r="A2203" s="69"/>
      <c r="B2203" s="40"/>
      <c r="C2203" s="185"/>
      <c r="D2203" s="47"/>
      <c r="E2203" s="47"/>
      <c r="F2203" s="47"/>
    </row>
    <row r="2204" spans="1:6" s="81" customFormat="1">
      <c r="A2204" s="69"/>
      <c r="B2204" s="40"/>
      <c r="C2204" s="185"/>
      <c r="D2204" s="47"/>
      <c r="E2204" s="47"/>
      <c r="F2204" s="47"/>
    </row>
    <row r="2205" spans="1:6" s="81" customFormat="1">
      <c r="A2205" s="69"/>
      <c r="B2205" s="40"/>
      <c r="C2205" s="185"/>
      <c r="D2205" s="47"/>
      <c r="E2205" s="47"/>
      <c r="F2205" s="47"/>
    </row>
    <row r="2206" spans="1:6" s="81" customFormat="1">
      <c r="A2206" s="69"/>
      <c r="B2206" s="40"/>
      <c r="C2206" s="185"/>
      <c r="D2206" s="47"/>
      <c r="E2206" s="47"/>
      <c r="F2206" s="47"/>
    </row>
    <row r="2207" spans="1:6" s="81" customFormat="1">
      <c r="A2207" s="69"/>
      <c r="B2207" s="40"/>
      <c r="C2207" s="185"/>
      <c r="D2207" s="47"/>
      <c r="E2207" s="47"/>
      <c r="F2207" s="47"/>
    </row>
    <row r="2208" spans="1:6" s="81" customFormat="1">
      <c r="A2208" s="69"/>
      <c r="B2208" s="40"/>
      <c r="C2208" s="185"/>
      <c r="D2208" s="47"/>
      <c r="E2208" s="47"/>
      <c r="F2208" s="47"/>
    </row>
    <row r="2209" spans="1:6" s="81" customFormat="1">
      <c r="A2209" s="69"/>
      <c r="B2209" s="40"/>
      <c r="C2209" s="185"/>
      <c r="D2209" s="47"/>
      <c r="E2209" s="47"/>
      <c r="F2209" s="47"/>
    </row>
    <row r="2210" spans="1:6" s="81" customFormat="1">
      <c r="A2210" s="69"/>
      <c r="B2210" s="40"/>
      <c r="C2210" s="185"/>
      <c r="D2210" s="47"/>
      <c r="E2210" s="47"/>
      <c r="F2210" s="47"/>
    </row>
    <row r="2211" spans="1:6" s="81" customFormat="1">
      <c r="A2211" s="69"/>
      <c r="B2211" s="40"/>
      <c r="C2211" s="185"/>
      <c r="D2211" s="47"/>
      <c r="E2211" s="47"/>
      <c r="F2211" s="47"/>
    </row>
    <row r="2212" spans="1:6" s="81" customFormat="1">
      <c r="A2212" s="69"/>
      <c r="B2212" s="40"/>
      <c r="C2212" s="185"/>
      <c r="D2212" s="47"/>
      <c r="E2212" s="47"/>
      <c r="F2212" s="47"/>
    </row>
    <row r="2213" spans="1:6" s="81" customFormat="1">
      <c r="A2213" s="69"/>
      <c r="B2213" s="40"/>
      <c r="C2213" s="185"/>
      <c r="D2213" s="47"/>
      <c r="E2213" s="47"/>
      <c r="F2213" s="47"/>
    </row>
    <row r="2214" spans="1:6" s="81" customFormat="1">
      <c r="A2214" s="69"/>
      <c r="B2214" s="40"/>
      <c r="C2214" s="185"/>
      <c r="D2214" s="47"/>
      <c r="E2214" s="47"/>
      <c r="F2214" s="47"/>
    </row>
    <row r="2215" spans="1:6" s="81" customFormat="1">
      <c r="A2215" s="69"/>
      <c r="B2215" s="40"/>
      <c r="C2215" s="185"/>
      <c r="D2215" s="47"/>
      <c r="E2215" s="47"/>
      <c r="F2215" s="47"/>
    </row>
    <row r="2216" spans="1:6" s="81" customFormat="1">
      <c r="A2216" s="69"/>
      <c r="B2216" s="40"/>
      <c r="C2216" s="185"/>
      <c r="D2216" s="47"/>
      <c r="E2216" s="47"/>
      <c r="F2216" s="47"/>
    </row>
    <row r="2217" spans="1:6" s="81" customFormat="1">
      <c r="A2217" s="69"/>
      <c r="B2217" s="40"/>
      <c r="C2217" s="185"/>
      <c r="D2217" s="47"/>
      <c r="E2217" s="47"/>
      <c r="F2217" s="47"/>
    </row>
    <row r="2218" spans="1:6" s="81" customFormat="1">
      <c r="A2218" s="69"/>
      <c r="B2218" s="40"/>
      <c r="C2218" s="185"/>
      <c r="D2218" s="47"/>
      <c r="E2218" s="47"/>
      <c r="F2218" s="47"/>
    </row>
    <row r="2219" spans="1:6" s="81" customFormat="1">
      <c r="A2219" s="69"/>
      <c r="B2219" s="40"/>
      <c r="C2219" s="185"/>
      <c r="D2219" s="47"/>
      <c r="E2219" s="47"/>
      <c r="F2219" s="47"/>
    </row>
    <row r="2220" spans="1:6" s="81" customFormat="1">
      <c r="A2220" s="69"/>
      <c r="B2220" s="40"/>
      <c r="C2220" s="185"/>
      <c r="D2220" s="47"/>
      <c r="E2220" s="47"/>
      <c r="F2220" s="47"/>
    </row>
    <row r="2221" spans="1:6" s="81" customFormat="1">
      <c r="A2221" s="69"/>
      <c r="B2221" s="40"/>
      <c r="C2221" s="185"/>
      <c r="D2221" s="47"/>
      <c r="E2221" s="47"/>
      <c r="F2221" s="47"/>
    </row>
    <row r="2222" spans="1:6" s="81" customFormat="1">
      <c r="A2222" s="69"/>
      <c r="B2222" s="40"/>
      <c r="C2222" s="185"/>
      <c r="D2222" s="47"/>
      <c r="E2222" s="47"/>
      <c r="F2222" s="47"/>
    </row>
    <row r="2223" spans="1:6" s="81" customFormat="1">
      <c r="A2223" s="69"/>
      <c r="B2223" s="40"/>
      <c r="C2223" s="185"/>
      <c r="D2223" s="47"/>
      <c r="E2223" s="47"/>
      <c r="F2223" s="47"/>
    </row>
    <row r="2224" spans="1:6" s="81" customFormat="1">
      <c r="A2224" s="69"/>
      <c r="B2224" s="40"/>
      <c r="C2224" s="185"/>
      <c r="D2224" s="47"/>
      <c r="E2224" s="47"/>
      <c r="F2224" s="47"/>
    </row>
    <row r="2225" spans="1:6" s="81" customFormat="1">
      <c r="A2225" s="69"/>
      <c r="B2225" s="40"/>
      <c r="C2225" s="185"/>
      <c r="D2225" s="47"/>
      <c r="E2225" s="47"/>
      <c r="F2225" s="47"/>
    </row>
    <row r="2226" spans="1:6" s="81" customFormat="1">
      <c r="A2226" s="69"/>
      <c r="B2226" s="40"/>
      <c r="C2226" s="185"/>
      <c r="D2226" s="47"/>
      <c r="E2226" s="47"/>
      <c r="F2226" s="47"/>
    </row>
    <row r="2227" spans="1:6" s="81" customFormat="1">
      <c r="A2227" s="69"/>
      <c r="B2227" s="40"/>
      <c r="C2227" s="185"/>
      <c r="D2227" s="47"/>
      <c r="E2227" s="47"/>
      <c r="F2227" s="47"/>
    </row>
    <row r="2228" spans="1:6" s="81" customFormat="1">
      <c r="A2228" s="69"/>
      <c r="B2228" s="40"/>
      <c r="C2228" s="185"/>
      <c r="D2228" s="47"/>
      <c r="E2228" s="47"/>
      <c r="F2228" s="47"/>
    </row>
    <row r="2229" spans="1:6" s="81" customFormat="1">
      <c r="A2229" s="69"/>
      <c r="B2229" s="40"/>
      <c r="C2229" s="185"/>
      <c r="D2229" s="47"/>
      <c r="E2229" s="47"/>
      <c r="F2229" s="47"/>
    </row>
    <row r="2230" spans="1:6" s="81" customFormat="1">
      <c r="A2230" s="69"/>
      <c r="B2230" s="40"/>
      <c r="C2230" s="185"/>
      <c r="D2230" s="47"/>
      <c r="E2230" s="47"/>
      <c r="F2230" s="47"/>
    </row>
    <row r="2231" spans="1:6" s="81" customFormat="1">
      <c r="A2231" s="69"/>
      <c r="B2231" s="40"/>
      <c r="C2231" s="185"/>
      <c r="D2231" s="47"/>
      <c r="E2231" s="47"/>
      <c r="F2231" s="47"/>
    </row>
    <row r="2232" spans="1:6" s="81" customFormat="1">
      <c r="A2232" s="69"/>
      <c r="B2232" s="40"/>
      <c r="C2232" s="185"/>
      <c r="D2232" s="47"/>
      <c r="E2232" s="47"/>
      <c r="F2232" s="47"/>
    </row>
    <row r="2233" spans="1:6" s="81" customFormat="1">
      <c r="A2233" s="69"/>
      <c r="B2233" s="40"/>
      <c r="C2233" s="185"/>
      <c r="D2233" s="47"/>
      <c r="E2233" s="47"/>
      <c r="F2233" s="47"/>
    </row>
    <row r="2234" spans="1:6" s="81" customFormat="1">
      <c r="A2234" s="69"/>
      <c r="B2234" s="40"/>
      <c r="C2234" s="185"/>
      <c r="D2234" s="47"/>
      <c r="E2234" s="47"/>
      <c r="F2234" s="47"/>
    </row>
    <row r="2235" spans="1:6" s="81" customFormat="1">
      <c r="A2235" s="69"/>
      <c r="B2235" s="40"/>
      <c r="C2235" s="185"/>
      <c r="D2235" s="47"/>
      <c r="E2235" s="47"/>
      <c r="F2235" s="47"/>
    </row>
    <row r="2236" spans="1:6" s="81" customFormat="1">
      <c r="A2236" s="69"/>
      <c r="B2236" s="40"/>
      <c r="C2236" s="185"/>
      <c r="D2236" s="47"/>
      <c r="E2236" s="47"/>
      <c r="F2236" s="47"/>
    </row>
    <row r="2239" spans="1:6" s="27" customFormat="1">
      <c r="A2239" s="69"/>
      <c r="B2239" s="40"/>
      <c r="C2239" s="185"/>
      <c r="D2239" s="47"/>
      <c r="E2239" s="47"/>
      <c r="F2239" s="47"/>
    </row>
    <row r="2240" spans="1:6" s="27" customFormat="1">
      <c r="A2240" s="69"/>
      <c r="B2240" s="40"/>
      <c r="C2240" s="185"/>
      <c r="D2240" s="47"/>
      <c r="E2240" s="47"/>
      <c r="F2240" s="47"/>
    </row>
    <row r="2243" spans="1:6" s="81" customFormat="1">
      <c r="A2243" s="69"/>
      <c r="B2243" s="40"/>
      <c r="C2243" s="185"/>
      <c r="D2243" s="47"/>
      <c r="E2243" s="47"/>
      <c r="F2243" s="47"/>
    </row>
    <row r="2244" spans="1:6" s="81" customFormat="1">
      <c r="A2244" s="69"/>
      <c r="B2244" s="40"/>
      <c r="C2244" s="185"/>
      <c r="D2244" s="47"/>
      <c r="E2244" s="47"/>
      <c r="F2244" s="47"/>
    </row>
    <row r="2245" spans="1:6" s="81" customFormat="1">
      <c r="A2245" s="69"/>
      <c r="B2245" s="40"/>
      <c r="C2245" s="185"/>
      <c r="D2245" s="47"/>
      <c r="E2245" s="47"/>
      <c r="F2245" s="47"/>
    </row>
    <row r="2246" spans="1:6" s="81" customFormat="1">
      <c r="A2246" s="69"/>
      <c r="B2246" s="40"/>
      <c r="C2246" s="185"/>
      <c r="D2246" s="47"/>
      <c r="E2246" s="47"/>
      <c r="F2246" s="47"/>
    </row>
    <row r="2247" spans="1:6" s="81" customFormat="1">
      <c r="A2247" s="69"/>
      <c r="B2247" s="40"/>
      <c r="C2247" s="185"/>
      <c r="D2247" s="47"/>
      <c r="E2247" s="47"/>
      <c r="F2247" s="47"/>
    </row>
    <row r="2248" spans="1:6" s="81" customFormat="1">
      <c r="A2248" s="69"/>
      <c r="B2248" s="40"/>
      <c r="C2248" s="185"/>
      <c r="D2248" s="47"/>
      <c r="E2248" s="47"/>
      <c r="F2248" s="47"/>
    </row>
    <row r="2249" spans="1:6" s="81" customFormat="1">
      <c r="A2249" s="69"/>
      <c r="B2249" s="40"/>
      <c r="C2249" s="185"/>
      <c r="D2249" s="47"/>
      <c r="E2249" s="47"/>
      <c r="F2249" s="47"/>
    </row>
    <row r="2250" spans="1:6" s="81" customFormat="1">
      <c r="A2250" s="69"/>
      <c r="B2250" s="40"/>
      <c r="C2250" s="185"/>
      <c r="D2250" s="47"/>
      <c r="E2250" s="47"/>
      <c r="F2250" s="47"/>
    </row>
    <row r="2251" spans="1:6" s="81" customFormat="1">
      <c r="A2251" s="69"/>
      <c r="B2251" s="40"/>
      <c r="C2251" s="185"/>
      <c r="D2251" s="47"/>
      <c r="E2251" s="47"/>
      <c r="F2251" s="47"/>
    </row>
    <row r="2252" spans="1:6" s="81" customFormat="1">
      <c r="A2252" s="69"/>
      <c r="B2252" s="40"/>
      <c r="C2252" s="185"/>
      <c r="D2252" s="47"/>
      <c r="E2252" s="47"/>
      <c r="F2252" s="47"/>
    </row>
    <row r="2253" spans="1:6" s="81" customFormat="1">
      <c r="A2253" s="69"/>
      <c r="B2253" s="40"/>
      <c r="C2253" s="185"/>
      <c r="D2253" s="47"/>
      <c r="E2253" s="47"/>
      <c r="F2253" s="47"/>
    </row>
    <row r="2254" spans="1:6" s="81" customFormat="1">
      <c r="A2254" s="69"/>
      <c r="B2254" s="40"/>
      <c r="C2254" s="185"/>
      <c r="D2254" s="47"/>
      <c r="E2254" s="47"/>
      <c r="F2254" s="47"/>
    </row>
    <row r="2255" spans="1:6" s="81" customFormat="1">
      <c r="A2255" s="69"/>
      <c r="B2255" s="40"/>
      <c r="C2255" s="185"/>
      <c r="D2255" s="47"/>
      <c r="E2255" s="47"/>
      <c r="F2255" s="47"/>
    </row>
    <row r="2256" spans="1:6" s="81" customFormat="1">
      <c r="A2256" s="69"/>
      <c r="B2256" s="40"/>
      <c r="C2256" s="185"/>
      <c r="D2256" s="47"/>
      <c r="E2256" s="47"/>
      <c r="F2256" s="47"/>
    </row>
    <row r="2257" spans="1:6" s="81" customFormat="1">
      <c r="A2257" s="69"/>
      <c r="B2257" s="40"/>
      <c r="C2257" s="185"/>
      <c r="D2257" s="47"/>
      <c r="E2257" s="47"/>
      <c r="F2257" s="47"/>
    </row>
    <row r="2258" spans="1:6" s="81" customFormat="1">
      <c r="A2258" s="69"/>
      <c r="B2258" s="40"/>
      <c r="C2258" s="185"/>
      <c r="D2258" s="47"/>
      <c r="E2258" s="47"/>
      <c r="F2258" s="47"/>
    </row>
    <row r="2259" spans="1:6" s="81" customFormat="1">
      <c r="A2259" s="69"/>
      <c r="B2259" s="40"/>
      <c r="C2259" s="185"/>
      <c r="D2259" s="47"/>
      <c r="E2259" s="47"/>
      <c r="F2259" s="47"/>
    </row>
    <row r="2260" spans="1:6" s="81" customFormat="1">
      <c r="A2260" s="69"/>
      <c r="B2260" s="40"/>
      <c r="C2260" s="185"/>
      <c r="D2260" s="47"/>
      <c r="E2260" s="47"/>
      <c r="F2260" s="47"/>
    </row>
    <row r="2261" spans="1:6" s="81" customFormat="1">
      <c r="A2261" s="69"/>
      <c r="B2261" s="40"/>
      <c r="C2261" s="185"/>
      <c r="D2261" s="47"/>
      <c r="E2261" s="47"/>
      <c r="F2261" s="47"/>
    </row>
    <row r="2262" spans="1:6" s="81" customFormat="1">
      <c r="A2262" s="69"/>
      <c r="B2262" s="40"/>
      <c r="C2262" s="185"/>
      <c r="D2262" s="47"/>
      <c r="E2262" s="47"/>
      <c r="F2262" s="47"/>
    </row>
    <row r="2263" spans="1:6" s="81" customFormat="1">
      <c r="A2263" s="69"/>
      <c r="B2263" s="40"/>
      <c r="C2263" s="185"/>
      <c r="D2263" s="47"/>
      <c r="E2263" s="47"/>
      <c r="F2263" s="47"/>
    </row>
    <row r="2264" spans="1:6" s="81" customFormat="1">
      <c r="A2264" s="69"/>
      <c r="B2264" s="40"/>
      <c r="C2264" s="185"/>
      <c r="D2264" s="47"/>
      <c r="E2264" s="47"/>
      <c r="F2264" s="47"/>
    </row>
    <row r="2265" spans="1:6" s="81" customFormat="1">
      <c r="A2265" s="69"/>
      <c r="B2265" s="40"/>
      <c r="C2265" s="185"/>
      <c r="D2265" s="47"/>
      <c r="E2265" s="47"/>
      <c r="F2265" s="47"/>
    </row>
    <row r="2266" spans="1:6" s="81" customFormat="1">
      <c r="A2266" s="69"/>
      <c r="B2266" s="40"/>
      <c r="C2266" s="185"/>
      <c r="D2266" s="47"/>
      <c r="E2266" s="47"/>
      <c r="F2266" s="47"/>
    </row>
    <row r="2267" spans="1:6" s="81" customFormat="1">
      <c r="A2267" s="69"/>
      <c r="B2267" s="40"/>
      <c r="C2267" s="185"/>
      <c r="D2267" s="47"/>
      <c r="E2267" s="47"/>
      <c r="F2267" s="47"/>
    </row>
    <row r="2268" spans="1:6" s="81" customFormat="1">
      <c r="A2268" s="69"/>
      <c r="B2268" s="40"/>
      <c r="C2268" s="185"/>
      <c r="D2268" s="47"/>
      <c r="E2268" s="47"/>
      <c r="F2268" s="47"/>
    </row>
    <row r="2269" spans="1:6" s="81" customFormat="1">
      <c r="A2269" s="69"/>
      <c r="B2269" s="40"/>
      <c r="C2269" s="185"/>
      <c r="D2269" s="47"/>
      <c r="E2269" s="47"/>
      <c r="F2269" s="47"/>
    </row>
    <row r="2270" spans="1:6" s="81" customFormat="1">
      <c r="A2270" s="69"/>
      <c r="B2270" s="40"/>
      <c r="C2270" s="185"/>
      <c r="D2270" s="47"/>
      <c r="E2270" s="47"/>
      <c r="F2270" s="47"/>
    </row>
    <row r="2271" spans="1:6" s="81" customFormat="1">
      <c r="A2271" s="69"/>
      <c r="B2271" s="40"/>
      <c r="C2271" s="185"/>
      <c r="D2271" s="47"/>
      <c r="E2271" s="47"/>
      <c r="F2271" s="47"/>
    </row>
    <row r="2272" spans="1:6" s="81" customFormat="1">
      <c r="A2272" s="69"/>
      <c r="B2272" s="40"/>
      <c r="C2272" s="185"/>
      <c r="D2272" s="47"/>
      <c r="E2272" s="47"/>
      <c r="F2272" s="47"/>
    </row>
    <row r="2273" spans="1:6" s="81" customFormat="1">
      <c r="A2273" s="69"/>
      <c r="B2273" s="40"/>
      <c r="C2273" s="185"/>
      <c r="D2273" s="47"/>
      <c r="E2273" s="47"/>
      <c r="F2273" s="47"/>
    </row>
    <row r="2274" spans="1:6" s="81" customFormat="1">
      <c r="A2274" s="69"/>
      <c r="B2274" s="40"/>
      <c r="C2274" s="185"/>
      <c r="D2274" s="47"/>
      <c r="E2274" s="47"/>
      <c r="F2274" s="47"/>
    </row>
    <row r="2275" spans="1:6" s="81" customFormat="1">
      <c r="A2275" s="69"/>
      <c r="B2275" s="40"/>
      <c r="C2275" s="185"/>
      <c r="D2275" s="47"/>
      <c r="E2275" s="47"/>
      <c r="F2275" s="47"/>
    </row>
    <row r="2276" spans="1:6" s="81" customFormat="1">
      <c r="A2276" s="69"/>
      <c r="B2276" s="40"/>
      <c r="C2276" s="185"/>
      <c r="D2276" s="47"/>
      <c r="E2276" s="47"/>
      <c r="F2276" s="47"/>
    </row>
    <row r="2277" spans="1:6" s="81" customFormat="1">
      <c r="A2277" s="69"/>
      <c r="B2277" s="40"/>
      <c r="C2277" s="185"/>
      <c r="D2277" s="47"/>
      <c r="E2277" s="47"/>
      <c r="F2277" s="47"/>
    </row>
    <row r="2278" spans="1:6" s="81" customFormat="1">
      <c r="A2278" s="69"/>
      <c r="B2278" s="40"/>
      <c r="C2278" s="185"/>
      <c r="D2278" s="47"/>
      <c r="E2278" s="47"/>
      <c r="F2278" s="47"/>
    </row>
    <row r="2279" spans="1:6" s="81" customFormat="1">
      <c r="A2279" s="69"/>
      <c r="B2279" s="40"/>
      <c r="C2279" s="185"/>
      <c r="D2279" s="47"/>
      <c r="E2279" s="47"/>
      <c r="F2279" s="47"/>
    </row>
    <row r="2280" spans="1:6" s="81" customFormat="1">
      <c r="A2280" s="69"/>
      <c r="B2280" s="40"/>
      <c r="C2280" s="185"/>
      <c r="D2280" s="47"/>
      <c r="E2280" s="47"/>
      <c r="F2280" s="47"/>
    </row>
    <row r="2281" spans="1:6" s="81" customFormat="1">
      <c r="A2281" s="69"/>
      <c r="B2281" s="40"/>
      <c r="C2281" s="185"/>
      <c r="D2281" s="47"/>
      <c r="E2281" s="47"/>
      <c r="F2281" s="47"/>
    </row>
    <row r="2282" spans="1:6" s="81" customFormat="1">
      <c r="A2282" s="69"/>
      <c r="B2282" s="40"/>
      <c r="C2282" s="185"/>
      <c r="D2282" s="47"/>
      <c r="E2282" s="47"/>
      <c r="F2282" s="47"/>
    </row>
    <row r="2283" spans="1:6" s="81" customFormat="1">
      <c r="A2283" s="69"/>
      <c r="B2283" s="40"/>
      <c r="C2283" s="185"/>
      <c r="D2283" s="47"/>
      <c r="E2283" s="47"/>
      <c r="F2283" s="47"/>
    </row>
    <row r="2284" spans="1:6" s="81" customFormat="1">
      <c r="A2284" s="69"/>
      <c r="B2284" s="40"/>
      <c r="C2284" s="185"/>
      <c r="D2284" s="47"/>
      <c r="E2284" s="47"/>
      <c r="F2284" s="47"/>
    </row>
    <row r="2285" spans="1:6" s="81" customFormat="1">
      <c r="A2285" s="69"/>
      <c r="B2285" s="40"/>
      <c r="C2285" s="185"/>
      <c r="D2285" s="47"/>
      <c r="E2285" s="47"/>
      <c r="F2285" s="47"/>
    </row>
    <row r="2286" spans="1:6" s="81" customFormat="1">
      <c r="A2286" s="69"/>
      <c r="B2286" s="40"/>
      <c r="C2286" s="185"/>
      <c r="D2286" s="47"/>
      <c r="E2286" s="47"/>
      <c r="F2286" s="47"/>
    </row>
    <row r="2287" spans="1:6" s="81" customFormat="1">
      <c r="A2287" s="69"/>
      <c r="B2287" s="40"/>
      <c r="C2287" s="185"/>
      <c r="D2287" s="47"/>
      <c r="E2287" s="47"/>
      <c r="F2287" s="47"/>
    </row>
    <row r="2288" spans="1:6" s="81" customFormat="1">
      <c r="A2288" s="69"/>
      <c r="B2288" s="40"/>
      <c r="C2288" s="185"/>
      <c r="D2288" s="47"/>
      <c r="E2288" s="47"/>
      <c r="F2288" s="47"/>
    </row>
    <row r="2289" spans="1:6" s="81" customFormat="1">
      <c r="A2289" s="69"/>
      <c r="B2289" s="40"/>
      <c r="C2289" s="185"/>
      <c r="D2289" s="47"/>
      <c r="E2289" s="47"/>
      <c r="F2289" s="47"/>
    </row>
    <row r="2290" spans="1:6" s="81" customFormat="1">
      <c r="A2290" s="69"/>
      <c r="B2290" s="40"/>
      <c r="C2290" s="185"/>
      <c r="D2290" s="47"/>
      <c r="E2290" s="47"/>
      <c r="F2290" s="47"/>
    </row>
    <row r="2291" spans="1:6" s="81" customFormat="1">
      <c r="A2291" s="69"/>
      <c r="B2291" s="40"/>
      <c r="C2291" s="185"/>
      <c r="D2291" s="47"/>
      <c r="E2291" s="47"/>
      <c r="F2291" s="47"/>
    </row>
    <row r="2292" spans="1:6" s="81" customFormat="1">
      <c r="A2292" s="69"/>
      <c r="B2292" s="40"/>
      <c r="C2292" s="185"/>
      <c r="D2292" s="47"/>
      <c r="E2292" s="47"/>
      <c r="F2292" s="47"/>
    </row>
    <row r="2293" spans="1:6" s="81" customFormat="1">
      <c r="A2293" s="69"/>
      <c r="B2293" s="40"/>
      <c r="C2293" s="185"/>
      <c r="D2293" s="47"/>
      <c r="E2293" s="47"/>
      <c r="F2293" s="47"/>
    </row>
    <row r="2294" spans="1:6" s="81" customFormat="1">
      <c r="A2294" s="69"/>
      <c r="B2294" s="40"/>
      <c r="C2294" s="185"/>
      <c r="D2294" s="47"/>
      <c r="E2294" s="47"/>
      <c r="F2294" s="47"/>
    </row>
    <row r="2295" spans="1:6" s="81" customFormat="1">
      <c r="A2295" s="69"/>
      <c r="B2295" s="40"/>
      <c r="C2295" s="185"/>
      <c r="D2295" s="47"/>
      <c r="E2295" s="47"/>
      <c r="F2295" s="47"/>
    </row>
    <row r="2296" spans="1:6" s="81" customFormat="1">
      <c r="A2296" s="69"/>
      <c r="B2296" s="40"/>
      <c r="C2296" s="185"/>
      <c r="D2296" s="47"/>
      <c r="E2296" s="47"/>
      <c r="F2296" s="47"/>
    </row>
    <row r="2297" spans="1:6" s="81" customFormat="1">
      <c r="A2297" s="69"/>
      <c r="B2297" s="40"/>
      <c r="C2297" s="185"/>
      <c r="D2297" s="47"/>
      <c r="E2297" s="47"/>
      <c r="F2297" s="47"/>
    </row>
    <row r="2298" spans="1:6" s="81" customFormat="1">
      <c r="A2298" s="69"/>
      <c r="B2298" s="40"/>
      <c r="C2298" s="185"/>
      <c r="D2298" s="47"/>
      <c r="E2298" s="47"/>
      <c r="F2298" s="47"/>
    </row>
    <row r="2299" spans="1:6" s="81" customFormat="1">
      <c r="A2299" s="69"/>
      <c r="B2299" s="40"/>
      <c r="C2299" s="185"/>
      <c r="D2299" s="47"/>
      <c r="E2299" s="47"/>
      <c r="F2299" s="47"/>
    </row>
    <row r="2300" spans="1:6" s="81" customFormat="1">
      <c r="A2300" s="69"/>
      <c r="B2300" s="40"/>
      <c r="C2300" s="185"/>
      <c r="D2300" s="47"/>
      <c r="E2300" s="47"/>
      <c r="F2300" s="47"/>
    </row>
    <row r="2301" spans="1:6" s="81" customFormat="1">
      <c r="A2301" s="69"/>
      <c r="B2301" s="40"/>
      <c r="C2301" s="185"/>
      <c r="D2301" s="47"/>
      <c r="E2301" s="47"/>
      <c r="F2301" s="47"/>
    </row>
    <row r="2302" spans="1:6" s="81" customFormat="1">
      <c r="A2302" s="69"/>
      <c r="B2302" s="40"/>
      <c r="C2302" s="185"/>
      <c r="D2302" s="47"/>
      <c r="E2302" s="47"/>
      <c r="F2302" s="47"/>
    </row>
    <row r="2303" spans="1:6" s="81" customFormat="1">
      <c r="A2303" s="69"/>
      <c r="B2303" s="40"/>
      <c r="C2303" s="185"/>
      <c r="D2303" s="47"/>
      <c r="E2303" s="47"/>
      <c r="F2303" s="47"/>
    </row>
    <row r="2304" spans="1:6" s="81" customFormat="1">
      <c r="A2304" s="69"/>
      <c r="B2304" s="40"/>
      <c r="C2304" s="185"/>
      <c r="D2304" s="47"/>
      <c r="E2304" s="47"/>
      <c r="F2304" s="47"/>
    </row>
    <row r="2305" spans="1:6" s="81" customFormat="1">
      <c r="A2305" s="69"/>
      <c r="B2305" s="40"/>
      <c r="C2305" s="185"/>
      <c r="D2305" s="47"/>
      <c r="E2305" s="47"/>
      <c r="F2305" s="47"/>
    </row>
    <row r="2306" spans="1:6" s="81" customFormat="1">
      <c r="A2306" s="69"/>
      <c r="B2306" s="40"/>
      <c r="C2306" s="185"/>
      <c r="D2306" s="47"/>
      <c r="E2306" s="47"/>
      <c r="F2306" s="47"/>
    </row>
    <row r="2307" spans="1:6" s="81" customFormat="1">
      <c r="A2307" s="69"/>
      <c r="B2307" s="40"/>
      <c r="C2307" s="185"/>
      <c r="D2307" s="47"/>
      <c r="E2307" s="47"/>
      <c r="F2307" s="47"/>
    </row>
    <row r="2308" spans="1:6" s="81" customFormat="1">
      <c r="A2308" s="69"/>
      <c r="B2308" s="40"/>
      <c r="C2308" s="185"/>
      <c r="D2308" s="47"/>
      <c r="E2308" s="47"/>
      <c r="F2308" s="47"/>
    </row>
    <row r="2309" spans="1:6" s="81" customFormat="1">
      <c r="A2309" s="69"/>
      <c r="B2309" s="40"/>
      <c r="C2309" s="185"/>
      <c r="D2309" s="47"/>
      <c r="E2309" s="47"/>
      <c r="F2309" s="47"/>
    </row>
    <row r="2310" spans="1:6" s="81" customFormat="1">
      <c r="A2310" s="69"/>
      <c r="B2310" s="40"/>
      <c r="C2310" s="185"/>
      <c r="D2310" s="47"/>
      <c r="E2310" s="47"/>
      <c r="F2310" s="47"/>
    </row>
    <row r="2311" spans="1:6" s="81" customFormat="1">
      <c r="A2311" s="69"/>
      <c r="B2311" s="40"/>
      <c r="C2311" s="185"/>
      <c r="D2311" s="47"/>
      <c r="E2311" s="47"/>
      <c r="F2311" s="47"/>
    </row>
    <row r="2312" spans="1:6" s="81" customFormat="1">
      <c r="A2312" s="69"/>
      <c r="B2312" s="40"/>
      <c r="C2312" s="185"/>
      <c r="D2312" s="47"/>
      <c r="E2312" s="47"/>
      <c r="F2312" s="47"/>
    </row>
    <row r="2313" spans="1:6" s="81" customFormat="1">
      <c r="A2313" s="69"/>
      <c r="B2313" s="40"/>
      <c r="C2313" s="185"/>
      <c r="D2313" s="47"/>
      <c r="E2313" s="47"/>
      <c r="F2313" s="47"/>
    </row>
    <row r="2314" spans="1:6" s="81" customFormat="1">
      <c r="A2314" s="69"/>
      <c r="B2314" s="40"/>
      <c r="C2314" s="185"/>
      <c r="D2314" s="47"/>
      <c r="E2314" s="47"/>
      <c r="F2314" s="47"/>
    </row>
    <row r="2315" spans="1:6" s="81" customFormat="1">
      <c r="A2315" s="69"/>
      <c r="B2315" s="40"/>
      <c r="C2315" s="185"/>
      <c r="D2315" s="47"/>
      <c r="E2315" s="47"/>
      <c r="F2315" s="47"/>
    </row>
    <row r="2316" spans="1:6" s="81" customFormat="1">
      <c r="A2316" s="69"/>
      <c r="B2316" s="40"/>
      <c r="C2316" s="185"/>
      <c r="D2316" s="47"/>
      <c r="E2316" s="47"/>
      <c r="F2316" s="47"/>
    </row>
    <row r="2317" spans="1:6" s="81" customFormat="1">
      <c r="A2317" s="69"/>
      <c r="B2317" s="40"/>
      <c r="C2317" s="185"/>
      <c r="D2317" s="47"/>
      <c r="E2317" s="47"/>
      <c r="F2317" s="47"/>
    </row>
    <row r="2318" spans="1:6" s="81" customFormat="1">
      <c r="A2318" s="69"/>
      <c r="B2318" s="40"/>
      <c r="C2318" s="185"/>
      <c r="D2318" s="47"/>
      <c r="E2318" s="47"/>
      <c r="F2318" s="47"/>
    </row>
    <row r="2319" spans="1:6" s="81" customFormat="1">
      <c r="A2319" s="69"/>
      <c r="B2319" s="40"/>
      <c r="C2319" s="185"/>
      <c r="D2319" s="47"/>
      <c r="E2319" s="47"/>
      <c r="F2319" s="47"/>
    </row>
    <row r="2320" spans="1:6" s="81" customFormat="1">
      <c r="A2320" s="69"/>
      <c r="B2320" s="40"/>
      <c r="C2320" s="185"/>
      <c r="D2320" s="47"/>
      <c r="E2320" s="47"/>
      <c r="F2320" s="47"/>
    </row>
    <row r="2321" spans="1:6" s="81" customFormat="1">
      <c r="A2321" s="69"/>
      <c r="B2321" s="40"/>
      <c r="C2321" s="185"/>
      <c r="D2321" s="47"/>
      <c r="E2321" s="47"/>
      <c r="F2321" s="47"/>
    </row>
    <row r="2322" spans="1:6" s="81" customFormat="1">
      <c r="A2322" s="69"/>
      <c r="B2322" s="40"/>
      <c r="C2322" s="185"/>
      <c r="D2322" s="47"/>
      <c r="E2322" s="47"/>
      <c r="F2322" s="47"/>
    </row>
    <row r="2323" spans="1:6" s="81" customFormat="1">
      <c r="A2323" s="69"/>
      <c r="B2323" s="40"/>
      <c r="C2323" s="185"/>
      <c r="D2323" s="47"/>
      <c r="E2323" s="47"/>
      <c r="F2323" s="47"/>
    </row>
    <row r="2324" spans="1:6" s="81" customFormat="1">
      <c r="A2324" s="69"/>
      <c r="B2324" s="40"/>
      <c r="C2324" s="185"/>
      <c r="D2324" s="47"/>
      <c r="E2324" s="47"/>
      <c r="F2324" s="47"/>
    </row>
    <row r="2325" spans="1:6" s="81" customFormat="1">
      <c r="A2325" s="69"/>
      <c r="B2325" s="40"/>
      <c r="C2325" s="185"/>
      <c r="D2325" s="47"/>
      <c r="E2325" s="47"/>
      <c r="F2325" s="47"/>
    </row>
    <row r="2326" spans="1:6" s="81" customFormat="1">
      <c r="A2326" s="69"/>
      <c r="B2326" s="40"/>
      <c r="C2326" s="185"/>
      <c r="D2326" s="47"/>
      <c r="E2326" s="47"/>
      <c r="F2326" s="47"/>
    </row>
    <row r="2327" spans="1:6" s="81" customFormat="1">
      <c r="A2327" s="69"/>
      <c r="B2327" s="40"/>
      <c r="C2327" s="185"/>
      <c r="D2327" s="47"/>
      <c r="E2327" s="47"/>
      <c r="F2327" s="47"/>
    </row>
    <row r="2328" spans="1:6" s="81" customFormat="1">
      <c r="A2328" s="69"/>
      <c r="B2328" s="40"/>
      <c r="C2328" s="185"/>
      <c r="D2328" s="47"/>
      <c r="E2328" s="47"/>
      <c r="F2328" s="47"/>
    </row>
    <row r="2329" spans="1:6" s="81" customFormat="1">
      <c r="A2329" s="69"/>
      <c r="B2329" s="40"/>
      <c r="C2329" s="185"/>
      <c r="D2329" s="47"/>
      <c r="E2329" s="47"/>
      <c r="F2329" s="47"/>
    </row>
    <row r="2330" spans="1:6" s="81" customFormat="1">
      <c r="A2330" s="69"/>
      <c r="B2330" s="40"/>
      <c r="C2330" s="185"/>
      <c r="D2330" s="47"/>
      <c r="E2330" s="47"/>
      <c r="F2330" s="47"/>
    </row>
    <row r="2331" spans="1:6" s="81" customFormat="1">
      <c r="A2331" s="69"/>
      <c r="B2331" s="40"/>
      <c r="C2331" s="185"/>
      <c r="D2331" s="47"/>
      <c r="E2331" s="47"/>
      <c r="F2331" s="47"/>
    </row>
    <row r="2332" spans="1:6" s="81" customFormat="1">
      <c r="A2332" s="69"/>
      <c r="B2332" s="40"/>
      <c r="C2332" s="185"/>
      <c r="D2332" s="47"/>
      <c r="E2332" s="47"/>
      <c r="F2332" s="47"/>
    </row>
    <row r="2333" spans="1:6" s="81" customFormat="1">
      <c r="A2333" s="69"/>
      <c r="B2333" s="40"/>
      <c r="C2333" s="185"/>
      <c r="D2333" s="47"/>
      <c r="E2333" s="47"/>
      <c r="F2333" s="47"/>
    </row>
    <row r="2334" spans="1:6" s="81" customFormat="1">
      <c r="A2334" s="69"/>
      <c r="B2334" s="40"/>
      <c r="C2334" s="185"/>
      <c r="D2334" s="47"/>
      <c r="E2334" s="47"/>
      <c r="F2334" s="47"/>
    </row>
    <row r="2335" spans="1:6" s="81" customFormat="1">
      <c r="A2335" s="69"/>
      <c r="B2335" s="40"/>
      <c r="C2335" s="185"/>
      <c r="D2335" s="47"/>
      <c r="E2335" s="47"/>
      <c r="F2335" s="47"/>
    </row>
    <row r="2336" spans="1:6" s="81" customFormat="1">
      <c r="A2336" s="69"/>
      <c r="B2336" s="40"/>
      <c r="C2336" s="185"/>
      <c r="D2336" s="47"/>
      <c r="E2336" s="47"/>
      <c r="F2336" s="47"/>
    </row>
    <row r="2337" spans="1:6" s="81" customFormat="1">
      <c r="A2337" s="69"/>
      <c r="B2337" s="40"/>
      <c r="C2337" s="185"/>
      <c r="D2337" s="47"/>
      <c r="E2337" s="47"/>
      <c r="F2337" s="47"/>
    </row>
    <row r="2338" spans="1:6" s="81" customFormat="1">
      <c r="A2338" s="69"/>
      <c r="B2338" s="40"/>
      <c r="C2338" s="185"/>
      <c r="D2338" s="47"/>
      <c r="E2338" s="47"/>
      <c r="F2338" s="47"/>
    </row>
    <row r="2339" spans="1:6" s="81" customFormat="1">
      <c r="A2339" s="69"/>
      <c r="B2339" s="40"/>
      <c r="C2339" s="185"/>
      <c r="D2339" s="47"/>
      <c r="E2339" s="47"/>
      <c r="F2339" s="47"/>
    </row>
    <row r="2340" spans="1:6" s="81" customFormat="1">
      <c r="A2340" s="69"/>
      <c r="B2340" s="40"/>
      <c r="C2340" s="185"/>
      <c r="D2340" s="47"/>
      <c r="E2340" s="47"/>
      <c r="F2340" s="47"/>
    </row>
    <row r="2341" spans="1:6" s="81" customFormat="1">
      <c r="A2341" s="69"/>
      <c r="B2341" s="40"/>
      <c r="C2341" s="185"/>
      <c r="D2341" s="47"/>
      <c r="E2341" s="47"/>
      <c r="F2341" s="47"/>
    </row>
    <row r="2342" spans="1:6" s="81" customFormat="1">
      <c r="A2342" s="69"/>
      <c r="B2342" s="40"/>
      <c r="C2342" s="185"/>
      <c r="D2342" s="47"/>
      <c r="E2342" s="47"/>
      <c r="F2342" s="47"/>
    </row>
    <row r="2343" spans="1:6" s="81" customFormat="1">
      <c r="A2343" s="69"/>
      <c r="B2343" s="40"/>
      <c r="C2343" s="185"/>
      <c r="D2343" s="47"/>
      <c r="E2343" s="47"/>
      <c r="F2343" s="47"/>
    </row>
    <row r="2344" spans="1:6" s="81" customFormat="1">
      <c r="A2344" s="69"/>
      <c r="B2344" s="40"/>
      <c r="C2344" s="185"/>
      <c r="D2344" s="47"/>
      <c r="E2344" s="47"/>
      <c r="F2344" s="47"/>
    </row>
    <row r="2345" spans="1:6" s="81" customFormat="1">
      <c r="A2345" s="69"/>
      <c r="B2345" s="40"/>
      <c r="C2345" s="185"/>
      <c r="D2345" s="47"/>
      <c r="E2345" s="47"/>
      <c r="F2345" s="47"/>
    </row>
    <row r="2346" spans="1:6" s="81" customFormat="1">
      <c r="A2346" s="69"/>
      <c r="B2346" s="40"/>
      <c r="C2346" s="185"/>
      <c r="D2346" s="47"/>
      <c r="E2346" s="47"/>
      <c r="F2346" s="47"/>
    </row>
    <row r="2347" spans="1:6" s="81" customFormat="1">
      <c r="A2347" s="69"/>
      <c r="B2347" s="40"/>
      <c r="C2347" s="185"/>
      <c r="D2347" s="47"/>
      <c r="E2347" s="47"/>
      <c r="F2347" s="47"/>
    </row>
    <row r="2348" spans="1:6" s="81" customFormat="1">
      <c r="A2348" s="69"/>
      <c r="B2348" s="40"/>
      <c r="C2348" s="185"/>
      <c r="D2348" s="47"/>
      <c r="E2348" s="47"/>
      <c r="F2348" s="47"/>
    </row>
    <row r="2349" spans="1:6" s="81" customFormat="1">
      <c r="A2349" s="69"/>
      <c r="B2349" s="40"/>
      <c r="C2349" s="185"/>
      <c r="D2349" s="47"/>
      <c r="E2349" s="47"/>
      <c r="F2349" s="47"/>
    </row>
    <row r="2350" spans="1:6" s="81" customFormat="1">
      <c r="A2350" s="69"/>
      <c r="B2350" s="40"/>
      <c r="C2350" s="185"/>
      <c r="D2350" s="47"/>
      <c r="E2350" s="47"/>
      <c r="F2350" s="47"/>
    </row>
    <row r="2351" spans="1:6" s="81" customFormat="1">
      <c r="A2351" s="69"/>
      <c r="B2351" s="40"/>
      <c r="C2351" s="185"/>
      <c r="D2351" s="47"/>
      <c r="E2351" s="47"/>
      <c r="F2351" s="47"/>
    </row>
    <row r="2352" spans="1:6" s="81" customFormat="1">
      <c r="A2352" s="69"/>
      <c r="B2352" s="40"/>
      <c r="C2352" s="185"/>
      <c r="D2352" s="47"/>
      <c r="E2352" s="47"/>
      <c r="F2352" s="47"/>
    </row>
    <row r="2353" spans="1:6" s="81" customFormat="1">
      <c r="A2353" s="69"/>
      <c r="B2353" s="40"/>
      <c r="C2353" s="185"/>
      <c r="D2353" s="47"/>
      <c r="E2353" s="47"/>
      <c r="F2353" s="47"/>
    </row>
    <row r="2354" spans="1:6" s="81" customFormat="1">
      <c r="A2354" s="69"/>
      <c r="B2354" s="40"/>
      <c r="C2354" s="185"/>
      <c r="D2354" s="47"/>
      <c r="E2354" s="47"/>
      <c r="F2354" s="47"/>
    </row>
    <row r="2355" spans="1:6" s="81" customFormat="1">
      <c r="A2355" s="69"/>
      <c r="B2355" s="40"/>
      <c r="C2355" s="185"/>
      <c r="D2355" s="47"/>
      <c r="E2355" s="47"/>
      <c r="F2355" s="47"/>
    </row>
    <row r="2356" spans="1:6" s="81" customFormat="1">
      <c r="A2356" s="69"/>
      <c r="B2356" s="40"/>
      <c r="C2356" s="185"/>
      <c r="D2356" s="47"/>
      <c r="E2356" s="47"/>
      <c r="F2356" s="47"/>
    </row>
    <row r="2357" spans="1:6" s="81" customFormat="1">
      <c r="A2357" s="69"/>
      <c r="B2357" s="40"/>
      <c r="C2357" s="185"/>
      <c r="D2357" s="47"/>
      <c r="E2357" s="47"/>
      <c r="F2357" s="47"/>
    </row>
    <row r="2358" spans="1:6" s="81" customFormat="1">
      <c r="A2358" s="69"/>
      <c r="B2358" s="40"/>
      <c r="C2358" s="185"/>
      <c r="D2358" s="47"/>
      <c r="E2358" s="47"/>
      <c r="F2358" s="47"/>
    </row>
    <row r="2359" spans="1:6" s="81" customFormat="1">
      <c r="A2359" s="69"/>
      <c r="B2359" s="40"/>
      <c r="C2359" s="185"/>
      <c r="D2359" s="47"/>
      <c r="E2359" s="47"/>
      <c r="F2359" s="47"/>
    </row>
    <row r="2360" spans="1:6" s="81" customFormat="1">
      <c r="A2360" s="69"/>
      <c r="B2360" s="40"/>
      <c r="C2360" s="185"/>
      <c r="D2360" s="47"/>
      <c r="E2360" s="47"/>
      <c r="F2360" s="47"/>
    </row>
    <row r="2361" spans="1:6" s="81" customFormat="1">
      <c r="A2361" s="69"/>
      <c r="B2361" s="40"/>
      <c r="C2361" s="185"/>
      <c r="D2361" s="47"/>
      <c r="E2361" s="47"/>
      <c r="F2361" s="47"/>
    </row>
    <row r="2362" spans="1:6" s="81" customFormat="1">
      <c r="A2362" s="69"/>
      <c r="B2362" s="40"/>
      <c r="C2362" s="185"/>
      <c r="D2362" s="47"/>
      <c r="E2362" s="47"/>
      <c r="F2362" s="47"/>
    </row>
    <row r="2363" spans="1:6" s="81" customFormat="1">
      <c r="A2363" s="69"/>
      <c r="B2363" s="40"/>
      <c r="C2363" s="185"/>
      <c r="D2363" s="47"/>
      <c r="E2363" s="47"/>
      <c r="F2363" s="47"/>
    </row>
    <row r="2364" spans="1:6" s="81" customFormat="1">
      <c r="A2364" s="69"/>
      <c r="B2364" s="40"/>
      <c r="C2364" s="185"/>
      <c r="D2364" s="47"/>
      <c r="E2364" s="47"/>
      <c r="F2364" s="47"/>
    </row>
    <row r="2365" spans="1:6" s="81" customFormat="1">
      <c r="A2365" s="69"/>
      <c r="B2365" s="40"/>
      <c r="C2365" s="185"/>
      <c r="D2365" s="47"/>
      <c r="E2365" s="47"/>
      <c r="F2365" s="47"/>
    </row>
    <row r="2366" spans="1:6" s="81" customFormat="1">
      <c r="A2366" s="69"/>
      <c r="B2366" s="40"/>
      <c r="C2366" s="185"/>
      <c r="D2366" s="47"/>
      <c r="E2366" s="47"/>
      <c r="F2366" s="47"/>
    </row>
    <row r="2367" spans="1:6" s="81" customFormat="1">
      <c r="A2367" s="69"/>
      <c r="B2367" s="40"/>
      <c r="C2367" s="185"/>
      <c r="D2367" s="47"/>
      <c r="E2367" s="47"/>
      <c r="F2367" s="47"/>
    </row>
    <row r="2368" spans="1:6" s="81" customFormat="1">
      <c r="A2368" s="69"/>
      <c r="B2368" s="40"/>
      <c r="C2368" s="185"/>
      <c r="D2368" s="47"/>
      <c r="E2368" s="47"/>
      <c r="F2368" s="47"/>
    </row>
    <row r="2369" spans="1:6" s="81" customFormat="1">
      <c r="A2369" s="69"/>
      <c r="B2369" s="40"/>
      <c r="C2369" s="185"/>
      <c r="D2369" s="47"/>
      <c r="E2369" s="47"/>
      <c r="F2369" s="47"/>
    </row>
    <row r="2370" spans="1:6" s="81" customFormat="1">
      <c r="A2370" s="69"/>
      <c r="B2370" s="40"/>
      <c r="C2370" s="185"/>
      <c r="D2370" s="47"/>
      <c r="E2370" s="47"/>
      <c r="F2370" s="47"/>
    </row>
    <row r="2371" spans="1:6" s="81" customFormat="1">
      <c r="A2371" s="69"/>
      <c r="B2371" s="40"/>
      <c r="C2371" s="185"/>
      <c r="D2371" s="47"/>
      <c r="E2371" s="47"/>
      <c r="F2371" s="47"/>
    </row>
    <row r="2372" spans="1:6" s="81" customFormat="1">
      <c r="A2372" s="69"/>
      <c r="B2372" s="40"/>
      <c r="C2372" s="185"/>
      <c r="D2372" s="47"/>
      <c r="E2372" s="47"/>
      <c r="F2372" s="47"/>
    </row>
    <row r="2373" spans="1:6" s="81" customFormat="1">
      <c r="A2373" s="69"/>
      <c r="B2373" s="40"/>
      <c r="C2373" s="185"/>
      <c r="D2373" s="47"/>
      <c r="E2373" s="47"/>
      <c r="F2373" s="47"/>
    </row>
    <row r="2374" spans="1:6" s="81" customFormat="1">
      <c r="A2374" s="69"/>
      <c r="B2374" s="40"/>
      <c r="C2374" s="185"/>
      <c r="D2374" s="47"/>
      <c r="E2374" s="47"/>
      <c r="F2374" s="47"/>
    </row>
    <row r="2375" spans="1:6" s="81" customFormat="1">
      <c r="A2375" s="69"/>
      <c r="B2375" s="40"/>
      <c r="C2375" s="185"/>
      <c r="D2375" s="47"/>
      <c r="E2375" s="47"/>
      <c r="F2375" s="47"/>
    </row>
    <row r="2376" spans="1:6" s="81" customFormat="1">
      <c r="A2376" s="69"/>
      <c r="B2376" s="40"/>
      <c r="C2376" s="185"/>
      <c r="D2376" s="47"/>
      <c r="E2376" s="47"/>
      <c r="F2376" s="47"/>
    </row>
    <row r="2377" spans="1:6" s="81" customFormat="1">
      <c r="A2377" s="69"/>
      <c r="B2377" s="40"/>
      <c r="C2377" s="185"/>
      <c r="D2377" s="47"/>
      <c r="E2377" s="47"/>
      <c r="F2377" s="47"/>
    </row>
    <row r="2378" spans="1:6" s="81" customFormat="1">
      <c r="A2378" s="69"/>
      <c r="B2378" s="40"/>
      <c r="C2378" s="185"/>
      <c r="D2378" s="47"/>
      <c r="E2378" s="47"/>
      <c r="F2378" s="47"/>
    </row>
    <row r="2379" spans="1:6" s="81" customFormat="1">
      <c r="A2379" s="69"/>
      <c r="B2379" s="40"/>
      <c r="C2379" s="185"/>
      <c r="D2379" s="47"/>
      <c r="E2379" s="47"/>
      <c r="F2379" s="47"/>
    </row>
    <row r="2380" spans="1:6" s="81" customFormat="1">
      <c r="A2380" s="69"/>
      <c r="B2380" s="40"/>
      <c r="C2380" s="185"/>
      <c r="D2380" s="47"/>
      <c r="E2380" s="47"/>
      <c r="F2380" s="47"/>
    </row>
    <row r="2381" spans="1:6" s="81" customFormat="1">
      <c r="A2381" s="69"/>
      <c r="B2381" s="40"/>
      <c r="C2381" s="185"/>
      <c r="D2381" s="47"/>
      <c r="E2381" s="47"/>
      <c r="F2381" s="47"/>
    </row>
    <row r="2382" spans="1:6" s="81" customFormat="1">
      <c r="A2382" s="69"/>
      <c r="B2382" s="40"/>
      <c r="C2382" s="185"/>
      <c r="D2382" s="47"/>
      <c r="E2382" s="47"/>
      <c r="F2382" s="47"/>
    </row>
    <row r="2383" spans="1:6" s="81" customFormat="1">
      <c r="A2383" s="69"/>
      <c r="B2383" s="40"/>
      <c r="C2383" s="185"/>
      <c r="D2383" s="47"/>
      <c r="E2383" s="47"/>
      <c r="F2383" s="47"/>
    </row>
    <row r="2384" spans="1:6" s="81" customFormat="1">
      <c r="A2384" s="69"/>
      <c r="B2384" s="40"/>
      <c r="C2384" s="185"/>
      <c r="D2384" s="47"/>
      <c r="E2384" s="47"/>
      <c r="F2384" s="47"/>
    </row>
    <row r="2385" spans="1:6" s="81" customFormat="1">
      <c r="A2385" s="69"/>
      <c r="B2385" s="40"/>
      <c r="C2385" s="185"/>
      <c r="D2385" s="47"/>
      <c r="E2385" s="47"/>
      <c r="F2385" s="47"/>
    </row>
    <row r="2386" spans="1:6" s="81" customFormat="1">
      <c r="A2386" s="69"/>
      <c r="B2386" s="40"/>
      <c r="C2386" s="185"/>
      <c r="D2386" s="47"/>
      <c r="E2386" s="47"/>
      <c r="F2386" s="47"/>
    </row>
    <row r="2387" spans="1:6" s="81" customFormat="1">
      <c r="A2387" s="69"/>
      <c r="B2387" s="40"/>
      <c r="C2387" s="185"/>
      <c r="D2387" s="47"/>
      <c r="E2387" s="47"/>
      <c r="F2387" s="47"/>
    </row>
    <row r="2388" spans="1:6" s="81" customFormat="1">
      <c r="A2388" s="69"/>
      <c r="B2388" s="40"/>
      <c r="C2388" s="185"/>
      <c r="D2388" s="47"/>
      <c r="E2388" s="47"/>
      <c r="F2388" s="47"/>
    </row>
    <row r="2389" spans="1:6" s="81" customFormat="1">
      <c r="A2389" s="69"/>
      <c r="B2389" s="40"/>
      <c r="C2389" s="185"/>
      <c r="D2389" s="47"/>
      <c r="E2389" s="47"/>
      <c r="F2389" s="47"/>
    </row>
    <row r="2390" spans="1:6" s="81" customFormat="1">
      <c r="A2390" s="69"/>
      <c r="B2390" s="40"/>
      <c r="C2390" s="185"/>
      <c r="D2390" s="47"/>
      <c r="E2390" s="47"/>
      <c r="F2390" s="47"/>
    </row>
    <row r="2391" spans="1:6" s="81" customFormat="1">
      <c r="A2391" s="69"/>
      <c r="B2391" s="40"/>
      <c r="C2391" s="185"/>
      <c r="D2391" s="47"/>
      <c r="E2391" s="47"/>
      <c r="F2391" s="47"/>
    </row>
    <row r="2392" spans="1:6" s="81" customFormat="1">
      <c r="A2392" s="69"/>
      <c r="B2392" s="40"/>
      <c r="C2392" s="185"/>
      <c r="D2392" s="47"/>
      <c r="E2392" s="47"/>
      <c r="F2392" s="47"/>
    </row>
    <row r="2393" spans="1:6" s="81" customFormat="1">
      <c r="A2393" s="69"/>
      <c r="B2393" s="40"/>
      <c r="C2393" s="185"/>
      <c r="D2393" s="47"/>
      <c r="E2393" s="47"/>
      <c r="F2393" s="47"/>
    </row>
    <row r="2394" spans="1:6" s="81" customFormat="1">
      <c r="A2394" s="69"/>
      <c r="B2394" s="40"/>
      <c r="C2394" s="185"/>
      <c r="D2394" s="47"/>
      <c r="E2394" s="47"/>
      <c r="F2394" s="47"/>
    </row>
    <row r="2395" spans="1:6" s="81" customFormat="1">
      <c r="A2395" s="69"/>
      <c r="B2395" s="40"/>
      <c r="C2395" s="185"/>
      <c r="D2395" s="47"/>
      <c r="E2395" s="47"/>
      <c r="F2395" s="47"/>
    </row>
    <row r="2396" spans="1:6" s="81" customFormat="1">
      <c r="A2396" s="69"/>
      <c r="B2396" s="40"/>
      <c r="C2396" s="185"/>
      <c r="D2396" s="47"/>
      <c r="E2396" s="47"/>
      <c r="F2396" s="47"/>
    </row>
    <row r="2397" spans="1:6" s="81" customFormat="1">
      <c r="A2397" s="69"/>
      <c r="B2397" s="40"/>
      <c r="C2397" s="185"/>
      <c r="D2397" s="47"/>
      <c r="E2397" s="47"/>
      <c r="F2397" s="47"/>
    </row>
    <row r="2398" spans="1:6" s="81" customFormat="1">
      <c r="A2398" s="69"/>
      <c r="B2398" s="40"/>
      <c r="C2398" s="185"/>
      <c r="D2398" s="47"/>
      <c r="E2398" s="47"/>
      <c r="F2398" s="47"/>
    </row>
    <row r="2399" spans="1:6" s="81" customFormat="1">
      <c r="A2399" s="69"/>
      <c r="B2399" s="40"/>
      <c r="C2399" s="185"/>
      <c r="D2399" s="47"/>
      <c r="E2399" s="47"/>
      <c r="F2399" s="47"/>
    </row>
    <row r="2400" spans="1:6" s="81" customFormat="1">
      <c r="A2400" s="69"/>
      <c r="B2400" s="40"/>
      <c r="C2400" s="185"/>
      <c r="D2400" s="47"/>
      <c r="E2400" s="47"/>
      <c r="F2400" s="47"/>
    </row>
    <row r="2401" spans="1:6" s="81" customFormat="1">
      <c r="A2401" s="69"/>
      <c r="B2401" s="40"/>
      <c r="C2401" s="185"/>
      <c r="D2401" s="47"/>
      <c r="E2401" s="47"/>
      <c r="F2401" s="47"/>
    </row>
    <row r="2402" spans="1:6" s="81" customFormat="1">
      <c r="A2402" s="69"/>
      <c r="B2402" s="40"/>
      <c r="C2402" s="185"/>
      <c r="D2402" s="47"/>
      <c r="E2402" s="47"/>
      <c r="F2402" s="47"/>
    </row>
    <row r="2403" spans="1:6" s="81" customFormat="1">
      <c r="A2403" s="69"/>
      <c r="B2403" s="40"/>
      <c r="C2403" s="185"/>
      <c r="D2403" s="47"/>
      <c r="E2403" s="47"/>
      <c r="F2403" s="47"/>
    </row>
    <row r="2404" spans="1:6" s="81" customFormat="1">
      <c r="A2404" s="69"/>
      <c r="B2404" s="40"/>
      <c r="C2404" s="185"/>
      <c r="D2404" s="47"/>
      <c r="E2404" s="47"/>
      <c r="F2404" s="47"/>
    </row>
    <row r="2405" spans="1:6" s="81" customFormat="1">
      <c r="A2405" s="69"/>
      <c r="B2405" s="40"/>
      <c r="C2405" s="185"/>
      <c r="D2405" s="47"/>
      <c r="E2405" s="47"/>
      <c r="F2405" s="47"/>
    </row>
    <row r="2406" spans="1:6" s="81" customFormat="1">
      <c r="A2406" s="69"/>
      <c r="B2406" s="40"/>
      <c r="C2406" s="185"/>
      <c r="D2406" s="47"/>
      <c r="E2406" s="47"/>
      <c r="F2406" s="47"/>
    </row>
    <row r="2407" spans="1:6" s="81" customFormat="1">
      <c r="A2407" s="69"/>
      <c r="B2407" s="40"/>
      <c r="C2407" s="185"/>
      <c r="D2407" s="47"/>
      <c r="E2407" s="47"/>
      <c r="F2407" s="47"/>
    </row>
    <row r="2408" spans="1:6" s="81" customFormat="1">
      <c r="A2408" s="69"/>
      <c r="B2408" s="40"/>
      <c r="C2408" s="185"/>
      <c r="D2408" s="47"/>
      <c r="E2408" s="47"/>
      <c r="F2408" s="47"/>
    </row>
    <row r="2409" spans="1:6" s="81" customFormat="1">
      <c r="A2409" s="69"/>
      <c r="B2409" s="40"/>
      <c r="C2409" s="185"/>
      <c r="D2409" s="47"/>
      <c r="E2409" s="47"/>
      <c r="F2409" s="47"/>
    </row>
    <row r="2410" spans="1:6" s="81" customFormat="1">
      <c r="A2410" s="69"/>
      <c r="B2410" s="40"/>
      <c r="C2410" s="185"/>
      <c r="D2410" s="47"/>
      <c r="E2410" s="47"/>
      <c r="F2410" s="47"/>
    </row>
    <row r="2411" spans="1:6" s="81" customFormat="1">
      <c r="A2411" s="69"/>
      <c r="B2411" s="40"/>
      <c r="C2411" s="185"/>
      <c r="D2411" s="47"/>
      <c r="E2411" s="47"/>
      <c r="F2411" s="47"/>
    </row>
    <row r="2412" spans="1:6" s="81" customFormat="1">
      <c r="A2412" s="69"/>
      <c r="B2412" s="40"/>
      <c r="C2412" s="185"/>
      <c r="D2412" s="47"/>
      <c r="E2412" s="47"/>
      <c r="F2412" s="47"/>
    </row>
    <row r="2413" spans="1:6" s="81" customFormat="1">
      <c r="A2413" s="69"/>
      <c r="B2413" s="40"/>
      <c r="C2413" s="185"/>
      <c r="D2413" s="47"/>
      <c r="E2413" s="47"/>
      <c r="F2413" s="47"/>
    </row>
    <row r="2414" spans="1:6" s="81" customFormat="1">
      <c r="A2414" s="69"/>
      <c r="B2414" s="40"/>
      <c r="C2414" s="185"/>
      <c r="D2414" s="47"/>
      <c r="E2414" s="47"/>
      <c r="F2414" s="47"/>
    </row>
    <row r="2415" spans="1:6" s="81" customFormat="1">
      <c r="A2415" s="69"/>
      <c r="B2415" s="40"/>
      <c r="C2415" s="185"/>
      <c r="D2415" s="47"/>
      <c r="E2415" s="47"/>
      <c r="F2415" s="47"/>
    </row>
    <row r="2416" spans="1:6" s="81" customFormat="1">
      <c r="A2416" s="69"/>
      <c r="B2416" s="40"/>
      <c r="C2416" s="185"/>
      <c r="D2416" s="47"/>
      <c r="E2416" s="47"/>
      <c r="F2416" s="47"/>
    </row>
    <row r="2417" spans="1:6" s="81" customFormat="1">
      <c r="A2417" s="69"/>
      <c r="B2417" s="40"/>
      <c r="C2417" s="185"/>
      <c r="D2417" s="47"/>
      <c r="E2417" s="47"/>
      <c r="F2417" s="47"/>
    </row>
    <row r="2418" spans="1:6" s="81" customFormat="1">
      <c r="A2418" s="69"/>
      <c r="B2418" s="40"/>
      <c r="C2418" s="185"/>
      <c r="D2418" s="47"/>
      <c r="E2418" s="47"/>
      <c r="F2418" s="47"/>
    </row>
    <row r="2419" spans="1:6" s="81" customFormat="1">
      <c r="A2419" s="69"/>
      <c r="B2419" s="40"/>
      <c r="C2419" s="185"/>
      <c r="D2419" s="47"/>
      <c r="E2419" s="47"/>
      <c r="F2419" s="47"/>
    </row>
    <row r="2420" spans="1:6" s="81" customFormat="1">
      <c r="A2420" s="69"/>
      <c r="B2420" s="40"/>
      <c r="C2420" s="185"/>
      <c r="D2420" s="47"/>
      <c r="E2420" s="47"/>
      <c r="F2420" s="47"/>
    </row>
    <row r="2421" spans="1:6" s="81" customFormat="1">
      <c r="A2421" s="69"/>
      <c r="B2421" s="40"/>
      <c r="C2421" s="185"/>
      <c r="D2421" s="47"/>
      <c r="E2421" s="47"/>
      <c r="F2421" s="47"/>
    </row>
    <row r="2422" spans="1:6" s="81" customFormat="1">
      <c r="A2422" s="69"/>
      <c r="B2422" s="40"/>
      <c r="C2422" s="185"/>
      <c r="D2422" s="47"/>
      <c r="E2422" s="47"/>
      <c r="F2422" s="47"/>
    </row>
    <row r="2423" spans="1:6" s="81" customFormat="1">
      <c r="A2423" s="69"/>
      <c r="B2423" s="40"/>
      <c r="C2423" s="185"/>
      <c r="D2423" s="47"/>
      <c r="E2423" s="47"/>
      <c r="F2423" s="47"/>
    </row>
    <row r="2424" spans="1:6" s="81" customFormat="1">
      <c r="A2424" s="69"/>
      <c r="B2424" s="40"/>
      <c r="C2424" s="185"/>
      <c r="D2424" s="47"/>
      <c r="E2424" s="47"/>
      <c r="F2424" s="47"/>
    </row>
    <row r="2425" spans="1:6" s="81" customFormat="1">
      <c r="A2425" s="69"/>
      <c r="B2425" s="40"/>
      <c r="C2425" s="185"/>
      <c r="D2425" s="47"/>
      <c r="E2425" s="47"/>
      <c r="F2425" s="47"/>
    </row>
    <row r="2426" spans="1:6" s="81" customFormat="1">
      <c r="A2426" s="69"/>
      <c r="B2426" s="40"/>
      <c r="C2426" s="185"/>
      <c r="D2426" s="47"/>
      <c r="E2426" s="47"/>
      <c r="F2426" s="47"/>
    </row>
    <row r="2427" spans="1:6" s="81" customFormat="1">
      <c r="A2427" s="69"/>
      <c r="B2427" s="40"/>
      <c r="C2427" s="185"/>
      <c r="D2427" s="47"/>
      <c r="E2427" s="47"/>
      <c r="F2427" s="47"/>
    </row>
    <row r="2428" spans="1:6" s="81" customFormat="1">
      <c r="A2428" s="69"/>
      <c r="B2428" s="40"/>
      <c r="C2428" s="185"/>
      <c r="D2428" s="47"/>
      <c r="E2428" s="47"/>
      <c r="F2428" s="47"/>
    </row>
    <row r="2429" spans="1:6" s="81" customFormat="1">
      <c r="A2429" s="69"/>
      <c r="B2429" s="40"/>
      <c r="C2429" s="185"/>
      <c r="D2429" s="47"/>
      <c r="E2429" s="47"/>
      <c r="F2429" s="47"/>
    </row>
    <row r="2430" spans="1:6" s="81" customFormat="1">
      <c r="A2430" s="69"/>
      <c r="B2430" s="40"/>
      <c r="C2430" s="185"/>
      <c r="D2430" s="47"/>
      <c r="E2430" s="47"/>
      <c r="F2430" s="47"/>
    </row>
    <row r="2431" spans="1:6" s="81" customFormat="1">
      <c r="A2431" s="69"/>
      <c r="B2431" s="40"/>
      <c r="C2431" s="185"/>
      <c r="D2431" s="47"/>
      <c r="E2431" s="47"/>
      <c r="F2431" s="47"/>
    </row>
    <row r="2432" spans="1:6" s="81" customFormat="1">
      <c r="A2432" s="69"/>
      <c r="B2432" s="40"/>
      <c r="C2432" s="185"/>
      <c r="D2432" s="47"/>
      <c r="E2432" s="47"/>
      <c r="F2432" s="47"/>
    </row>
    <row r="2433" spans="1:6" s="81" customFormat="1">
      <c r="A2433" s="69"/>
      <c r="B2433" s="40"/>
      <c r="C2433" s="185"/>
      <c r="D2433" s="47"/>
      <c r="E2433" s="47"/>
      <c r="F2433" s="47"/>
    </row>
    <row r="2434" spans="1:6" s="81" customFormat="1">
      <c r="A2434" s="69"/>
      <c r="B2434" s="40"/>
      <c r="C2434" s="185"/>
      <c r="D2434" s="47"/>
      <c r="E2434" s="47"/>
      <c r="F2434" s="47"/>
    </row>
    <row r="2435" spans="1:6" s="81" customFormat="1">
      <c r="A2435" s="69"/>
      <c r="B2435" s="40"/>
      <c r="C2435" s="185"/>
      <c r="D2435" s="47"/>
      <c r="E2435" s="47"/>
      <c r="F2435" s="47"/>
    </row>
    <row r="2436" spans="1:6" s="81" customFormat="1">
      <c r="A2436" s="69"/>
      <c r="B2436" s="40"/>
      <c r="C2436" s="185"/>
      <c r="D2436" s="47"/>
      <c r="E2436" s="47"/>
      <c r="F2436" s="47"/>
    </row>
    <row r="2437" spans="1:6" s="81" customFormat="1">
      <c r="A2437" s="69"/>
      <c r="B2437" s="40"/>
      <c r="C2437" s="185"/>
      <c r="D2437" s="47"/>
      <c r="E2437" s="47"/>
      <c r="F2437" s="47"/>
    </row>
    <row r="2438" spans="1:6" s="81" customFormat="1">
      <c r="A2438" s="69"/>
      <c r="B2438" s="40"/>
      <c r="C2438" s="185"/>
      <c r="D2438" s="47"/>
      <c r="E2438" s="47"/>
      <c r="F2438" s="47"/>
    </row>
    <row r="2439" spans="1:6" s="81" customFormat="1">
      <c r="A2439" s="69"/>
      <c r="B2439" s="40"/>
      <c r="C2439" s="185"/>
      <c r="D2439" s="47"/>
      <c r="E2439" s="47"/>
      <c r="F2439" s="47"/>
    </row>
    <row r="2440" spans="1:6" s="81" customFormat="1">
      <c r="A2440" s="69"/>
      <c r="B2440" s="40"/>
      <c r="C2440" s="185"/>
      <c r="D2440" s="47"/>
      <c r="E2440" s="47"/>
      <c r="F2440" s="47"/>
    </row>
    <row r="2441" spans="1:6" s="81" customFormat="1">
      <c r="A2441" s="69"/>
      <c r="B2441" s="40"/>
      <c r="C2441" s="185"/>
      <c r="D2441" s="47"/>
      <c r="E2441" s="47"/>
      <c r="F2441" s="47"/>
    </row>
    <row r="2442" spans="1:6" s="81" customFormat="1">
      <c r="A2442" s="69"/>
      <c r="B2442" s="40"/>
      <c r="C2442" s="185"/>
      <c r="D2442" s="47"/>
      <c r="E2442" s="47"/>
      <c r="F2442" s="47"/>
    </row>
    <row r="2443" spans="1:6" s="81" customFormat="1">
      <c r="A2443" s="69"/>
      <c r="B2443" s="40"/>
      <c r="C2443" s="185"/>
      <c r="D2443" s="47"/>
      <c r="E2443" s="47"/>
      <c r="F2443" s="47"/>
    </row>
    <row r="2444" spans="1:6" s="81" customFormat="1">
      <c r="A2444" s="69"/>
      <c r="B2444" s="40"/>
      <c r="C2444" s="185"/>
      <c r="D2444" s="47"/>
      <c r="E2444" s="47"/>
      <c r="F2444" s="47"/>
    </row>
    <row r="2445" spans="1:6" s="81" customFormat="1">
      <c r="A2445" s="69"/>
      <c r="B2445" s="40"/>
      <c r="C2445" s="185"/>
      <c r="D2445" s="47"/>
      <c r="E2445" s="47"/>
      <c r="F2445" s="47"/>
    </row>
    <row r="2446" spans="1:6" s="81" customFormat="1">
      <c r="A2446" s="69"/>
      <c r="B2446" s="40"/>
      <c r="C2446" s="185"/>
      <c r="D2446" s="47"/>
      <c r="E2446" s="47"/>
      <c r="F2446" s="47"/>
    </row>
    <row r="2447" spans="1:6" s="81" customFormat="1">
      <c r="A2447" s="69"/>
      <c r="B2447" s="40"/>
      <c r="C2447" s="185"/>
      <c r="D2447" s="47"/>
      <c r="E2447" s="47"/>
      <c r="F2447" s="47"/>
    </row>
    <row r="2448" spans="1:6" s="81" customFormat="1">
      <c r="A2448" s="69"/>
      <c r="B2448" s="40"/>
      <c r="C2448" s="185"/>
      <c r="D2448" s="47"/>
      <c r="E2448" s="47"/>
      <c r="F2448" s="47"/>
    </row>
    <row r="2449" spans="1:6" s="81" customFormat="1">
      <c r="A2449" s="69"/>
      <c r="B2449" s="40"/>
      <c r="C2449" s="185"/>
      <c r="D2449" s="47"/>
      <c r="E2449" s="47"/>
      <c r="F2449" s="47"/>
    </row>
    <row r="2450" spans="1:6" s="81" customFormat="1">
      <c r="A2450" s="69"/>
      <c r="B2450" s="40"/>
      <c r="C2450" s="185"/>
      <c r="D2450" s="47"/>
      <c r="E2450" s="47"/>
      <c r="F2450" s="47"/>
    </row>
    <row r="2451" spans="1:6" s="81" customFormat="1">
      <c r="A2451" s="69"/>
      <c r="B2451" s="40"/>
      <c r="C2451" s="185"/>
      <c r="D2451" s="47"/>
      <c r="E2451" s="47"/>
      <c r="F2451" s="47"/>
    </row>
    <row r="2452" spans="1:6" s="81" customFormat="1">
      <c r="A2452" s="69"/>
      <c r="B2452" s="40"/>
      <c r="C2452" s="185"/>
      <c r="D2452" s="47"/>
      <c r="E2452" s="47"/>
      <c r="F2452" s="47"/>
    </row>
    <row r="2453" spans="1:6" s="81" customFormat="1">
      <c r="A2453" s="69"/>
      <c r="B2453" s="40"/>
      <c r="C2453" s="185"/>
      <c r="D2453" s="47"/>
      <c r="E2453" s="47"/>
      <c r="F2453" s="47"/>
    </row>
    <row r="2454" spans="1:6" s="81" customFormat="1">
      <c r="A2454" s="69"/>
      <c r="B2454" s="40"/>
      <c r="C2454" s="185"/>
      <c r="D2454" s="47"/>
      <c r="E2454" s="47"/>
      <c r="F2454" s="47"/>
    </row>
    <row r="2455" spans="1:6" s="81" customFormat="1">
      <c r="A2455" s="69"/>
      <c r="B2455" s="40"/>
      <c r="C2455" s="185"/>
      <c r="D2455" s="47"/>
      <c r="E2455" s="47"/>
      <c r="F2455" s="47"/>
    </row>
    <row r="2456" spans="1:6" s="81" customFormat="1">
      <c r="A2456" s="69"/>
      <c r="B2456" s="40"/>
      <c r="C2456" s="185"/>
      <c r="D2456" s="47"/>
      <c r="E2456" s="47"/>
      <c r="F2456" s="47"/>
    </row>
    <row r="2457" spans="1:6" s="81" customFormat="1">
      <c r="A2457" s="69"/>
      <c r="B2457" s="40"/>
      <c r="C2457" s="185"/>
      <c r="D2457" s="47"/>
      <c r="E2457" s="47"/>
      <c r="F2457" s="47"/>
    </row>
    <row r="2458" spans="1:6" s="81" customFormat="1">
      <c r="A2458" s="69"/>
      <c r="B2458" s="40"/>
      <c r="C2458" s="185"/>
      <c r="D2458" s="47"/>
      <c r="E2458" s="47"/>
      <c r="F2458" s="47"/>
    </row>
    <row r="2459" spans="1:6" s="81" customFormat="1">
      <c r="A2459" s="69"/>
      <c r="B2459" s="40"/>
      <c r="C2459" s="185"/>
      <c r="D2459" s="47"/>
      <c r="E2459" s="47"/>
      <c r="F2459" s="47"/>
    </row>
    <row r="2460" spans="1:6" s="81" customFormat="1">
      <c r="A2460" s="69"/>
      <c r="B2460" s="40"/>
      <c r="C2460" s="185"/>
      <c r="D2460" s="47"/>
      <c r="E2460" s="47"/>
      <c r="F2460" s="47"/>
    </row>
    <row r="2461" spans="1:6" s="81" customFormat="1">
      <c r="A2461" s="69"/>
      <c r="B2461" s="40"/>
      <c r="C2461" s="185"/>
      <c r="D2461" s="47"/>
      <c r="E2461" s="47"/>
      <c r="F2461" s="47"/>
    </row>
    <row r="2462" spans="1:6" s="81" customFormat="1">
      <c r="A2462" s="69"/>
      <c r="B2462" s="40"/>
      <c r="C2462" s="185"/>
      <c r="D2462" s="47"/>
      <c r="E2462" s="47"/>
      <c r="F2462" s="47"/>
    </row>
    <row r="2463" spans="1:6" s="81" customFormat="1">
      <c r="A2463" s="69"/>
      <c r="B2463" s="40"/>
      <c r="C2463" s="185"/>
      <c r="D2463" s="47"/>
      <c r="E2463" s="47"/>
      <c r="F2463" s="47"/>
    </row>
    <row r="2464" spans="1:6" s="81" customFormat="1">
      <c r="A2464" s="69"/>
      <c r="B2464" s="40"/>
      <c r="C2464" s="185"/>
      <c r="D2464" s="47"/>
      <c r="E2464" s="47"/>
      <c r="F2464" s="47"/>
    </row>
    <row r="2465" spans="1:6" s="81" customFormat="1">
      <c r="A2465" s="69"/>
      <c r="B2465" s="40"/>
      <c r="C2465" s="185"/>
      <c r="D2465" s="47"/>
      <c r="E2465" s="47"/>
      <c r="F2465" s="47"/>
    </row>
    <row r="2466" spans="1:6" s="81" customFormat="1">
      <c r="A2466" s="69"/>
      <c r="B2466" s="40"/>
      <c r="C2466" s="185"/>
      <c r="D2466" s="47"/>
      <c r="E2466" s="47"/>
      <c r="F2466" s="47"/>
    </row>
    <row r="2467" spans="1:6" s="81" customFormat="1">
      <c r="A2467" s="69"/>
      <c r="B2467" s="40"/>
      <c r="C2467" s="185"/>
      <c r="D2467" s="47"/>
      <c r="E2467" s="47"/>
      <c r="F2467" s="47"/>
    </row>
    <row r="2468" spans="1:6" s="81" customFormat="1">
      <c r="A2468" s="69"/>
      <c r="B2468" s="40"/>
      <c r="C2468" s="185"/>
      <c r="D2468" s="47"/>
      <c r="E2468" s="47"/>
      <c r="F2468" s="47"/>
    </row>
    <row r="2469" spans="1:6" s="81" customFormat="1">
      <c r="A2469" s="69"/>
      <c r="B2469" s="40"/>
      <c r="C2469" s="185"/>
      <c r="D2469" s="47"/>
      <c r="E2469" s="47"/>
      <c r="F2469" s="47"/>
    </row>
    <row r="2470" spans="1:6" s="81" customFormat="1">
      <c r="A2470" s="69"/>
      <c r="B2470" s="40"/>
      <c r="C2470" s="185"/>
      <c r="D2470" s="47"/>
      <c r="E2470" s="47"/>
      <c r="F2470" s="47"/>
    </row>
    <row r="2471" spans="1:6" s="81" customFormat="1">
      <c r="A2471" s="69"/>
      <c r="B2471" s="40"/>
      <c r="C2471" s="185"/>
      <c r="D2471" s="47"/>
      <c r="E2471" s="47"/>
      <c r="F2471" s="47"/>
    </row>
    <row r="2472" spans="1:6" s="81" customFormat="1">
      <c r="A2472" s="69"/>
      <c r="B2472" s="40"/>
      <c r="C2472" s="185"/>
      <c r="D2472" s="47"/>
      <c r="E2472" s="47"/>
      <c r="F2472" s="47"/>
    </row>
    <row r="2473" spans="1:6" s="81" customFormat="1">
      <c r="A2473" s="69"/>
      <c r="B2473" s="40"/>
      <c r="C2473" s="185"/>
      <c r="D2473" s="47"/>
      <c r="E2473" s="47"/>
      <c r="F2473" s="47"/>
    </row>
    <row r="2474" spans="1:6" s="81" customFormat="1">
      <c r="A2474" s="69"/>
      <c r="B2474" s="40"/>
      <c r="C2474" s="185"/>
      <c r="D2474" s="47"/>
      <c r="E2474" s="47"/>
      <c r="F2474" s="47"/>
    </row>
    <row r="2475" spans="1:6" s="81" customFormat="1">
      <c r="A2475" s="69"/>
      <c r="B2475" s="40"/>
      <c r="C2475" s="185"/>
      <c r="D2475" s="47"/>
      <c r="E2475" s="47"/>
      <c r="F2475" s="47"/>
    </row>
    <row r="2476" spans="1:6" s="81" customFormat="1">
      <c r="A2476" s="69"/>
      <c r="B2476" s="40"/>
      <c r="C2476" s="185"/>
      <c r="D2476" s="47"/>
      <c r="E2476" s="47"/>
      <c r="F2476" s="47"/>
    </row>
    <row r="2477" spans="1:6" s="81" customFormat="1">
      <c r="A2477" s="69"/>
      <c r="B2477" s="40"/>
      <c r="C2477" s="185"/>
      <c r="D2477" s="47"/>
      <c r="E2477" s="47"/>
      <c r="F2477" s="47"/>
    </row>
    <row r="2478" spans="1:6" s="81" customFormat="1">
      <c r="A2478" s="69"/>
      <c r="B2478" s="40"/>
      <c r="C2478" s="185"/>
      <c r="D2478" s="47"/>
      <c r="E2478" s="47"/>
      <c r="F2478" s="47"/>
    </row>
    <row r="2479" spans="1:6" s="81" customFormat="1">
      <c r="A2479" s="69"/>
      <c r="B2479" s="40"/>
      <c r="C2479" s="185"/>
      <c r="D2479" s="47"/>
      <c r="E2479" s="47"/>
      <c r="F2479" s="47"/>
    </row>
    <row r="2480" spans="1:6" s="81" customFormat="1">
      <c r="A2480" s="69"/>
      <c r="B2480" s="40"/>
      <c r="C2480" s="185"/>
      <c r="D2480" s="47"/>
      <c r="E2480" s="47"/>
      <c r="F2480" s="47"/>
    </row>
    <row r="2481" spans="1:6" s="81" customFormat="1">
      <c r="A2481" s="69"/>
      <c r="B2481" s="40"/>
      <c r="C2481" s="185"/>
      <c r="D2481" s="47"/>
      <c r="E2481" s="47"/>
      <c r="F2481" s="47"/>
    </row>
    <row r="2482" spans="1:6" s="81" customFormat="1">
      <c r="A2482" s="69"/>
      <c r="B2482" s="40"/>
      <c r="C2482" s="185"/>
      <c r="D2482" s="47"/>
      <c r="E2482" s="47"/>
      <c r="F2482" s="47"/>
    </row>
    <row r="2483" spans="1:6" s="81" customFormat="1">
      <c r="A2483" s="69"/>
      <c r="B2483" s="40"/>
      <c r="C2483" s="185"/>
      <c r="D2483" s="47"/>
      <c r="E2483" s="47"/>
      <c r="F2483" s="47"/>
    </row>
    <row r="2484" spans="1:6" s="81" customFormat="1">
      <c r="A2484" s="69"/>
      <c r="B2484" s="40"/>
      <c r="C2484" s="185"/>
      <c r="D2484" s="47"/>
      <c r="E2484" s="47"/>
      <c r="F2484" s="47"/>
    </row>
    <row r="2485" spans="1:6" s="81" customFormat="1">
      <c r="A2485" s="69"/>
      <c r="B2485" s="40"/>
      <c r="C2485" s="185"/>
      <c r="D2485" s="47"/>
      <c r="E2485" s="47"/>
      <c r="F2485" s="47"/>
    </row>
    <row r="2486" spans="1:6" s="81" customFormat="1">
      <c r="A2486" s="69"/>
      <c r="B2486" s="40"/>
      <c r="C2486" s="185"/>
      <c r="D2486" s="47"/>
      <c r="E2486" s="47"/>
      <c r="F2486" s="47"/>
    </row>
    <row r="2487" spans="1:6" s="81" customFormat="1">
      <c r="A2487" s="69"/>
      <c r="B2487" s="40"/>
      <c r="C2487" s="185"/>
      <c r="D2487" s="47"/>
      <c r="E2487" s="47"/>
      <c r="F2487" s="47"/>
    </row>
    <row r="2488" spans="1:6" s="81" customFormat="1">
      <c r="A2488" s="69"/>
      <c r="B2488" s="40"/>
      <c r="C2488" s="185"/>
      <c r="D2488" s="47"/>
      <c r="E2488" s="47"/>
      <c r="F2488" s="47"/>
    </row>
    <row r="2489" spans="1:6" s="81" customFormat="1">
      <c r="A2489" s="69"/>
      <c r="B2489" s="40"/>
      <c r="C2489" s="185"/>
      <c r="D2489" s="47"/>
      <c r="E2489" s="47"/>
      <c r="F2489" s="47"/>
    </row>
    <row r="2490" spans="1:6" s="81" customFormat="1">
      <c r="A2490" s="69"/>
      <c r="B2490" s="40"/>
      <c r="C2490" s="185"/>
      <c r="D2490" s="47"/>
      <c r="E2490" s="47"/>
      <c r="F2490" s="47"/>
    </row>
    <row r="2491" spans="1:6" s="81" customFormat="1">
      <c r="A2491" s="69"/>
      <c r="B2491" s="40"/>
      <c r="C2491" s="185"/>
      <c r="D2491" s="47"/>
      <c r="E2491" s="47"/>
      <c r="F2491" s="47"/>
    </row>
    <row r="2492" spans="1:6" s="81" customFormat="1">
      <c r="A2492" s="69"/>
      <c r="B2492" s="40"/>
      <c r="C2492" s="185"/>
      <c r="D2492" s="47"/>
      <c r="E2492" s="47"/>
      <c r="F2492" s="47"/>
    </row>
    <row r="2493" spans="1:6" s="81" customFormat="1">
      <c r="A2493" s="69"/>
      <c r="B2493" s="40"/>
      <c r="C2493" s="185"/>
      <c r="D2493" s="47"/>
      <c r="E2493" s="47"/>
      <c r="F2493" s="47"/>
    </row>
    <row r="2494" spans="1:6" s="81" customFormat="1">
      <c r="A2494" s="69"/>
      <c r="B2494" s="40"/>
      <c r="C2494" s="185"/>
      <c r="D2494" s="47"/>
      <c r="E2494" s="47"/>
      <c r="F2494" s="47"/>
    </row>
    <row r="2495" spans="1:6" s="81" customFormat="1">
      <c r="A2495" s="69"/>
      <c r="B2495" s="40"/>
      <c r="C2495" s="185"/>
      <c r="D2495" s="47"/>
      <c r="E2495" s="47"/>
      <c r="F2495" s="47"/>
    </row>
    <row r="2496" spans="1:6" s="81" customFormat="1">
      <c r="A2496" s="69"/>
      <c r="B2496" s="40"/>
      <c r="C2496" s="185"/>
      <c r="D2496" s="47"/>
      <c r="E2496" s="47"/>
      <c r="F2496" s="47"/>
    </row>
    <row r="2497" spans="1:6" s="81" customFormat="1">
      <c r="A2497" s="69"/>
      <c r="B2497" s="40"/>
      <c r="C2497" s="185"/>
      <c r="D2497" s="47"/>
      <c r="E2497" s="47"/>
      <c r="F2497" s="47"/>
    </row>
    <row r="2498" spans="1:6" s="81" customFormat="1">
      <c r="A2498" s="69"/>
      <c r="B2498" s="40"/>
      <c r="C2498" s="185"/>
      <c r="D2498" s="47"/>
      <c r="E2498" s="47"/>
      <c r="F2498" s="47"/>
    </row>
    <row r="2499" spans="1:6" s="81" customFormat="1">
      <c r="A2499" s="69"/>
      <c r="B2499" s="40"/>
      <c r="C2499" s="185"/>
      <c r="D2499" s="47"/>
      <c r="E2499" s="47"/>
      <c r="F2499" s="47"/>
    </row>
    <row r="2500" spans="1:6" s="81" customFormat="1">
      <c r="A2500" s="69"/>
      <c r="B2500" s="40"/>
      <c r="C2500" s="185"/>
      <c r="D2500" s="47"/>
      <c r="E2500" s="47"/>
      <c r="F2500" s="47"/>
    </row>
    <row r="2501" spans="1:6" s="81" customFormat="1">
      <c r="A2501" s="69"/>
      <c r="B2501" s="40"/>
      <c r="C2501" s="185"/>
      <c r="D2501" s="47"/>
      <c r="E2501" s="47"/>
      <c r="F2501" s="47"/>
    </row>
    <row r="2502" spans="1:6" s="81" customFormat="1">
      <c r="A2502" s="69"/>
      <c r="B2502" s="40"/>
      <c r="C2502" s="185"/>
      <c r="D2502" s="47"/>
      <c r="E2502" s="47"/>
      <c r="F2502" s="47"/>
    </row>
    <row r="2503" spans="1:6" s="81" customFormat="1">
      <c r="A2503" s="69"/>
      <c r="B2503" s="40"/>
      <c r="C2503" s="185"/>
      <c r="D2503" s="47"/>
      <c r="E2503" s="47"/>
      <c r="F2503" s="47"/>
    </row>
    <row r="2504" spans="1:6" s="81" customFormat="1">
      <c r="A2504" s="69"/>
      <c r="B2504" s="40"/>
      <c r="C2504" s="185"/>
      <c r="D2504" s="47"/>
      <c r="E2504" s="47"/>
      <c r="F2504" s="47"/>
    </row>
    <row r="2505" spans="1:6" s="81" customFormat="1">
      <c r="A2505" s="69"/>
      <c r="B2505" s="40"/>
      <c r="C2505" s="185"/>
      <c r="D2505" s="47"/>
      <c r="E2505" s="47"/>
      <c r="F2505" s="47"/>
    </row>
    <row r="2506" spans="1:6" s="81" customFormat="1">
      <c r="A2506" s="69"/>
      <c r="B2506" s="40"/>
      <c r="C2506" s="185"/>
      <c r="D2506" s="47"/>
      <c r="E2506" s="47"/>
      <c r="F2506" s="47"/>
    </row>
    <row r="2507" spans="1:6" s="81" customFormat="1">
      <c r="A2507" s="69"/>
      <c r="B2507" s="40"/>
      <c r="C2507" s="185"/>
      <c r="D2507" s="47"/>
      <c r="E2507" s="47"/>
      <c r="F2507" s="47"/>
    </row>
    <row r="2508" spans="1:6" s="81" customFormat="1">
      <c r="A2508" s="69"/>
      <c r="B2508" s="40"/>
      <c r="C2508" s="185"/>
      <c r="D2508" s="47"/>
      <c r="E2508" s="47"/>
      <c r="F2508" s="47"/>
    </row>
    <row r="2509" spans="1:6" s="81" customFormat="1">
      <c r="A2509" s="69"/>
      <c r="B2509" s="40"/>
      <c r="C2509" s="185"/>
      <c r="D2509" s="47"/>
      <c r="E2509" s="47"/>
      <c r="F2509" s="47"/>
    </row>
    <row r="2510" spans="1:6" s="81" customFormat="1">
      <c r="A2510" s="69"/>
      <c r="B2510" s="40"/>
      <c r="C2510" s="185"/>
      <c r="D2510" s="47"/>
      <c r="E2510" s="47"/>
      <c r="F2510" s="47"/>
    </row>
    <row r="2511" spans="1:6" s="81" customFormat="1">
      <c r="A2511" s="69"/>
      <c r="B2511" s="40"/>
      <c r="C2511" s="185"/>
      <c r="D2511" s="47"/>
      <c r="E2511" s="47"/>
      <c r="F2511" s="47"/>
    </row>
    <row r="2512" spans="1:6" s="81" customFormat="1">
      <c r="A2512" s="69"/>
      <c r="B2512" s="40"/>
      <c r="C2512" s="185"/>
      <c r="D2512" s="47"/>
      <c r="E2512" s="47"/>
      <c r="F2512" s="47"/>
    </row>
    <row r="2513" spans="1:6" s="81" customFormat="1">
      <c r="A2513" s="69"/>
      <c r="B2513" s="40"/>
      <c r="C2513" s="185"/>
      <c r="D2513" s="47"/>
      <c r="E2513" s="47"/>
      <c r="F2513" s="47"/>
    </row>
    <row r="2514" spans="1:6" s="81" customFormat="1">
      <c r="A2514" s="69"/>
      <c r="B2514" s="40"/>
      <c r="C2514" s="185"/>
      <c r="D2514" s="47"/>
      <c r="E2514" s="47"/>
      <c r="F2514" s="47"/>
    </row>
    <row r="2515" spans="1:6" s="81" customFormat="1">
      <c r="A2515" s="69"/>
      <c r="B2515" s="40"/>
      <c r="C2515" s="185"/>
      <c r="D2515" s="47"/>
      <c r="E2515" s="47"/>
      <c r="F2515" s="47"/>
    </row>
    <row r="2516" spans="1:6" s="81" customFormat="1">
      <c r="A2516" s="69"/>
      <c r="B2516" s="40"/>
      <c r="C2516" s="185"/>
      <c r="D2516" s="47"/>
      <c r="E2516" s="47"/>
      <c r="F2516" s="47"/>
    </row>
    <row r="2517" spans="1:6" s="81" customFormat="1">
      <c r="A2517" s="69"/>
      <c r="B2517" s="40"/>
      <c r="C2517" s="185"/>
      <c r="D2517" s="47"/>
      <c r="E2517" s="47"/>
      <c r="F2517" s="47"/>
    </row>
    <row r="2518" spans="1:6" s="81" customFormat="1">
      <c r="A2518" s="69"/>
      <c r="B2518" s="40"/>
      <c r="C2518" s="185"/>
      <c r="D2518" s="47"/>
      <c r="E2518" s="47"/>
      <c r="F2518" s="47"/>
    </row>
    <row r="2519" spans="1:6" s="81" customFormat="1">
      <c r="A2519" s="69"/>
      <c r="B2519" s="40"/>
      <c r="C2519" s="185"/>
      <c r="D2519" s="47"/>
      <c r="E2519" s="47"/>
      <c r="F2519" s="47"/>
    </row>
    <row r="2520" spans="1:6" s="81" customFormat="1">
      <c r="A2520" s="69"/>
      <c r="B2520" s="40"/>
      <c r="C2520" s="185"/>
      <c r="D2520" s="47"/>
      <c r="E2520" s="47"/>
      <c r="F2520" s="47"/>
    </row>
    <row r="2521" spans="1:6" s="81" customFormat="1">
      <c r="A2521" s="69"/>
      <c r="B2521" s="40"/>
      <c r="C2521" s="185"/>
      <c r="D2521" s="47"/>
      <c r="E2521" s="47"/>
      <c r="F2521" s="47"/>
    </row>
    <row r="2522" spans="1:6" s="81" customFormat="1">
      <c r="A2522" s="69"/>
      <c r="B2522" s="40"/>
      <c r="C2522" s="185"/>
      <c r="D2522" s="47"/>
      <c r="E2522" s="47"/>
      <c r="F2522" s="47"/>
    </row>
    <row r="2523" spans="1:6" s="81" customFormat="1">
      <c r="A2523" s="69"/>
      <c r="B2523" s="40"/>
      <c r="C2523" s="185"/>
      <c r="D2523" s="47"/>
      <c r="E2523" s="47"/>
      <c r="F2523" s="47"/>
    </row>
    <row r="2524" spans="1:6" s="81" customFormat="1">
      <c r="A2524" s="69"/>
      <c r="B2524" s="40"/>
      <c r="C2524" s="185"/>
      <c r="D2524" s="47"/>
      <c r="E2524" s="47"/>
      <c r="F2524" s="47"/>
    </row>
    <row r="2525" spans="1:6" s="81" customFormat="1">
      <c r="A2525" s="69"/>
      <c r="B2525" s="40"/>
      <c r="C2525" s="185"/>
      <c r="D2525" s="47"/>
      <c r="E2525" s="47"/>
      <c r="F2525" s="47"/>
    </row>
    <row r="2526" spans="1:6" s="81" customFormat="1">
      <c r="A2526" s="69"/>
      <c r="B2526" s="40"/>
      <c r="C2526" s="185"/>
      <c r="D2526" s="47"/>
      <c r="E2526" s="47"/>
      <c r="F2526" s="47"/>
    </row>
    <row r="2527" spans="1:6" s="81" customFormat="1">
      <c r="A2527" s="69"/>
      <c r="B2527" s="40"/>
      <c r="C2527" s="185"/>
      <c r="D2527" s="47"/>
      <c r="E2527" s="47"/>
      <c r="F2527" s="47"/>
    </row>
    <row r="2528" spans="1:6" s="81" customFormat="1">
      <c r="A2528" s="69"/>
      <c r="B2528" s="40"/>
      <c r="C2528" s="185"/>
      <c r="D2528" s="47"/>
      <c r="E2528" s="47"/>
      <c r="F2528" s="47"/>
    </row>
    <row r="2529" spans="1:6" s="81" customFormat="1">
      <c r="A2529" s="69"/>
      <c r="B2529" s="40"/>
      <c r="C2529" s="185"/>
      <c r="D2529" s="47"/>
      <c r="E2529" s="47"/>
      <c r="F2529" s="47"/>
    </row>
    <row r="2530" spans="1:6" s="81" customFormat="1">
      <c r="A2530" s="69"/>
      <c r="B2530" s="40"/>
      <c r="C2530" s="185"/>
      <c r="D2530" s="47"/>
      <c r="E2530" s="47"/>
      <c r="F2530" s="47"/>
    </row>
    <row r="2531" spans="1:6" s="81" customFormat="1">
      <c r="A2531" s="69"/>
      <c r="B2531" s="40"/>
      <c r="C2531" s="185"/>
      <c r="D2531" s="47"/>
      <c r="E2531" s="47"/>
      <c r="F2531" s="47"/>
    </row>
    <row r="2532" spans="1:6" s="81" customFormat="1">
      <c r="A2532" s="69"/>
      <c r="B2532" s="40"/>
      <c r="C2532" s="185"/>
      <c r="D2532" s="47"/>
      <c r="E2532" s="47"/>
      <c r="F2532" s="47"/>
    </row>
    <row r="2533" spans="1:6" s="81" customFormat="1">
      <c r="A2533" s="69"/>
      <c r="B2533" s="40"/>
      <c r="C2533" s="185"/>
      <c r="D2533" s="47"/>
      <c r="E2533" s="47"/>
      <c r="F2533" s="47"/>
    </row>
    <row r="2534" spans="1:6" s="81" customFormat="1">
      <c r="A2534" s="69"/>
      <c r="B2534" s="40"/>
      <c r="C2534" s="185"/>
      <c r="D2534" s="47"/>
      <c r="E2534" s="47"/>
      <c r="F2534" s="47"/>
    </row>
    <row r="2535" spans="1:6" s="81" customFormat="1">
      <c r="A2535" s="69"/>
      <c r="B2535" s="40"/>
      <c r="C2535" s="185"/>
      <c r="D2535" s="47"/>
      <c r="E2535" s="47"/>
      <c r="F2535" s="47"/>
    </row>
    <row r="2536" spans="1:6" s="81" customFormat="1">
      <c r="A2536" s="69"/>
      <c r="B2536" s="40"/>
      <c r="C2536" s="185"/>
      <c r="D2536" s="47"/>
      <c r="E2536" s="47"/>
      <c r="F2536" s="47"/>
    </row>
    <row r="2537" spans="1:6" s="81" customFormat="1">
      <c r="A2537" s="69"/>
      <c r="B2537" s="40"/>
      <c r="C2537" s="185"/>
      <c r="D2537" s="47"/>
      <c r="E2537" s="47"/>
      <c r="F2537" s="47"/>
    </row>
    <row r="2538" spans="1:6" s="81" customFormat="1">
      <c r="A2538" s="69"/>
      <c r="B2538" s="40"/>
      <c r="C2538" s="185"/>
      <c r="D2538" s="47"/>
      <c r="E2538" s="47"/>
      <c r="F2538" s="47"/>
    </row>
    <row r="2539" spans="1:6" s="81" customFormat="1">
      <c r="A2539" s="69"/>
      <c r="B2539" s="40"/>
      <c r="C2539" s="185"/>
      <c r="D2539" s="47"/>
      <c r="E2539" s="47"/>
      <c r="F2539" s="47"/>
    </row>
    <row r="2540" spans="1:6" s="81" customFormat="1">
      <c r="A2540" s="69"/>
      <c r="B2540" s="40"/>
      <c r="C2540" s="185"/>
      <c r="D2540" s="47"/>
      <c r="E2540" s="47"/>
      <c r="F2540" s="47"/>
    </row>
    <row r="2541" spans="1:6" s="81" customFormat="1">
      <c r="A2541" s="69"/>
      <c r="B2541" s="40"/>
      <c r="C2541" s="185"/>
      <c r="D2541" s="47"/>
      <c r="E2541" s="47"/>
      <c r="F2541" s="47"/>
    </row>
    <row r="2542" spans="1:6" s="81" customFormat="1">
      <c r="A2542" s="69"/>
      <c r="B2542" s="40"/>
      <c r="C2542" s="185"/>
      <c r="D2542" s="47"/>
      <c r="E2542" s="47"/>
      <c r="F2542" s="47"/>
    </row>
    <row r="2543" spans="1:6" s="81" customFormat="1">
      <c r="A2543" s="69"/>
      <c r="B2543" s="40"/>
      <c r="C2543" s="185"/>
      <c r="D2543" s="47"/>
      <c r="E2543" s="47"/>
      <c r="F2543" s="47"/>
    </row>
    <row r="2544" spans="1:6" s="81" customFormat="1">
      <c r="A2544" s="69"/>
      <c r="B2544" s="40"/>
      <c r="C2544" s="185"/>
      <c r="D2544" s="47"/>
      <c r="E2544" s="47"/>
      <c r="F2544" s="47"/>
    </row>
    <row r="2545" spans="1:6" s="81" customFormat="1">
      <c r="A2545" s="69"/>
      <c r="B2545" s="40"/>
      <c r="C2545" s="185"/>
      <c r="D2545" s="47"/>
      <c r="E2545" s="47"/>
      <c r="F2545" s="47"/>
    </row>
    <row r="2546" spans="1:6" s="81" customFormat="1">
      <c r="A2546" s="69"/>
      <c r="B2546" s="40"/>
      <c r="C2546" s="185"/>
      <c r="D2546" s="47"/>
      <c r="E2546" s="47"/>
      <c r="F2546" s="47"/>
    </row>
    <row r="2547" spans="1:6" s="81" customFormat="1">
      <c r="A2547" s="69"/>
      <c r="B2547" s="40"/>
      <c r="C2547" s="185"/>
      <c r="D2547" s="47"/>
      <c r="E2547" s="47"/>
      <c r="F2547" s="47"/>
    </row>
    <row r="2548" spans="1:6" s="81" customFormat="1">
      <c r="A2548" s="69"/>
      <c r="B2548" s="40"/>
      <c r="C2548" s="185"/>
      <c r="D2548" s="47"/>
      <c r="E2548" s="47"/>
      <c r="F2548" s="47"/>
    </row>
    <row r="2549" spans="1:6" s="81" customFormat="1">
      <c r="A2549" s="69"/>
      <c r="B2549" s="40"/>
      <c r="C2549" s="185"/>
      <c r="D2549" s="47"/>
      <c r="E2549" s="47"/>
      <c r="F2549" s="47"/>
    </row>
    <row r="2550" spans="1:6" s="81" customFormat="1">
      <c r="A2550" s="69"/>
      <c r="B2550" s="40"/>
      <c r="C2550" s="185"/>
      <c r="D2550" s="47"/>
      <c r="E2550" s="47"/>
      <c r="F2550" s="47"/>
    </row>
    <row r="2551" spans="1:6" s="81" customFormat="1">
      <c r="A2551" s="69"/>
      <c r="B2551" s="40"/>
      <c r="C2551" s="185"/>
      <c r="D2551" s="47"/>
      <c r="E2551" s="47"/>
      <c r="F2551" s="47"/>
    </row>
    <row r="2552" spans="1:6" s="81" customFormat="1">
      <c r="A2552" s="69"/>
      <c r="B2552" s="40"/>
      <c r="C2552" s="185"/>
      <c r="D2552" s="47"/>
      <c r="E2552" s="47"/>
      <c r="F2552" s="47"/>
    </row>
    <row r="2553" spans="1:6" s="81" customFormat="1">
      <c r="A2553" s="69"/>
      <c r="B2553" s="40"/>
      <c r="C2553" s="185"/>
      <c r="D2553" s="47"/>
      <c r="E2553" s="47"/>
      <c r="F2553" s="47"/>
    </row>
    <row r="2554" spans="1:6" s="81" customFormat="1">
      <c r="A2554" s="69"/>
      <c r="B2554" s="40"/>
      <c r="C2554" s="185"/>
      <c r="D2554" s="47"/>
      <c r="E2554" s="47"/>
      <c r="F2554" s="47"/>
    </row>
    <row r="2555" spans="1:6" s="81" customFormat="1">
      <c r="A2555" s="69"/>
      <c r="B2555" s="40"/>
      <c r="C2555" s="185"/>
      <c r="D2555" s="47"/>
      <c r="E2555" s="47"/>
      <c r="F2555" s="47"/>
    </row>
    <row r="2556" spans="1:6" s="81" customFormat="1">
      <c r="A2556" s="69"/>
      <c r="B2556" s="40"/>
      <c r="C2556" s="185"/>
      <c r="D2556" s="47"/>
      <c r="E2556" s="47"/>
      <c r="F2556" s="47"/>
    </row>
    <row r="2557" spans="1:6" s="81" customFormat="1">
      <c r="A2557" s="69"/>
      <c r="B2557" s="40"/>
      <c r="C2557" s="185"/>
      <c r="D2557" s="47"/>
      <c r="E2557" s="47"/>
      <c r="F2557" s="47"/>
    </row>
    <row r="2558" spans="1:6" s="81" customFormat="1">
      <c r="A2558" s="69"/>
      <c r="B2558" s="40"/>
      <c r="C2558" s="185"/>
      <c r="D2558" s="47"/>
      <c r="E2558" s="47"/>
      <c r="F2558" s="47"/>
    </row>
    <row r="2559" spans="1:6" s="81" customFormat="1">
      <c r="A2559" s="69"/>
      <c r="B2559" s="40"/>
      <c r="C2559" s="185"/>
      <c r="D2559" s="47"/>
      <c r="E2559" s="47"/>
      <c r="F2559" s="47"/>
    </row>
    <row r="2560" spans="1:6" s="81" customFormat="1">
      <c r="A2560" s="69"/>
      <c r="B2560" s="40"/>
      <c r="C2560" s="185"/>
      <c r="D2560" s="47"/>
      <c r="E2560" s="47"/>
      <c r="F2560" s="47"/>
    </row>
    <row r="2561" spans="1:6" s="81" customFormat="1">
      <c r="A2561" s="69"/>
      <c r="B2561" s="40"/>
      <c r="C2561" s="185"/>
      <c r="D2561" s="47"/>
      <c r="E2561" s="47"/>
      <c r="F2561" s="47"/>
    </row>
    <row r="2562" spans="1:6" s="81" customFormat="1">
      <c r="A2562" s="69"/>
      <c r="B2562" s="40"/>
      <c r="C2562" s="185"/>
      <c r="D2562" s="47"/>
      <c r="E2562" s="47"/>
      <c r="F2562" s="47"/>
    </row>
    <row r="2563" spans="1:6" s="81" customFormat="1">
      <c r="A2563" s="69"/>
      <c r="B2563" s="40"/>
      <c r="C2563" s="185"/>
      <c r="D2563" s="47"/>
      <c r="E2563" s="47"/>
      <c r="F2563" s="47"/>
    </row>
    <row r="2564" spans="1:6" s="81" customFormat="1">
      <c r="A2564" s="69"/>
      <c r="B2564" s="40"/>
      <c r="C2564" s="185"/>
      <c r="D2564" s="47"/>
      <c r="E2564" s="47"/>
      <c r="F2564" s="47"/>
    </row>
    <row r="2565" spans="1:6" s="81" customFormat="1">
      <c r="A2565" s="69"/>
      <c r="B2565" s="40"/>
      <c r="C2565" s="185"/>
      <c r="D2565" s="47"/>
      <c r="E2565" s="47"/>
      <c r="F2565" s="47"/>
    </row>
    <row r="2566" spans="1:6" s="81" customFormat="1">
      <c r="A2566" s="69"/>
      <c r="B2566" s="40"/>
      <c r="C2566" s="185"/>
      <c r="D2566" s="47"/>
      <c r="E2566" s="47"/>
      <c r="F2566" s="47"/>
    </row>
    <row r="2567" spans="1:6" s="81" customFormat="1">
      <c r="A2567" s="69"/>
      <c r="B2567" s="40"/>
      <c r="C2567" s="185"/>
      <c r="D2567" s="47"/>
      <c r="E2567" s="47"/>
      <c r="F2567" s="47"/>
    </row>
    <row r="2568" spans="1:6" s="81" customFormat="1">
      <c r="A2568" s="69"/>
      <c r="B2568" s="40"/>
      <c r="C2568" s="185"/>
      <c r="D2568" s="47"/>
      <c r="E2568" s="47"/>
      <c r="F2568" s="47"/>
    </row>
    <row r="2569" spans="1:6" s="81" customFormat="1">
      <c r="A2569" s="69"/>
      <c r="B2569" s="40"/>
      <c r="C2569" s="185"/>
      <c r="D2569" s="47"/>
      <c r="E2569" s="47"/>
      <c r="F2569" s="47"/>
    </row>
    <row r="2570" spans="1:6" s="81" customFormat="1">
      <c r="A2570" s="69"/>
      <c r="B2570" s="40"/>
      <c r="C2570" s="185"/>
      <c r="D2570" s="47"/>
      <c r="E2570" s="47"/>
      <c r="F2570" s="47"/>
    </row>
    <row r="2571" spans="1:6" s="81" customFormat="1">
      <c r="A2571" s="69"/>
      <c r="B2571" s="40"/>
      <c r="C2571" s="185"/>
      <c r="D2571" s="47"/>
      <c r="E2571" s="47"/>
      <c r="F2571" s="47"/>
    </row>
    <row r="2572" spans="1:6" s="81" customFormat="1">
      <c r="A2572" s="69"/>
      <c r="B2572" s="40"/>
      <c r="C2572" s="185"/>
      <c r="D2572" s="47"/>
      <c r="E2572" s="47"/>
      <c r="F2572" s="47"/>
    </row>
    <row r="2573" spans="1:6" s="81" customFormat="1">
      <c r="A2573" s="69"/>
      <c r="B2573" s="40"/>
      <c r="C2573" s="185"/>
      <c r="D2573" s="47"/>
      <c r="E2573" s="47"/>
      <c r="F2573" s="47"/>
    </row>
    <row r="2574" spans="1:6" s="81" customFormat="1">
      <c r="A2574" s="69"/>
      <c r="B2574" s="40"/>
      <c r="C2574" s="185"/>
      <c r="D2574" s="47"/>
      <c r="E2574" s="47"/>
      <c r="F2574" s="47"/>
    </row>
    <row r="2575" spans="1:6" s="81" customFormat="1">
      <c r="A2575" s="69"/>
      <c r="B2575" s="40"/>
      <c r="C2575" s="185"/>
      <c r="D2575" s="47"/>
      <c r="E2575" s="47"/>
      <c r="F2575" s="47"/>
    </row>
    <row r="2576" spans="1:6" s="81" customFormat="1">
      <c r="A2576" s="69"/>
      <c r="B2576" s="40"/>
      <c r="C2576" s="185"/>
      <c r="D2576" s="47"/>
      <c r="E2576" s="47"/>
      <c r="F2576" s="47"/>
    </row>
    <row r="2577" spans="1:6" s="81" customFormat="1">
      <c r="A2577" s="69"/>
      <c r="B2577" s="40"/>
      <c r="C2577" s="185"/>
      <c r="D2577" s="47"/>
      <c r="E2577" s="47"/>
      <c r="F2577" s="47"/>
    </row>
    <row r="2578" spans="1:6" s="81" customFormat="1">
      <c r="A2578" s="69"/>
      <c r="B2578" s="40"/>
      <c r="C2578" s="185"/>
      <c r="D2578" s="47"/>
      <c r="E2578" s="47"/>
      <c r="F2578" s="47"/>
    </row>
    <row r="2579" spans="1:6" s="81" customFormat="1">
      <c r="A2579" s="69"/>
      <c r="B2579" s="40"/>
      <c r="C2579" s="185"/>
      <c r="D2579" s="47"/>
      <c r="E2579" s="47"/>
      <c r="F2579" s="47"/>
    </row>
    <row r="2580" spans="1:6" s="81" customFormat="1">
      <c r="A2580" s="69"/>
      <c r="B2580" s="40"/>
      <c r="C2580" s="185"/>
      <c r="D2580" s="47"/>
      <c r="E2580" s="47"/>
      <c r="F2580" s="47"/>
    </row>
    <row r="2581" spans="1:6" s="81" customFormat="1">
      <c r="A2581" s="69"/>
      <c r="B2581" s="40"/>
      <c r="C2581" s="185"/>
      <c r="D2581" s="47"/>
      <c r="E2581" s="47"/>
      <c r="F2581" s="47"/>
    </row>
    <row r="2582" spans="1:6" s="81" customFormat="1">
      <c r="A2582" s="69"/>
      <c r="B2582" s="40"/>
      <c r="C2582" s="185"/>
      <c r="D2582" s="47"/>
      <c r="E2582" s="47"/>
      <c r="F2582" s="47"/>
    </row>
    <row r="2583" spans="1:6" s="81" customFormat="1">
      <c r="A2583" s="69"/>
      <c r="B2583" s="40"/>
      <c r="C2583" s="185"/>
      <c r="D2583" s="47"/>
      <c r="E2583" s="47"/>
      <c r="F2583" s="47"/>
    </row>
    <row r="2584" spans="1:6" s="81" customFormat="1">
      <c r="A2584" s="69"/>
      <c r="B2584" s="40"/>
      <c r="C2584" s="185"/>
      <c r="D2584" s="47"/>
      <c r="E2584" s="47"/>
      <c r="F2584" s="47"/>
    </row>
    <row r="2587" spans="1:6" s="27" customFormat="1">
      <c r="A2587" s="69"/>
      <c r="B2587" s="40"/>
      <c r="C2587" s="185"/>
      <c r="D2587" s="47"/>
      <c r="E2587" s="47"/>
      <c r="F2587" s="47"/>
    </row>
    <row r="2588" spans="1:6" s="27" customFormat="1">
      <c r="A2588" s="69"/>
      <c r="B2588" s="40"/>
      <c r="C2588" s="185"/>
      <c r="D2588" s="47"/>
      <c r="E2588" s="47"/>
      <c r="F2588" s="47"/>
    </row>
    <row r="2609" spans="1:6" s="81" customFormat="1">
      <c r="A2609" s="69"/>
      <c r="B2609" s="40"/>
      <c r="C2609" s="185"/>
      <c r="D2609" s="47"/>
      <c r="E2609" s="47"/>
      <c r="F2609" s="47"/>
    </row>
    <row r="2611" spans="1:6" s="81" customFormat="1">
      <c r="A2611" s="69"/>
      <c r="B2611" s="40"/>
      <c r="C2611" s="185"/>
      <c r="D2611" s="47"/>
      <c r="E2611" s="47"/>
      <c r="F2611" s="47"/>
    </row>
    <row r="2612" spans="1:6" s="81" customFormat="1">
      <c r="A2612" s="69"/>
      <c r="B2612" s="40"/>
      <c r="C2612" s="185"/>
      <c r="D2612" s="47"/>
      <c r="E2612" s="47"/>
      <c r="F2612" s="47"/>
    </row>
    <row r="2613" spans="1:6" s="81" customFormat="1">
      <c r="A2613" s="69"/>
      <c r="B2613" s="40"/>
      <c r="C2613" s="185"/>
      <c r="D2613" s="47"/>
      <c r="E2613" s="47"/>
      <c r="F2613" s="47"/>
    </row>
    <row r="2614" spans="1:6" s="81" customFormat="1">
      <c r="A2614" s="69"/>
      <c r="B2614" s="40"/>
      <c r="C2614" s="185"/>
      <c r="D2614" s="47"/>
      <c r="E2614" s="47"/>
      <c r="F2614" s="47"/>
    </row>
    <row r="2629" spans="1:6" s="76" customFormat="1">
      <c r="A2629" s="69"/>
      <c r="B2629" s="40"/>
      <c r="C2629" s="185"/>
      <c r="D2629" s="47"/>
      <c r="E2629" s="47"/>
      <c r="F2629" s="47"/>
    </row>
    <row r="2630" spans="1:6" s="76" customFormat="1">
      <c r="A2630" s="69"/>
      <c r="B2630" s="40"/>
      <c r="C2630" s="185"/>
      <c r="D2630" s="47"/>
      <c r="E2630" s="47"/>
      <c r="F2630" s="47"/>
    </row>
    <row r="2631" spans="1:6" s="76" customFormat="1">
      <c r="A2631" s="69"/>
      <c r="B2631" s="40"/>
      <c r="C2631" s="185"/>
      <c r="D2631" s="47"/>
      <c r="E2631" s="47"/>
      <c r="F2631" s="47"/>
    </row>
    <row r="2632" spans="1:6" s="76" customFormat="1">
      <c r="A2632" s="69"/>
      <c r="B2632" s="40"/>
      <c r="C2632" s="185"/>
      <c r="D2632" s="47"/>
      <c r="E2632" s="47"/>
      <c r="F2632" s="47"/>
    </row>
    <row r="2633" spans="1:6" s="76" customFormat="1">
      <c r="A2633" s="69"/>
      <c r="B2633" s="40"/>
      <c r="C2633" s="185"/>
      <c r="D2633" s="47"/>
      <c r="E2633" s="47"/>
      <c r="F2633" s="47"/>
    </row>
    <row r="2634" spans="1:6" s="76" customFormat="1">
      <c r="A2634" s="69"/>
      <c r="B2634" s="40"/>
      <c r="C2634" s="185"/>
      <c r="D2634" s="47"/>
      <c r="E2634" s="47"/>
      <c r="F2634" s="47"/>
    </row>
    <row r="2635" spans="1:6" s="76" customFormat="1">
      <c r="A2635" s="69"/>
      <c r="B2635" s="40"/>
      <c r="C2635" s="185"/>
      <c r="D2635" s="47"/>
      <c r="E2635" s="47"/>
      <c r="F2635" s="47"/>
    </row>
    <row r="2637" spans="1:6" s="27" customFormat="1">
      <c r="A2637" s="69"/>
      <c r="B2637" s="40"/>
      <c r="C2637" s="185"/>
      <c r="D2637" s="47"/>
      <c r="E2637" s="47"/>
      <c r="F2637" s="47"/>
    </row>
    <row r="2638" spans="1:6" s="27" customFormat="1">
      <c r="A2638" s="69"/>
      <c r="B2638" s="40"/>
      <c r="C2638" s="185"/>
      <c r="D2638" s="47"/>
      <c r="E2638" s="47"/>
      <c r="F2638" s="47"/>
    </row>
    <row r="2672" spans="1:6" s="27" customFormat="1">
      <c r="A2672" s="69"/>
      <c r="B2672" s="40"/>
      <c r="C2672" s="185"/>
      <c r="D2672" s="47"/>
      <c r="E2672" s="47"/>
      <c r="F2672" s="47"/>
    </row>
    <row r="2673" spans="1:6" s="27" customFormat="1">
      <c r="A2673" s="69"/>
      <c r="B2673" s="40"/>
      <c r="C2673" s="185"/>
      <c r="D2673" s="47"/>
      <c r="E2673" s="47"/>
      <c r="F2673" s="47"/>
    </row>
    <row r="2674" spans="1:6" s="27" customFormat="1">
      <c r="A2674" s="69"/>
      <c r="B2674" s="40"/>
      <c r="C2674" s="185"/>
      <c r="D2674" s="47"/>
      <c r="E2674" s="47"/>
      <c r="F2674" s="47"/>
    </row>
    <row r="2675" spans="1:6" s="27" customFormat="1">
      <c r="A2675" s="69"/>
      <c r="B2675" s="40"/>
      <c r="C2675" s="185"/>
      <c r="D2675" s="47"/>
      <c r="E2675" s="47"/>
      <c r="F2675" s="47"/>
    </row>
    <row r="2676" spans="1:6" s="27" customFormat="1">
      <c r="A2676" s="69"/>
      <c r="B2676" s="40"/>
      <c r="C2676" s="185"/>
      <c r="D2676" s="47"/>
      <c r="E2676" s="47"/>
      <c r="F2676" s="47"/>
    </row>
    <row r="2677" spans="1:6" s="27" customFormat="1">
      <c r="A2677" s="69"/>
      <c r="B2677" s="40"/>
      <c r="C2677" s="185"/>
      <c r="D2677" s="47"/>
      <c r="E2677" s="47"/>
      <c r="F2677" s="47"/>
    </row>
    <row r="2678" spans="1:6" s="27" customFormat="1">
      <c r="A2678" s="69"/>
      <c r="B2678" s="40"/>
      <c r="C2678" s="185"/>
      <c r="D2678" s="47"/>
      <c r="E2678" s="47"/>
      <c r="F2678" s="47"/>
    </row>
    <row r="2679" spans="1:6" s="81" customFormat="1">
      <c r="A2679" s="69"/>
      <c r="B2679" s="40"/>
      <c r="C2679" s="185"/>
      <c r="D2679" s="47"/>
      <c r="E2679" s="47"/>
      <c r="F2679" s="47"/>
    </row>
    <row r="2680" spans="1:6" s="81" customFormat="1">
      <c r="A2680" s="69"/>
      <c r="B2680" s="40"/>
      <c r="C2680" s="185"/>
      <c r="D2680" s="47"/>
      <c r="E2680" s="47"/>
      <c r="F2680" s="47"/>
    </row>
    <row r="2683" spans="1:6" s="81" customFormat="1">
      <c r="A2683" s="69"/>
      <c r="B2683" s="40"/>
      <c r="C2683" s="185"/>
      <c r="D2683" s="47"/>
      <c r="E2683" s="47"/>
      <c r="F2683" s="47"/>
    </row>
    <row r="2684" spans="1:6" s="81" customFormat="1">
      <c r="A2684" s="69"/>
      <c r="B2684" s="40"/>
      <c r="C2684" s="185"/>
      <c r="D2684" s="47"/>
      <c r="E2684" s="47"/>
      <c r="F2684" s="47"/>
    </row>
    <row r="2687" spans="1:6" s="81" customFormat="1">
      <c r="A2687" s="69"/>
      <c r="B2687" s="40"/>
      <c r="C2687" s="185"/>
      <c r="D2687" s="47"/>
      <c r="E2687" s="47"/>
      <c r="F2687" s="47"/>
    </row>
    <row r="2688" spans="1:6" s="81" customFormat="1">
      <c r="A2688" s="69"/>
      <c r="B2688" s="40"/>
      <c r="C2688" s="185"/>
      <c r="D2688" s="47"/>
      <c r="E2688" s="47"/>
      <c r="F2688" s="47"/>
    </row>
    <row r="2690" spans="1:6" s="27" customFormat="1">
      <c r="A2690" s="69"/>
      <c r="B2690" s="40"/>
      <c r="C2690" s="185"/>
      <c r="D2690" s="47"/>
      <c r="E2690" s="47"/>
      <c r="F2690" s="47"/>
    </row>
    <row r="2692" spans="1:6" s="27" customFormat="1">
      <c r="A2692" s="69"/>
      <c r="B2692" s="40"/>
      <c r="C2692" s="185"/>
      <c r="D2692" s="47"/>
      <c r="E2692" s="47"/>
      <c r="F2692" s="47"/>
    </row>
    <row r="2693" spans="1:6" s="27" customFormat="1">
      <c r="A2693" s="69"/>
      <c r="B2693" s="40"/>
      <c r="C2693" s="185"/>
      <c r="D2693" s="47"/>
      <c r="E2693" s="47"/>
      <c r="F2693" s="47"/>
    </row>
    <row r="2696" spans="1:6" s="81" customFormat="1">
      <c r="A2696" s="69"/>
      <c r="B2696" s="40"/>
      <c r="C2696" s="185"/>
      <c r="D2696" s="47"/>
      <c r="E2696" s="47"/>
      <c r="F2696" s="47"/>
    </row>
    <row r="2699" spans="1:6" s="81" customFormat="1">
      <c r="A2699" s="69"/>
      <c r="B2699" s="40"/>
      <c r="C2699" s="185"/>
      <c r="D2699" s="47"/>
      <c r="E2699" s="47"/>
      <c r="F2699" s="47"/>
    </row>
    <row r="2700" spans="1:6" s="81" customFormat="1">
      <c r="A2700" s="69"/>
      <c r="B2700" s="40"/>
      <c r="C2700" s="185"/>
      <c r="D2700" s="47"/>
      <c r="E2700" s="47"/>
      <c r="F2700" s="47"/>
    </row>
    <row r="2701" spans="1:6" s="81" customFormat="1">
      <c r="A2701" s="69"/>
      <c r="B2701" s="40"/>
      <c r="C2701" s="185"/>
      <c r="D2701" s="47"/>
      <c r="E2701" s="47"/>
      <c r="F2701" s="47"/>
    </row>
    <row r="2702" spans="1:6" s="81" customFormat="1">
      <c r="A2702" s="69"/>
      <c r="B2702" s="40"/>
      <c r="C2702" s="185"/>
      <c r="D2702" s="47"/>
      <c r="E2702" s="47"/>
      <c r="F2702" s="47"/>
    </row>
    <row r="2703" spans="1:6" s="81" customFormat="1">
      <c r="A2703" s="69"/>
      <c r="B2703" s="40"/>
      <c r="C2703" s="185"/>
      <c r="D2703" s="47"/>
      <c r="E2703" s="47"/>
      <c r="F2703" s="47"/>
    </row>
    <row r="2704" spans="1:6" s="81" customFormat="1">
      <c r="A2704" s="69"/>
      <c r="B2704" s="40"/>
      <c r="C2704" s="185"/>
      <c r="D2704" s="47"/>
      <c r="E2704" s="47"/>
      <c r="F2704" s="47"/>
    </row>
    <row r="2705" spans="1:6" s="81" customFormat="1">
      <c r="A2705" s="69"/>
      <c r="B2705" s="40"/>
      <c r="C2705" s="185"/>
      <c r="D2705" s="47"/>
      <c r="E2705" s="47"/>
      <c r="F2705" s="47"/>
    </row>
    <row r="2706" spans="1:6" s="81" customFormat="1">
      <c r="A2706" s="69"/>
      <c r="B2706" s="40"/>
      <c r="C2706" s="185"/>
      <c r="D2706" s="47"/>
      <c r="E2706" s="47"/>
      <c r="F2706" s="47"/>
    </row>
    <row r="2707" spans="1:6" s="81" customFormat="1">
      <c r="A2707" s="69"/>
      <c r="B2707" s="40"/>
      <c r="C2707" s="185"/>
      <c r="D2707" s="47"/>
      <c r="E2707" s="47"/>
      <c r="F2707" s="47"/>
    </row>
    <row r="2708" spans="1:6" s="81" customFormat="1">
      <c r="A2708" s="69"/>
      <c r="B2708" s="40"/>
      <c r="C2708" s="185"/>
      <c r="D2708" s="47"/>
      <c r="E2708" s="47"/>
      <c r="F2708" s="47"/>
    </row>
    <row r="2709" spans="1:6" s="81" customFormat="1">
      <c r="A2709" s="69"/>
      <c r="B2709" s="40"/>
      <c r="C2709" s="185"/>
      <c r="D2709" s="47"/>
      <c r="E2709" s="47"/>
      <c r="F2709" s="47"/>
    </row>
    <row r="2710" spans="1:6" s="81" customFormat="1">
      <c r="A2710" s="69"/>
      <c r="B2710" s="40"/>
      <c r="C2710" s="185"/>
      <c r="D2710" s="47"/>
      <c r="E2710" s="47"/>
      <c r="F2710" s="47"/>
    </row>
    <row r="2711" spans="1:6" s="81" customFormat="1">
      <c r="A2711" s="69"/>
      <c r="B2711" s="40"/>
      <c r="C2711" s="185"/>
      <c r="D2711" s="47"/>
      <c r="E2711" s="47"/>
      <c r="F2711" s="47"/>
    </row>
    <row r="2712" spans="1:6" s="81" customFormat="1">
      <c r="A2712" s="69"/>
      <c r="B2712" s="40"/>
      <c r="C2712" s="185"/>
      <c r="D2712" s="47"/>
      <c r="E2712" s="47"/>
      <c r="F2712" s="47"/>
    </row>
    <row r="2713" spans="1:6" s="81" customFormat="1">
      <c r="A2713" s="69"/>
      <c r="B2713" s="40"/>
      <c r="C2713" s="185"/>
      <c r="D2713" s="47"/>
      <c r="E2713" s="47"/>
      <c r="F2713" s="47"/>
    </row>
    <row r="2714" spans="1:6" s="81" customFormat="1">
      <c r="A2714" s="69"/>
      <c r="B2714" s="40"/>
      <c r="C2714" s="185"/>
      <c r="D2714" s="47"/>
      <c r="E2714" s="47"/>
      <c r="F2714" s="47"/>
    </row>
    <row r="2715" spans="1:6" s="81" customFormat="1">
      <c r="A2715" s="69"/>
      <c r="B2715" s="40"/>
      <c r="C2715" s="185"/>
      <c r="D2715" s="47"/>
      <c r="E2715" s="47"/>
      <c r="F2715" s="47"/>
    </row>
    <row r="2716" spans="1:6" s="81" customFormat="1">
      <c r="A2716" s="69"/>
      <c r="B2716" s="40"/>
      <c r="C2716" s="185"/>
      <c r="D2716" s="47"/>
      <c r="E2716" s="47"/>
      <c r="F2716" s="47"/>
    </row>
    <row r="2717" spans="1:6" s="81" customFormat="1">
      <c r="A2717" s="69"/>
      <c r="B2717" s="40"/>
      <c r="C2717" s="185"/>
      <c r="D2717" s="47"/>
      <c r="E2717" s="47"/>
      <c r="F2717" s="47"/>
    </row>
    <row r="2718" spans="1:6" s="81" customFormat="1">
      <c r="A2718" s="69"/>
      <c r="B2718" s="40"/>
      <c r="C2718" s="185"/>
      <c r="D2718" s="47"/>
      <c r="E2718" s="47"/>
      <c r="F2718" s="47"/>
    </row>
    <row r="2719" spans="1:6" s="81" customFormat="1">
      <c r="A2719" s="69"/>
      <c r="B2719" s="40"/>
      <c r="C2719" s="185"/>
      <c r="D2719" s="47"/>
      <c r="E2719" s="47"/>
      <c r="F2719" s="47"/>
    </row>
    <row r="2720" spans="1:6" s="81" customFormat="1">
      <c r="A2720" s="69"/>
      <c r="B2720" s="40"/>
      <c r="C2720" s="185"/>
      <c r="D2720" s="47"/>
      <c r="E2720" s="47"/>
      <c r="F2720" s="47"/>
    </row>
    <row r="2721" spans="1:6" s="81" customFormat="1">
      <c r="A2721" s="69"/>
      <c r="B2721" s="40"/>
      <c r="C2721" s="185"/>
      <c r="D2721" s="47"/>
      <c r="E2721" s="47"/>
      <c r="F2721" s="47"/>
    </row>
    <row r="2722" spans="1:6" s="81" customFormat="1">
      <c r="A2722" s="69"/>
      <c r="B2722" s="40"/>
      <c r="C2722" s="185"/>
      <c r="D2722" s="47"/>
      <c r="E2722" s="47"/>
      <c r="F2722" s="47"/>
    </row>
    <row r="2723" spans="1:6" s="81" customFormat="1">
      <c r="A2723" s="69"/>
      <c r="B2723" s="40"/>
      <c r="C2723" s="185"/>
      <c r="D2723" s="47"/>
      <c r="E2723" s="47"/>
      <c r="F2723" s="47"/>
    </row>
    <row r="2724" spans="1:6" s="81" customFormat="1">
      <c r="A2724" s="69"/>
      <c r="B2724" s="40"/>
      <c r="C2724" s="185"/>
      <c r="D2724" s="47"/>
      <c r="E2724" s="47"/>
      <c r="F2724" s="47"/>
    </row>
    <row r="2725" spans="1:6" s="81" customFormat="1">
      <c r="A2725" s="69"/>
      <c r="B2725" s="40"/>
      <c r="C2725" s="185"/>
      <c r="D2725" s="47"/>
      <c r="E2725" s="47"/>
      <c r="F2725" s="47"/>
    </row>
    <row r="2726" spans="1:6" s="81" customFormat="1">
      <c r="A2726" s="69"/>
      <c r="B2726" s="40"/>
      <c r="C2726" s="185"/>
      <c r="D2726" s="47"/>
      <c r="E2726" s="47"/>
      <c r="F2726" s="47"/>
    </row>
    <row r="2727" spans="1:6" s="81" customFormat="1">
      <c r="A2727" s="69"/>
      <c r="B2727" s="40"/>
      <c r="C2727" s="185"/>
      <c r="D2727" s="47"/>
      <c r="E2727" s="47"/>
      <c r="F2727" s="47"/>
    </row>
    <row r="2728" spans="1:6" s="81" customFormat="1">
      <c r="A2728" s="69"/>
      <c r="B2728" s="40"/>
      <c r="C2728" s="185"/>
      <c r="D2728" s="47"/>
      <c r="E2728" s="47"/>
      <c r="F2728" s="47"/>
    </row>
    <row r="2729" spans="1:6" s="81" customFormat="1">
      <c r="A2729" s="69"/>
      <c r="B2729" s="40"/>
      <c r="C2729" s="185"/>
      <c r="D2729" s="47"/>
      <c r="E2729" s="47"/>
      <c r="F2729" s="47"/>
    </row>
    <row r="2730" spans="1:6" s="81" customFormat="1">
      <c r="A2730" s="69"/>
      <c r="B2730" s="40"/>
      <c r="C2730" s="185"/>
      <c r="D2730" s="47"/>
      <c r="E2730" s="47"/>
      <c r="F2730" s="47"/>
    </row>
    <row r="2731" spans="1:6" s="81" customFormat="1">
      <c r="A2731" s="69"/>
      <c r="B2731" s="40"/>
      <c r="C2731" s="185"/>
      <c r="D2731" s="47"/>
      <c r="E2731" s="47"/>
      <c r="F2731" s="47"/>
    </row>
    <row r="2732" spans="1:6" s="81" customFormat="1">
      <c r="A2732" s="69"/>
      <c r="B2732" s="40"/>
      <c r="C2732" s="185"/>
      <c r="D2732" s="47"/>
      <c r="E2732" s="47"/>
      <c r="F2732" s="47"/>
    </row>
    <row r="2733" spans="1:6" s="81" customFormat="1">
      <c r="A2733" s="69"/>
      <c r="B2733" s="40"/>
      <c r="C2733" s="185"/>
      <c r="D2733" s="47"/>
      <c r="E2733" s="47"/>
      <c r="F2733" s="47"/>
    </row>
    <row r="2734" spans="1:6" s="81" customFormat="1">
      <c r="A2734" s="69"/>
      <c r="B2734" s="40"/>
      <c r="C2734" s="185"/>
      <c r="D2734" s="47"/>
      <c r="E2734" s="47"/>
      <c r="F2734" s="47"/>
    </row>
    <row r="2735" spans="1:6" s="81" customFormat="1">
      <c r="A2735" s="69"/>
      <c r="B2735" s="40"/>
      <c r="C2735" s="185"/>
      <c r="D2735" s="47"/>
      <c r="E2735" s="47"/>
      <c r="F2735" s="47"/>
    </row>
    <row r="2736" spans="1:6" s="81" customFormat="1">
      <c r="A2736" s="69"/>
      <c r="B2736" s="40"/>
      <c r="C2736" s="185"/>
      <c r="D2736" s="47"/>
      <c r="E2736" s="47"/>
      <c r="F2736" s="47"/>
    </row>
    <row r="2737" spans="1:6" s="81" customFormat="1">
      <c r="A2737" s="69"/>
      <c r="B2737" s="40"/>
      <c r="C2737" s="185"/>
      <c r="D2737" s="47"/>
      <c r="E2737" s="47"/>
      <c r="F2737" s="47"/>
    </row>
    <row r="2738" spans="1:6" s="81" customFormat="1">
      <c r="A2738" s="69"/>
      <c r="B2738" s="40"/>
      <c r="C2738" s="185"/>
      <c r="D2738" s="47"/>
      <c r="E2738" s="47"/>
      <c r="F2738" s="47"/>
    </row>
    <row r="2739" spans="1:6" s="81" customFormat="1">
      <c r="A2739" s="69"/>
      <c r="B2739" s="40"/>
      <c r="C2739" s="185"/>
      <c r="D2739" s="47"/>
      <c r="E2739" s="47"/>
      <c r="F2739" s="47"/>
    </row>
    <row r="2740" spans="1:6" s="81" customFormat="1">
      <c r="A2740" s="69"/>
      <c r="B2740" s="40"/>
      <c r="C2740" s="185"/>
      <c r="D2740" s="47"/>
      <c r="E2740" s="47"/>
      <c r="F2740" s="47"/>
    </row>
    <row r="2741" spans="1:6" s="81" customFormat="1">
      <c r="A2741" s="69"/>
      <c r="B2741" s="40"/>
      <c r="C2741" s="185"/>
      <c r="D2741" s="47"/>
      <c r="E2741" s="47"/>
      <c r="F2741" s="47"/>
    </row>
    <row r="2742" spans="1:6" s="81" customFormat="1">
      <c r="A2742" s="69"/>
      <c r="B2742" s="40"/>
      <c r="C2742" s="185"/>
      <c r="D2742" s="47"/>
      <c r="E2742" s="47"/>
      <c r="F2742" s="47"/>
    </row>
    <row r="2743" spans="1:6" s="81" customFormat="1">
      <c r="A2743" s="69"/>
      <c r="B2743" s="40"/>
      <c r="C2743" s="185"/>
      <c r="D2743" s="47"/>
      <c r="E2743" s="47"/>
      <c r="F2743" s="47"/>
    </row>
    <row r="2744" spans="1:6" s="81" customFormat="1">
      <c r="A2744" s="69"/>
      <c r="B2744" s="40"/>
      <c r="C2744" s="185"/>
      <c r="D2744" s="47"/>
      <c r="E2744" s="47"/>
      <c r="F2744" s="47"/>
    </row>
    <row r="2745" spans="1:6" s="81" customFormat="1">
      <c r="A2745" s="69"/>
      <c r="B2745" s="40"/>
      <c r="C2745" s="185"/>
      <c r="D2745" s="47"/>
      <c r="E2745" s="47"/>
      <c r="F2745" s="47"/>
    </row>
    <row r="2746" spans="1:6" s="81" customFormat="1">
      <c r="A2746" s="69"/>
      <c r="B2746" s="40"/>
      <c r="C2746" s="185"/>
      <c r="D2746" s="47"/>
      <c r="E2746" s="47"/>
      <c r="F2746" s="47"/>
    </row>
    <row r="2747" spans="1:6" s="81" customFormat="1">
      <c r="A2747" s="69"/>
      <c r="B2747" s="40"/>
      <c r="C2747" s="185"/>
      <c r="D2747" s="47"/>
      <c r="E2747" s="47"/>
      <c r="F2747" s="47"/>
    </row>
    <row r="2748" spans="1:6" s="81" customFormat="1">
      <c r="A2748" s="69"/>
      <c r="B2748" s="40"/>
      <c r="C2748" s="185"/>
      <c r="D2748" s="47"/>
      <c r="E2748" s="47"/>
      <c r="F2748" s="47"/>
    </row>
    <row r="2749" spans="1:6" s="81" customFormat="1">
      <c r="A2749" s="69"/>
      <c r="B2749" s="40"/>
      <c r="C2749" s="185"/>
      <c r="D2749" s="47"/>
      <c r="E2749" s="47"/>
      <c r="F2749" s="47"/>
    </row>
    <row r="2750" spans="1:6" s="81" customFormat="1">
      <c r="A2750" s="69"/>
      <c r="B2750" s="40"/>
      <c r="C2750" s="185"/>
      <c r="D2750" s="47"/>
      <c r="E2750" s="47"/>
      <c r="F2750" s="47"/>
    </row>
    <row r="2751" spans="1:6" s="81" customFormat="1">
      <c r="A2751" s="69"/>
      <c r="B2751" s="40"/>
      <c r="C2751" s="185"/>
      <c r="D2751" s="47"/>
      <c r="E2751" s="47"/>
      <c r="F2751" s="47"/>
    </row>
    <row r="2752" spans="1:6" s="81" customFormat="1">
      <c r="A2752" s="69"/>
      <c r="B2752" s="40"/>
      <c r="C2752" s="185"/>
      <c r="D2752" s="47"/>
      <c r="E2752" s="47"/>
      <c r="F2752" s="47"/>
    </row>
    <row r="2753" spans="1:6" s="81" customFormat="1">
      <c r="A2753" s="69"/>
      <c r="B2753" s="40"/>
      <c r="C2753" s="185"/>
      <c r="D2753" s="47"/>
      <c r="E2753" s="47"/>
      <c r="F2753" s="47"/>
    </row>
    <row r="2754" spans="1:6" s="81" customFormat="1">
      <c r="A2754" s="69"/>
      <c r="B2754" s="40"/>
      <c r="C2754" s="185"/>
      <c r="D2754" s="47"/>
      <c r="E2754" s="47"/>
      <c r="F2754" s="47"/>
    </row>
    <row r="2755" spans="1:6" s="81" customFormat="1">
      <c r="A2755" s="69"/>
      <c r="B2755" s="40"/>
      <c r="C2755" s="185"/>
      <c r="D2755" s="47"/>
      <c r="E2755" s="47"/>
      <c r="F2755" s="47"/>
    </row>
    <row r="2756" spans="1:6" s="81" customFormat="1">
      <c r="A2756" s="69"/>
      <c r="B2756" s="40"/>
      <c r="C2756" s="185"/>
      <c r="D2756" s="47"/>
      <c r="E2756" s="47"/>
      <c r="F2756" s="47"/>
    </row>
    <row r="2757" spans="1:6" s="81" customFormat="1">
      <c r="A2757" s="69"/>
      <c r="B2757" s="40"/>
      <c r="C2757" s="185"/>
      <c r="D2757" s="47"/>
      <c r="E2757" s="47"/>
      <c r="F2757" s="47"/>
    </row>
    <row r="2758" spans="1:6" s="81" customFormat="1">
      <c r="A2758" s="69"/>
      <c r="B2758" s="40"/>
      <c r="C2758" s="185"/>
      <c r="D2758" s="47"/>
      <c r="E2758" s="47"/>
      <c r="F2758" s="47"/>
    </row>
    <row r="2759" spans="1:6" s="81" customFormat="1">
      <c r="A2759" s="69"/>
      <c r="B2759" s="40"/>
      <c r="C2759" s="185"/>
      <c r="D2759" s="47"/>
      <c r="E2759" s="47"/>
      <c r="F2759" s="47"/>
    </row>
    <row r="2760" spans="1:6" s="81" customFormat="1">
      <c r="A2760" s="69"/>
      <c r="B2760" s="40"/>
      <c r="C2760" s="185"/>
      <c r="D2760" s="47"/>
      <c r="E2760" s="47"/>
      <c r="F2760" s="47"/>
    </row>
    <row r="2761" spans="1:6" s="81" customFormat="1">
      <c r="A2761" s="69"/>
      <c r="B2761" s="40"/>
      <c r="C2761" s="185"/>
      <c r="D2761" s="47"/>
      <c r="E2761" s="47"/>
      <c r="F2761" s="47"/>
    </row>
    <row r="2762" spans="1:6" s="81" customFormat="1">
      <c r="A2762" s="69"/>
      <c r="B2762" s="40"/>
      <c r="C2762" s="185"/>
      <c r="D2762" s="47"/>
      <c r="E2762" s="47"/>
      <c r="F2762" s="47"/>
    </row>
    <row r="2763" spans="1:6" s="81" customFormat="1">
      <c r="A2763" s="69"/>
      <c r="B2763" s="40"/>
      <c r="C2763" s="185"/>
      <c r="D2763" s="47"/>
      <c r="E2763" s="47"/>
      <c r="F2763" s="47"/>
    </row>
    <row r="2764" spans="1:6" s="81" customFormat="1">
      <c r="A2764" s="69"/>
      <c r="B2764" s="40"/>
      <c r="C2764" s="185"/>
      <c r="D2764" s="47"/>
      <c r="E2764" s="47"/>
      <c r="F2764" s="47"/>
    </row>
    <row r="2765" spans="1:6" s="81" customFormat="1">
      <c r="A2765" s="69"/>
      <c r="B2765" s="40"/>
      <c r="C2765" s="185"/>
      <c r="D2765" s="47"/>
      <c r="E2765" s="47"/>
      <c r="F2765" s="47"/>
    </row>
    <row r="2766" spans="1:6" s="81" customFormat="1">
      <c r="A2766" s="69"/>
      <c r="B2766" s="40"/>
      <c r="C2766" s="185"/>
      <c r="D2766" s="47"/>
      <c r="E2766" s="47"/>
      <c r="F2766" s="47"/>
    </row>
    <row r="2767" spans="1:6" s="81" customFormat="1">
      <c r="A2767" s="69"/>
      <c r="B2767" s="40"/>
      <c r="C2767" s="185"/>
      <c r="D2767" s="47"/>
      <c r="E2767" s="47"/>
      <c r="F2767" s="47"/>
    </row>
    <row r="2768" spans="1:6" s="81" customFormat="1">
      <c r="A2768" s="69"/>
      <c r="B2768" s="40"/>
      <c r="C2768" s="185"/>
      <c r="D2768" s="47"/>
      <c r="E2768" s="47"/>
      <c r="F2768" s="47"/>
    </row>
    <row r="2769" spans="1:6" s="81" customFormat="1">
      <c r="A2769" s="69"/>
      <c r="B2769" s="40"/>
      <c r="C2769" s="185"/>
      <c r="D2769" s="47"/>
      <c r="E2769" s="47"/>
      <c r="F2769" s="47"/>
    </row>
    <row r="2770" spans="1:6" s="81" customFormat="1">
      <c r="A2770" s="69"/>
      <c r="B2770" s="40"/>
      <c r="C2770" s="185"/>
      <c r="D2770" s="47"/>
      <c r="E2770" s="47"/>
      <c r="F2770" s="47"/>
    </row>
    <row r="2771" spans="1:6" s="81" customFormat="1">
      <c r="A2771" s="69"/>
      <c r="B2771" s="40"/>
      <c r="C2771" s="185"/>
      <c r="D2771" s="47"/>
      <c r="E2771" s="47"/>
      <c r="F2771" s="47"/>
    </row>
    <row r="2772" spans="1:6" s="81" customFormat="1">
      <c r="A2772" s="69"/>
      <c r="B2772" s="40"/>
      <c r="C2772" s="185"/>
      <c r="D2772" s="47"/>
      <c r="E2772" s="47"/>
      <c r="F2772" s="47"/>
    </row>
    <row r="2773" spans="1:6" s="81" customFormat="1">
      <c r="A2773" s="69"/>
      <c r="B2773" s="40"/>
      <c r="C2773" s="185"/>
      <c r="D2773" s="47"/>
      <c r="E2773" s="47"/>
      <c r="F2773" s="47"/>
    </row>
    <row r="2774" spans="1:6" s="81" customFormat="1">
      <c r="A2774" s="69"/>
      <c r="B2774" s="40"/>
      <c r="C2774" s="185"/>
      <c r="D2774" s="47"/>
      <c r="E2774" s="47"/>
      <c r="F2774" s="47"/>
    </row>
    <row r="2775" spans="1:6" s="81" customFormat="1">
      <c r="A2775" s="69"/>
      <c r="B2775" s="40"/>
      <c r="C2775" s="185"/>
      <c r="D2775" s="47"/>
      <c r="E2775" s="47"/>
      <c r="F2775" s="47"/>
    </row>
    <row r="2776" spans="1:6" s="81" customFormat="1">
      <c r="A2776" s="69"/>
      <c r="B2776" s="40"/>
      <c r="C2776" s="185"/>
      <c r="D2776" s="47"/>
      <c r="E2776" s="47"/>
      <c r="F2776" s="47"/>
    </row>
    <row r="2777" spans="1:6" s="81" customFormat="1">
      <c r="A2777" s="69"/>
      <c r="B2777" s="40"/>
      <c r="C2777" s="185"/>
      <c r="D2777" s="47"/>
      <c r="E2777" s="47"/>
      <c r="F2777" s="47"/>
    </row>
    <row r="2778" spans="1:6" s="81" customFormat="1">
      <c r="A2778" s="69"/>
      <c r="B2778" s="40"/>
      <c r="C2778" s="185"/>
      <c r="D2778" s="47"/>
      <c r="E2778" s="47"/>
      <c r="F2778" s="47"/>
    </row>
    <row r="2779" spans="1:6" s="81" customFormat="1">
      <c r="A2779" s="69"/>
      <c r="B2779" s="40"/>
      <c r="C2779" s="185"/>
      <c r="D2779" s="47"/>
      <c r="E2779" s="47"/>
      <c r="F2779" s="47"/>
    </row>
    <row r="2780" spans="1:6" s="81" customFormat="1">
      <c r="A2780" s="69"/>
      <c r="B2780" s="40"/>
      <c r="C2780" s="185"/>
      <c r="D2780" s="47"/>
      <c r="E2780" s="47"/>
      <c r="F2780" s="47"/>
    </row>
    <row r="2781" spans="1:6" s="81" customFormat="1">
      <c r="A2781" s="69"/>
      <c r="B2781" s="40"/>
      <c r="C2781" s="185"/>
      <c r="D2781" s="47"/>
      <c r="E2781" s="47"/>
      <c r="F2781" s="47"/>
    </row>
    <row r="2782" spans="1:6" s="81" customFormat="1">
      <c r="A2782" s="69"/>
      <c r="B2782" s="40"/>
      <c r="C2782" s="185"/>
      <c r="D2782" s="47"/>
      <c r="E2782" s="47"/>
      <c r="F2782" s="47"/>
    </row>
    <row r="2783" spans="1:6" s="81" customFormat="1">
      <c r="A2783" s="69"/>
      <c r="B2783" s="40"/>
      <c r="C2783" s="185"/>
      <c r="D2783" s="47"/>
      <c r="E2783" s="47"/>
      <c r="F2783" s="47"/>
    </row>
    <row r="2784" spans="1:6" s="81" customFormat="1">
      <c r="A2784" s="69"/>
      <c r="B2784" s="40"/>
      <c r="C2784" s="185"/>
      <c r="D2784" s="47"/>
      <c r="E2784" s="47"/>
      <c r="F2784" s="47"/>
    </row>
    <row r="2785" spans="1:6" s="81" customFormat="1">
      <c r="A2785" s="69"/>
      <c r="B2785" s="40"/>
      <c r="C2785" s="185"/>
      <c r="D2785" s="47"/>
      <c r="E2785" s="47"/>
      <c r="F2785" s="47"/>
    </row>
    <row r="2786" spans="1:6" s="81" customFormat="1">
      <c r="A2786" s="69"/>
      <c r="B2786" s="40"/>
      <c r="C2786" s="185"/>
      <c r="D2786" s="47"/>
      <c r="E2786" s="47"/>
      <c r="F2786" s="47"/>
    </row>
    <row r="2787" spans="1:6" s="81" customFormat="1">
      <c r="A2787" s="69"/>
      <c r="B2787" s="40"/>
      <c r="C2787" s="185"/>
      <c r="D2787" s="47"/>
      <c r="E2787" s="47"/>
      <c r="F2787" s="47"/>
    </row>
    <row r="2788" spans="1:6" s="81" customFormat="1">
      <c r="A2788" s="69"/>
      <c r="B2788" s="40"/>
      <c r="C2788" s="185"/>
      <c r="D2788" s="47"/>
      <c r="E2788" s="47"/>
      <c r="F2788" s="47"/>
    </row>
    <row r="2789" spans="1:6" s="81" customFormat="1">
      <c r="A2789" s="69"/>
      <c r="B2789" s="40"/>
      <c r="C2789" s="185"/>
      <c r="D2789" s="47"/>
      <c r="E2789" s="47"/>
      <c r="F2789" s="47"/>
    </row>
    <row r="2790" spans="1:6" s="81" customFormat="1">
      <c r="A2790" s="69"/>
      <c r="B2790" s="40"/>
      <c r="C2790" s="185"/>
      <c r="D2790" s="47"/>
      <c r="E2790" s="47"/>
      <c r="F2790" s="47"/>
    </row>
    <row r="2791" spans="1:6" s="81" customFormat="1">
      <c r="A2791" s="69"/>
      <c r="B2791" s="40"/>
      <c r="C2791" s="185"/>
      <c r="D2791" s="47"/>
      <c r="E2791" s="47"/>
      <c r="F2791" s="47"/>
    </row>
    <row r="2792" spans="1:6" s="81" customFormat="1">
      <c r="A2792" s="69"/>
      <c r="B2792" s="40"/>
      <c r="C2792" s="185"/>
      <c r="D2792" s="47"/>
      <c r="E2792" s="47"/>
      <c r="F2792" s="47"/>
    </row>
    <row r="2793" spans="1:6" s="81" customFormat="1">
      <c r="A2793" s="69"/>
      <c r="B2793" s="40"/>
      <c r="C2793" s="185"/>
      <c r="D2793" s="47"/>
      <c r="E2793" s="47"/>
      <c r="F2793" s="47"/>
    </row>
    <row r="2795" spans="1:6" s="81" customFormat="1">
      <c r="A2795" s="69"/>
      <c r="B2795" s="40"/>
      <c r="C2795" s="185"/>
      <c r="D2795" s="47"/>
      <c r="E2795" s="47"/>
      <c r="F2795" s="47"/>
    </row>
    <row r="2796" spans="1:6" s="81" customFormat="1">
      <c r="A2796" s="69"/>
      <c r="B2796" s="40"/>
      <c r="C2796" s="185"/>
      <c r="D2796" s="47"/>
      <c r="E2796" s="47"/>
      <c r="F2796" s="47"/>
    </row>
    <row r="2798" spans="1:6" s="81" customFormat="1">
      <c r="A2798" s="69"/>
      <c r="B2798" s="40"/>
      <c r="C2798" s="185"/>
      <c r="D2798" s="47"/>
      <c r="E2798" s="47"/>
      <c r="F2798" s="47"/>
    </row>
    <row r="2799" spans="1:6" s="81" customFormat="1">
      <c r="A2799" s="69"/>
      <c r="B2799" s="40"/>
      <c r="C2799" s="185"/>
      <c r="D2799" s="47"/>
      <c r="E2799" s="47"/>
      <c r="F2799" s="47"/>
    </row>
    <row r="2802" spans="1:6" s="81" customFormat="1">
      <c r="A2802" s="69"/>
      <c r="B2802" s="40"/>
      <c r="C2802" s="185"/>
      <c r="D2802" s="47"/>
      <c r="E2802" s="47"/>
      <c r="F2802" s="47"/>
    </row>
    <row r="2808" spans="1:6" s="81" customFormat="1">
      <c r="A2808" s="69"/>
      <c r="B2808" s="40"/>
      <c r="C2808" s="185"/>
      <c r="D2808" s="47"/>
      <c r="E2808" s="47"/>
      <c r="F2808" s="47"/>
    </row>
    <row r="2811" spans="1:6" s="27" customFormat="1">
      <c r="A2811" s="69"/>
      <c r="B2811" s="40"/>
      <c r="C2811" s="185"/>
      <c r="D2811" s="47"/>
      <c r="E2811" s="47"/>
      <c r="F2811" s="47"/>
    </row>
    <row r="2812" spans="1:6" s="27" customFormat="1">
      <c r="A2812" s="69"/>
      <c r="B2812" s="40"/>
      <c r="C2812" s="185"/>
      <c r="D2812" s="47"/>
      <c r="E2812" s="47"/>
      <c r="F2812" s="47"/>
    </row>
    <row r="2815" spans="1:6" s="81" customFormat="1">
      <c r="A2815" s="69"/>
      <c r="B2815" s="40"/>
      <c r="C2815" s="185"/>
      <c r="D2815" s="47"/>
      <c r="E2815" s="47"/>
      <c r="F2815" s="47"/>
    </row>
    <row r="2816" spans="1:6" s="81" customFormat="1">
      <c r="A2816" s="69"/>
      <c r="B2816" s="40"/>
      <c r="C2816" s="185"/>
      <c r="D2816" s="47"/>
      <c r="E2816" s="47"/>
      <c r="F2816" s="47"/>
    </row>
    <row r="2817" spans="1:6" s="81" customFormat="1">
      <c r="A2817" s="69"/>
      <c r="B2817" s="40"/>
      <c r="C2817" s="185"/>
      <c r="D2817" s="47"/>
      <c r="E2817" s="47"/>
      <c r="F2817" s="47"/>
    </row>
    <row r="2818" spans="1:6" s="81" customFormat="1">
      <c r="A2818" s="69"/>
      <c r="B2818" s="40"/>
      <c r="C2818" s="185"/>
      <c r="D2818" s="47"/>
      <c r="E2818" s="47"/>
      <c r="F2818" s="47"/>
    </row>
    <row r="2819" spans="1:6" s="81" customFormat="1">
      <c r="A2819" s="69"/>
      <c r="B2819" s="40"/>
      <c r="C2819" s="185"/>
      <c r="D2819" s="47"/>
      <c r="E2819" s="47"/>
      <c r="F2819" s="47"/>
    </row>
    <row r="2820" spans="1:6" s="81" customFormat="1">
      <c r="A2820" s="69"/>
      <c r="B2820" s="40"/>
      <c r="C2820" s="185"/>
      <c r="D2820" s="47"/>
      <c r="E2820" s="47"/>
      <c r="F2820" s="47"/>
    </row>
    <row r="2821" spans="1:6" s="81" customFormat="1">
      <c r="A2821" s="69"/>
      <c r="B2821" s="40"/>
      <c r="C2821" s="185"/>
      <c r="D2821" s="47"/>
      <c r="E2821" s="47"/>
      <c r="F2821" s="47"/>
    </row>
    <row r="2822" spans="1:6" s="81" customFormat="1">
      <c r="A2822" s="69"/>
      <c r="B2822" s="40"/>
      <c r="C2822" s="185"/>
      <c r="D2822" s="47"/>
      <c r="E2822" s="47"/>
      <c r="F2822" s="47"/>
    </row>
    <row r="2825" spans="1:6" s="27" customFormat="1">
      <c r="A2825" s="69"/>
      <c r="B2825" s="40"/>
      <c r="C2825" s="185"/>
      <c r="D2825" s="47"/>
      <c r="E2825" s="47"/>
      <c r="F2825" s="47"/>
    </row>
    <row r="2826" spans="1:6" s="27" customFormat="1">
      <c r="A2826" s="69"/>
      <c r="B2826" s="40"/>
      <c r="C2826" s="185"/>
      <c r="D2826" s="47"/>
      <c r="E2826" s="47"/>
      <c r="F2826" s="47"/>
    </row>
    <row r="2829" spans="1:6" s="81" customFormat="1">
      <c r="A2829" s="69"/>
      <c r="B2829" s="40"/>
      <c r="C2829" s="185"/>
      <c r="D2829" s="47"/>
      <c r="E2829" s="47"/>
      <c r="F2829" s="47"/>
    </row>
    <row r="2830" spans="1:6" s="81" customFormat="1">
      <c r="A2830" s="69"/>
      <c r="B2830" s="40"/>
      <c r="C2830" s="185"/>
      <c r="D2830" s="47"/>
      <c r="E2830" s="47"/>
      <c r="F2830" s="47"/>
    </row>
    <row r="2831" spans="1:6" s="81" customFormat="1">
      <c r="A2831" s="69"/>
      <c r="B2831" s="40"/>
      <c r="C2831" s="185"/>
      <c r="D2831" s="47"/>
      <c r="E2831" s="47"/>
      <c r="F2831" s="47"/>
    </row>
    <row r="2832" spans="1:6" s="81" customFormat="1">
      <c r="A2832" s="69"/>
      <c r="B2832" s="40"/>
      <c r="C2832" s="185"/>
      <c r="D2832" s="47"/>
      <c r="E2832" s="47"/>
      <c r="F2832" s="47"/>
    </row>
    <row r="2833" spans="1:6" s="81" customFormat="1">
      <c r="A2833" s="69"/>
      <c r="B2833" s="40"/>
      <c r="C2833" s="185"/>
      <c r="D2833" s="47"/>
      <c r="E2833" s="47"/>
      <c r="F2833" s="47"/>
    </row>
    <row r="2834" spans="1:6" s="81" customFormat="1">
      <c r="A2834" s="69"/>
      <c r="B2834" s="40"/>
      <c r="C2834" s="185"/>
      <c r="D2834" s="47"/>
      <c r="E2834" s="47"/>
      <c r="F2834" s="47"/>
    </row>
    <row r="2835" spans="1:6" s="81" customFormat="1">
      <c r="A2835" s="69"/>
      <c r="B2835" s="40"/>
      <c r="C2835" s="185"/>
      <c r="D2835" s="47"/>
      <c r="E2835" s="47"/>
      <c r="F2835" s="47"/>
    </row>
    <row r="2836" spans="1:6" s="81" customFormat="1">
      <c r="A2836" s="69"/>
      <c r="B2836" s="40"/>
      <c r="C2836" s="185"/>
      <c r="D2836" s="47"/>
      <c r="E2836" s="47"/>
      <c r="F2836" s="47"/>
    </row>
    <row r="2837" spans="1:6" s="81" customFormat="1">
      <c r="A2837" s="69"/>
      <c r="B2837" s="40"/>
      <c r="C2837" s="185"/>
      <c r="D2837" s="47"/>
      <c r="E2837" s="47"/>
      <c r="F2837" s="47"/>
    </row>
    <row r="2838" spans="1:6" s="81" customFormat="1">
      <c r="A2838" s="69"/>
      <c r="B2838" s="40"/>
      <c r="C2838" s="185"/>
      <c r="D2838" s="47"/>
      <c r="E2838" s="47"/>
      <c r="F2838" s="47"/>
    </row>
    <row r="2839" spans="1:6" s="81" customFormat="1">
      <c r="A2839" s="69"/>
      <c r="B2839" s="40"/>
      <c r="C2839" s="185"/>
      <c r="D2839" s="47"/>
      <c r="E2839" s="47"/>
      <c r="F2839" s="47"/>
    </row>
    <row r="2840" spans="1:6" s="81" customFormat="1">
      <c r="A2840" s="69"/>
      <c r="B2840" s="40"/>
      <c r="C2840" s="185"/>
      <c r="D2840" s="47"/>
      <c r="E2840" s="47"/>
      <c r="F2840" s="47"/>
    </row>
    <row r="2841" spans="1:6" s="81" customFormat="1">
      <c r="A2841" s="69"/>
      <c r="B2841" s="40"/>
      <c r="C2841" s="185"/>
      <c r="D2841" s="47"/>
      <c r="E2841" s="47"/>
      <c r="F2841" s="47"/>
    </row>
    <row r="2842" spans="1:6" s="81" customFormat="1">
      <c r="A2842" s="69"/>
      <c r="B2842" s="40"/>
      <c r="C2842" s="185"/>
      <c r="D2842" s="47"/>
      <c r="E2842" s="47"/>
      <c r="F2842" s="47"/>
    </row>
    <row r="2843" spans="1:6" s="81" customFormat="1">
      <c r="A2843" s="69"/>
      <c r="B2843" s="40"/>
      <c r="C2843" s="185"/>
      <c r="D2843" s="47"/>
      <c r="E2843" s="47"/>
      <c r="F2843" s="47"/>
    </row>
    <row r="2844" spans="1:6" s="81" customFormat="1">
      <c r="A2844" s="69"/>
      <c r="B2844" s="40"/>
      <c r="C2844" s="185"/>
      <c r="D2844" s="47"/>
      <c r="E2844" s="47"/>
      <c r="F2844" s="47"/>
    </row>
    <row r="2845" spans="1:6" s="81" customFormat="1">
      <c r="A2845" s="69"/>
      <c r="B2845" s="40"/>
      <c r="C2845" s="185"/>
      <c r="D2845" s="47"/>
      <c r="E2845" s="47"/>
      <c r="F2845" s="47"/>
    </row>
    <row r="2846" spans="1:6" s="81" customFormat="1">
      <c r="A2846" s="69"/>
      <c r="B2846" s="40"/>
      <c r="C2846" s="185"/>
      <c r="D2846" s="47"/>
      <c r="E2846" s="47"/>
      <c r="F2846" s="47"/>
    </row>
    <row r="2847" spans="1:6" s="81" customFormat="1">
      <c r="A2847" s="69"/>
      <c r="B2847" s="40"/>
      <c r="C2847" s="185"/>
      <c r="D2847" s="47"/>
      <c r="E2847" s="47"/>
      <c r="F2847" s="47"/>
    </row>
    <row r="2848" spans="1:6" s="81" customFormat="1">
      <c r="A2848" s="69"/>
      <c r="B2848" s="40"/>
      <c r="C2848" s="185"/>
      <c r="D2848" s="47"/>
      <c r="E2848" s="47"/>
      <c r="F2848" s="47"/>
    </row>
    <row r="2849" spans="1:6" s="81" customFormat="1">
      <c r="A2849" s="69"/>
      <c r="B2849" s="40"/>
      <c r="C2849" s="185"/>
      <c r="D2849" s="47"/>
      <c r="E2849" s="47"/>
      <c r="F2849" s="47"/>
    </row>
    <row r="2850" spans="1:6" s="81" customFormat="1">
      <c r="A2850" s="69"/>
      <c r="B2850" s="40"/>
      <c r="C2850" s="185"/>
      <c r="D2850" s="47"/>
      <c r="E2850" s="47"/>
      <c r="F2850" s="47"/>
    </row>
    <row r="2851" spans="1:6" s="81" customFormat="1">
      <c r="A2851" s="69"/>
      <c r="B2851" s="40"/>
      <c r="C2851" s="185"/>
      <c r="D2851" s="47"/>
      <c r="E2851" s="47"/>
      <c r="F2851" s="47"/>
    </row>
    <row r="2852" spans="1:6" s="81" customFormat="1">
      <c r="A2852" s="69"/>
      <c r="B2852" s="40"/>
      <c r="C2852" s="185"/>
      <c r="D2852" s="47"/>
      <c r="E2852" s="47"/>
      <c r="F2852" s="47"/>
    </row>
    <row r="2855" spans="1:6" s="27" customFormat="1">
      <c r="A2855" s="69"/>
      <c r="B2855" s="40"/>
      <c r="C2855" s="185"/>
      <c r="D2855" s="47"/>
      <c r="E2855" s="47"/>
      <c r="F2855" s="47"/>
    </row>
    <row r="2856" spans="1:6" s="27" customFormat="1">
      <c r="A2856" s="69"/>
      <c r="B2856" s="40"/>
      <c r="C2856" s="185"/>
      <c r="D2856" s="47"/>
      <c r="E2856" s="47"/>
      <c r="F2856" s="47"/>
    </row>
    <row r="2869" spans="1:6" s="81" customFormat="1">
      <c r="A2869" s="69"/>
      <c r="B2869" s="40"/>
      <c r="C2869" s="185"/>
      <c r="D2869" s="47"/>
      <c r="E2869" s="47"/>
      <c r="F2869" s="47"/>
    </row>
    <row r="2870" spans="1:6" s="81" customFormat="1">
      <c r="A2870" s="69"/>
      <c r="B2870" s="40"/>
      <c r="C2870" s="185"/>
      <c r="D2870" s="47"/>
      <c r="E2870" s="47"/>
      <c r="F2870" s="47"/>
    </row>
    <row r="2871" spans="1:6" s="81" customFormat="1">
      <c r="A2871" s="69"/>
      <c r="B2871" s="40"/>
      <c r="C2871" s="185"/>
      <c r="D2871" s="47"/>
      <c r="E2871" s="47"/>
      <c r="F2871" s="47"/>
    </row>
    <row r="2872" spans="1:6" s="81" customFormat="1">
      <c r="A2872" s="69"/>
      <c r="B2872" s="40"/>
      <c r="C2872" s="185"/>
      <c r="D2872" s="47"/>
      <c r="E2872" s="47"/>
      <c r="F2872" s="47"/>
    </row>
    <row r="2873" spans="1:6" s="81" customFormat="1">
      <c r="A2873" s="69"/>
      <c r="B2873" s="40"/>
      <c r="C2873" s="185"/>
      <c r="D2873" s="47"/>
      <c r="E2873" s="47"/>
      <c r="F2873" s="47"/>
    </row>
    <row r="2874" spans="1:6" s="81" customFormat="1">
      <c r="A2874" s="69"/>
      <c r="B2874" s="40"/>
      <c r="C2874" s="185"/>
      <c r="D2874" s="47"/>
      <c r="E2874" s="47"/>
      <c r="F2874" s="47"/>
    </row>
    <row r="2875" spans="1:6" s="81" customFormat="1">
      <c r="A2875" s="69"/>
      <c r="B2875" s="40"/>
      <c r="C2875" s="185"/>
      <c r="D2875" s="47"/>
      <c r="E2875" s="47"/>
      <c r="F2875" s="47"/>
    </row>
    <row r="2876" spans="1:6" s="81" customFormat="1">
      <c r="A2876" s="69"/>
      <c r="B2876" s="40"/>
      <c r="C2876" s="185"/>
      <c r="D2876" s="47"/>
      <c r="E2876" s="47"/>
      <c r="F2876" s="47"/>
    </row>
    <row r="2877" spans="1:6" s="81" customFormat="1">
      <c r="A2877" s="69"/>
      <c r="B2877" s="40"/>
      <c r="C2877" s="185"/>
      <c r="D2877" s="47"/>
      <c r="E2877" s="47"/>
      <c r="F2877" s="47"/>
    </row>
    <row r="2878" spans="1:6" s="81" customFormat="1">
      <c r="A2878" s="69"/>
      <c r="B2878" s="40"/>
      <c r="C2878" s="185"/>
      <c r="D2878" s="47"/>
      <c r="E2878" s="47"/>
      <c r="F2878" s="47"/>
    </row>
    <row r="2879" spans="1:6" s="81" customFormat="1">
      <c r="A2879" s="69"/>
      <c r="B2879" s="40"/>
      <c r="C2879" s="185"/>
      <c r="D2879" s="47"/>
      <c r="E2879" s="47"/>
      <c r="F2879" s="47"/>
    </row>
    <row r="2880" spans="1:6" s="81" customFormat="1">
      <c r="A2880" s="69"/>
      <c r="B2880" s="40"/>
      <c r="C2880" s="185"/>
      <c r="D2880" s="47"/>
      <c r="E2880" s="47"/>
      <c r="F2880" s="47"/>
    </row>
    <row r="2881" spans="1:6" s="81" customFormat="1">
      <c r="A2881" s="69"/>
      <c r="B2881" s="40"/>
      <c r="C2881" s="185"/>
      <c r="D2881" s="47"/>
      <c r="E2881" s="47"/>
      <c r="F2881" s="47"/>
    </row>
    <row r="2882" spans="1:6" s="81" customFormat="1">
      <c r="A2882" s="69"/>
      <c r="B2882" s="40"/>
      <c r="C2882" s="185"/>
      <c r="D2882" s="47"/>
      <c r="E2882" s="47"/>
      <c r="F2882" s="47"/>
    </row>
    <row r="2883" spans="1:6" s="81" customFormat="1">
      <c r="A2883" s="69"/>
      <c r="B2883" s="40"/>
      <c r="C2883" s="185"/>
      <c r="D2883" s="47"/>
      <c r="E2883" s="47"/>
      <c r="F2883" s="47"/>
    </row>
    <row r="2884" spans="1:6" s="81" customFormat="1">
      <c r="A2884" s="69"/>
      <c r="B2884" s="40"/>
      <c r="C2884" s="185"/>
      <c r="D2884" s="47"/>
      <c r="E2884" s="47"/>
      <c r="F2884" s="47"/>
    </row>
    <row r="2885" spans="1:6" s="81" customFormat="1">
      <c r="A2885" s="69"/>
      <c r="B2885" s="40"/>
      <c r="C2885" s="185"/>
      <c r="D2885" s="47"/>
      <c r="E2885" s="47"/>
      <c r="F2885" s="47"/>
    </row>
    <row r="2886" spans="1:6" s="81" customFormat="1">
      <c r="A2886" s="69"/>
      <c r="B2886" s="40"/>
      <c r="C2886" s="185"/>
      <c r="D2886" s="47"/>
      <c r="E2886" s="47"/>
      <c r="F2886" s="47"/>
    </row>
    <row r="2887" spans="1:6" s="81" customFormat="1">
      <c r="A2887" s="69"/>
      <c r="B2887" s="40"/>
      <c r="C2887" s="185"/>
      <c r="D2887" s="47"/>
      <c r="E2887" s="47"/>
      <c r="F2887" s="47"/>
    </row>
    <row r="2888" spans="1:6" s="81" customFormat="1">
      <c r="A2888" s="69"/>
      <c r="B2888" s="40"/>
      <c r="C2888" s="185"/>
      <c r="D2888" s="47"/>
      <c r="E2888" s="47"/>
      <c r="F2888" s="47"/>
    </row>
    <row r="2889" spans="1:6" s="81" customFormat="1">
      <c r="A2889" s="69"/>
      <c r="B2889" s="40"/>
      <c r="C2889" s="185"/>
      <c r="D2889" s="47"/>
      <c r="E2889" s="47"/>
      <c r="F2889" s="47"/>
    </row>
    <row r="2890" spans="1:6" s="81" customFormat="1">
      <c r="A2890" s="69"/>
      <c r="B2890" s="40"/>
      <c r="C2890" s="185"/>
      <c r="D2890" s="47"/>
      <c r="E2890" s="47"/>
      <c r="F2890" s="47"/>
    </row>
    <row r="2891" spans="1:6" s="81" customFormat="1">
      <c r="A2891" s="69"/>
      <c r="B2891" s="40"/>
      <c r="C2891" s="185"/>
      <c r="D2891" s="47"/>
      <c r="E2891" s="47"/>
      <c r="F2891" s="47"/>
    </row>
    <row r="2892" spans="1:6" s="81" customFormat="1">
      <c r="A2892" s="69"/>
      <c r="B2892" s="40"/>
      <c r="C2892" s="185"/>
      <c r="D2892" s="47"/>
      <c r="E2892" s="47"/>
      <c r="F2892" s="47"/>
    </row>
    <row r="2893" spans="1:6" s="81" customFormat="1">
      <c r="A2893" s="69"/>
      <c r="B2893" s="40"/>
      <c r="C2893" s="185"/>
      <c r="D2893" s="47"/>
      <c r="E2893" s="47"/>
      <c r="F2893" s="47"/>
    </row>
    <row r="2894" spans="1:6" s="81" customFormat="1">
      <c r="A2894" s="69"/>
      <c r="B2894" s="40"/>
      <c r="C2894" s="185"/>
      <c r="D2894" s="47"/>
      <c r="E2894" s="47"/>
      <c r="F2894" s="47"/>
    </row>
    <row r="2895" spans="1:6" s="81" customFormat="1">
      <c r="A2895" s="69"/>
      <c r="B2895" s="40"/>
      <c r="C2895" s="185"/>
      <c r="D2895" s="47"/>
      <c r="E2895" s="47"/>
      <c r="F2895" s="47"/>
    </row>
    <row r="2896" spans="1:6" s="81" customFormat="1">
      <c r="A2896" s="69"/>
      <c r="B2896" s="40"/>
      <c r="C2896" s="185"/>
      <c r="D2896" s="47"/>
      <c r="E2896" s="47"/>
      <c r="F2896" s="47"/>
    </row>
    <row r="2897" spans="1:6" s="81" customFormat="1">
      <c r="A2897" s="69"/>
      <c r="B2897" s="40"/>
      <c r="C2897" s="185"/>
      <c r="D2897" s="47"/>
      <c r="E2897" s="47"/>
      <c r="F2897" s="47"/>
    </row>
    <row r="2898" spans="1:6" s="81" customFormat="1">
      <c r="A2898" s="69"/>
      <c r="B2898" s="40"/>
      <c r="C2898" s="185"/>
      <c r="D2898" s="47"/>
      <c r="E2898" s="47"/>
      <c r="F2898" s="47"/>
    </row>
    <row r="2899" spans="1:6" s="81" customFormat="1">
      <c r="A2899" s="69"/>
      <c r="B2899" s="40"/>
      <c r="C2899" s="185"/>
      <c r="D2899" s="47"/>
      <c r="E2899" s="47"/>
      <c r="F2899" s="47"/>
    </row>
    <row r="2900" spans="1:6" s="81" customFormat="1">
      <c r="A2900" s="69"/>
      <c r="B2900" s="40"/>
      <c r="C2900" s="185"/>
      <c r="D2900" s="47"/>
      <c r="E2900" s="47"/>
      <c r="F2900" s="47"/>
    </row>
    <row r="2901" spans="1:6" s="81" customFormat="1">
      <c r="A2901" s="69"/>
      <c r="B2901" s="40"/>
      <c r="C2901" s="185"/>
      <c r="D2901" s="47"/>
      <c r="E2901" s="47"/>
      <c r="F2901" s="47"/>
    </row>
    <row r="2902" spans="1:6" s="81" customFormat="1">
      <c r="A2902" s="69"/>
      <c r="B2902" s="40"/>
      <c r="C2902" s="185"/>
      <c r="D2902" s="47"/>
      <c r="E2902" s="47"/>
      <c r="F2902" s="47"/>
    </row>
    <row r="2903" spans="1:6" s="81" customFormat="1">
      <c r="A2903" s="69"/>
      <c r="B2903" s="40"/>
      <c r="C2903" s="185"/>
      <c r="D2903" s="47"/>
      <c r="E2903" s="47"/>
      <c r="F2903" s="47"/>
    </row>
    <row r="2904" spans="1:6" s="81" customFormat="1">
      <c r="A2904" s="69"/>
      <c r="B2904" s="40"/>
      <c r="C2904" s="185"/>
      <c r="D2904" s="47"/>
      <c r="E2904" s="47"/>
      <c r="F2904" s="47"/>
    </row>
    <row r="2905" spans="1:6" s="81" customFormat="1">
      <c r="A2905" s="69"/>
      <c r="B2905" s="40"/>
      <c r="C2905" s="185"/>
      <c r="D2905" s="47"/>
      <c r="E2905" s="47"/>
      <c r="F2905" s="47"/>
    </row>
    <row r="2906" spans="1:6" s="81" customFormat="1">
      <c r="A2906" s="69"/>
      <c r="B2906" s="40"/>
      <c r="C2906" s="185"/>
      <c r="D2906" s="47"/>
      <c r="E2906" s="47"/>
      <c r="F2906" s="47"/>
    </row>
    <row r="2907" spans="1:6" s="81" customFormat="1">
      <c r="A2907" s="69"/>
      <c r="B2907" s="40"/>
      <c r="C2907" s="185"/>
      <c r="D2907" s="47"/>
      <c r="E2907" s="47"/>
      <c r="F2907" s="47"/>
    </row>
    <row r="2908" spans="1:6" s="81" customFormat="1">
      <c r="A2908" s="69"/>
      <c r="B2908" s="40"/>
      <c r="C2908" s="185"/>
      <c r="D2908" s="47"/>
      <c r="E2908" s="47"/>
      <c r="F2908" s="47"/>
    </row>
    <row r="2909" spans="1:6" s="81" customFormat="1">
      <c r="A2909" s="69"/>
      <c r="B2909" s="40"/>
      <c r="C2909" s="185"/>
      <c r="D2909" s="47"/>
      <c r="E2909" s="47"/>
      <c r="F2909" s="47"/>
    </row>
    <row r="2910" spans="1:6" s="81" customFormat="1">
      <c r="A2910" s="69"/>
      <c r="B2910" s="40"/>
      <c r="C2910" s="185"/>
      <c r="D2910" s="47"/>
      <c r="E2910" s="47"/>
      <c r="F2910" s="47"/>
    </row>
    <row r="2911" spans="1:6" s="81" customFormat="1">
      <c r="A2911" s="69"/>
      <c r="B2911" s="40"/>
      <c r="C2911" s="185"/>
      <c r="D2911" s="47"/>
      <c r="E2911" s="47"/>
      <c r="F2911" s="47"/>
    </row>
    <row r="2912" spans="1:6" s="81" customFormat="1">
      <c r="A2912" s="69"/>
      <c r="B2912" s="40"/>
      <c r="C2912" s="185"/>
      <c r="D2912" s="47"/>
      <c r="E2912" s="47"/>
      <c r="F2912" s="47"/>
    </row>
    <row r="2913" spans="1:6" s="81" customFormat="1">
      <c r="A2913" s="69"/>
      <c r="B2913" s="40"/>
      <c r="C2913" s="185"/>
      <c r="D2913" s="47"/>
      <c r="E2913" s="47"/>
      <c r="F2913" s="47"/>
    </row>
    <row r="2914" spans="1:6" s="81" customFormat="1">
      <c r="A2914" s="69"/>
      <c r="B2914" s="40"/>
      <c r="C2914" s="185"/>
      <c r="D2914" s="47"/>
      <c r="E2914" s="47"/>
      <c r="F2914" s="47"/>
    </row>
    <row r="2915" spans="1:6" s="81" customFormat="1">
      <c r="A2915" s="69"/>
      <c r="B2915" s="40"/>
      <c r="C2915" s="185"/>
      <c r="D2915" s="47"/>
      <c r="E2915" s="47"/>
      <c r="F2915" s="47"/>
    </row>
    <row r="2916" spans="1:6" s="81" customFormat="1">
      <c r="A2916" s="69"/>
      <c r="B2916" s="40"/>
      <c r="C2916" s="185"/>
      <c r="D2916" s="47"/>
      <c r="E2916" s="47"/>
      <c r="F2916" s="47"/>
    </row>
    <row r="2917" spans="1:6" s="81" customFormat="1">
      <c r="A2917" s="69"/>
      <c r="B2917" s="40"/>
      <c r="C2917" s="185"/>
      <c r="D2917" s="47"/>
      <c r="E2917" s="47"/>
      <c r="F2917" s="47"/>
    </row>
    <row r="2918" spans="1:6" s="81" customFormat="1">
      <c r="A2918" s="69"/>
      <c r="B2918" s="40"/>
      <c r="C2918" s="185"/>
      <c r="D2918" s="47"/>
      <c r="E2918" s="47"/>
      <c r="F2918" s="47"/>
    </row>
    <row r="2919" spans="1:6" s="81" customFormat="1">
      <c r="A2919" s="69"/>
      <c r="B2919" s="40"/>
      <c r="C2919" s="185"/>
      <c r="D2919" s="47"/>
      <c r="E2919" s="47"/>
      <c r="F2919" s="47"/>
    </row>
    <row r="2920" spans="1:6" s="81" customFormat="1">
      <c r="A2920" s="69"/>
      <c r="B2920" s="40"/>
      <c r="C2920" s="185"/>
      <c r="D2920" s="47"/>
      <c r="E2920" s="47"/>
      <c r="F2920" s="47"/>
    </row>
    <row r="2921" spans="1:6" s="81" customFormat="1">
      <c r="A2921" s="69"/>
      <c r="B2921" s="40"/>
      <c r="C2921" s="185"/>
      <c r="D2921" s="47"/>
      <c r="E2921" s="47"/>
      <c r="F2921" s="47"/>
    </row>
    <row r="2922" spans="1:6" s="81" customFormat="1">
      <c r="A2922" s="69"/>
      <c r="B2922" s="40"/>
      <c r="C2922" s="185"/>
      <c r="D2922" s="47"/>
      <c r="E2922" s="47"/>
      <c r="F2922" s="47"/>
    </row>
    <row r="2923" spans="1:6" s="81" customFormat="1">
      <c r="A2923" s="69"/>
      <c r="B2923" s="40"/>
      <c r="C2923" s="185"/>
      <c r="D2923" s="47"/>
      <c r="E2923" s="47"/>
      <c r="F2923" s="47"/>
    </row>
    <row r="2924" spans="1:6" s="81" customFormat="1">
      <c r="A2924" s="69"/>
      <c r="B2924" s="40"/>
      <c r="C2924" s="185"/>
      <c r="D2924" s="47"/>
      <c r="E2924" s="47"/>
      <c r="F2924" s="47"/>
    </row>
    <row r="2925" spans="1:6" s="81" customFormat="1">
      <c r="A2925" s="69"/>
      <c r="B2925" s="40"/>
      <c r="C2925" s="185"/>
      <c r="D2925" s="47"/>
      <c r="E2925" s="47"/>
      <c r="F2925" s="47"/>
    </row>
    <row r="2926" spans="1:6" s="81" customFormat="1">
      <c r="A2926" s="69"/>
      <c r="B2926" s="40"/>
      <c r="C2926" s="185"/>
      <c r="D2926" s="47"/>
      <c r="E2926" s="47"/>
      <c r="F2926" s="47"/>
    </row>
    <row r="2927" spans="1:6" s="81" customFormat="1">
      <c r="A2927" s="69"/>
      <c r="B2927" s="40"/>
      <c r="C2927" s="185"/>
      <c r="D2927" s="47"/>
      <c r="E2927" s="47"/>
      <c r="F2927" s="47"/>
    </row>
    <row r="2928" spans="1:6" s="81" customFormat="1">
      <c r="A2928" s="69"/>
      <c r="B2928" s="40"/>
      <c r="C2928" s="185"/>
      <c r="D2928" s="47"/>
      <c r="E2928" s="47"/>
      <c r="F2928" s="47"/>
    </row>
    <row r="2929" spans="1:6" s="81" customFormat="1">
      <c r="A2929" s="69"/>
      <c r="B2929" s="40"/>
      <c r="C2929" s="185"/>
      <c r="D2929" s="47"/>
      <c r="E2929" s="47"/>
      <c r="F2929" s="47"/>
    </row>
    <row r="2930" spans="1:6" s="81" customFormat="1">
      <c r="A2930" s="69"/>
      <c r="B2930" s="40"/>
      <c r="C2930" s="185"/>
      <c r="D2930" s="47"/>
      <c r="E2930" s="47"/>
      <c r="F2930" s="47"/>
    </row>
    <row r="2931" spans="1:6" s="81" customFormat="1">
      <c r="A2931" s="69"/>
      <c r="B2931" s="40"/>
      <c r="C2931" s="185"/>
      <c r="D2931" s="47"/>
      <c r="E2931" s="47"/>
      <c r="F2931" s="47"/>
    </row>
    <row r="2932" spans="1:6" s="81" customFormat="1">
      <c r="A2932" s="69"/>
      <c r="B2932" s="40"/>
      <c r="C2932" s="185"/>
      <c r="D2932" s="47"/>
      <c r="E2932" s="47"/>
      <c r="F2932" s="47"/>
    </row>
    <row r="2933" spans="1:6" s="81" customFormat="1">
      <c r="A2933" s="69"/>
      <c r="B2933" s="40"/>
      <c r="C2933" s="185"/>
      <c r="D2933" s="47"/>
      <c r="E2933" s="47"/>
      <c r="F2933" s="47"/>
    </row>
    <row r="2934" spans="1:6" s="81" customFormat="1">
      <c r="A2934" s="69"/>
      <c r="B2934" s="40"/>
      <c r="C2934" s="185"/>
      <c r="D2934" s="47"/>
      <c r="E2934" s="47"/>
      <c r="F2934" s="47"/>
    </row>
    <row r="2935" spans="1:6" s="81" customFormat="1">
      <c r="A2935" s="69"/>
      <c r="B2935" s="40"/>
      <c r="C2935" s="185"/>
      <c r="D2935" s="47"/>
      <c r="E2935" s="47"/>
      <c r="F2935" s="47"/>
    </row>
    <row r="2936" spans="1:6" s="81" customFormat="1">
      <c r="A2936" s="69"/>
      <c r="B2936" s="40"/>
      <c r="C2936" s="185"/>
      <c r="D2936" s="47"/>
      <c r="E2936" s="47"/>
      <c r="F2936" s="47"/>
    </row>
    <row r="2937" spans="1:6" s="81" customFormat="1">
      <c r="A2937" s="69"/>
      <c r="B2937" s="40"/>
      <c r="C2937" s="185"/>
      <c r="D2937" s="47"/>
      <c r="E2937" s="47"/>
      <c r="F2937" s="47"/>
    </row>
    <row r="2938" spans="1:6" s="81" customFormat="1">
      <c r="A2938" s="69"/>
      <c r="B2938" s="40"/>
      <c r="C2938" s="185"/>
      <c r="D2938" s="47"/>
      <c r="E2938" s="47"/>
      <c r="F2938" s="47"/>
    </row>
    <row r="2939" spans="1:6" s="81" customFormat="1">
      <c r="A2939" s="69"/>
      <c r="B2939" s="40"/>
      <c r="C2939" s="185"/>
      <c r="D2939" s="47"/>
      <c r="E2939" s="47"/>
      <c r="F2939" s="47"/>
    </row>
    <row r="2940" spans="1:6" s="81" customFormat="1">
      <c r="A2940" s="69"/>
      <c r="B2940" s="40"/>
      <c r="C2940" s="185"/>
      <c r="D2940" s="47"/>
      <c r="E2940" s="47"/>
      <c r="F2940" s="47"/>
    </row>
    <row r="2941" spans="1:6" s="81" customFormat="1">
      <c r="A2941" s="69"/>
      <c r="B2941" s="40"/>
      <c r="C2941" s="185"/>
      <c r="D2941" s="47"/>
      <c r="E2941" s="47"/>
      <c r="F2941" s="47"/>
    </row>
    <row r="2942" spans="1:6" s="81" customFormat="1">
      <c r="A2942" s="69"/>
      <c r="B2942" s="40"/>
      <c r="C2942" s="185"/>
      <c r="D2942" s="47"/>
      <c r="E2942" s="47"/>
      <c r="F2942" s="47"/>
    </row>
    <row r="2943" spans="1:6" s="81" customFormat="1">
      <c r="A2943" s="69"/>
      <c r="B2943" s="40"/>
      <c r="C2943" s="185"/>
      <c r="D2943" s="47"/>
      <c r="E2943" s="47"/>
      <c r="F2943" s="47"/>
    </row>
    <row r="2944" spans="1:6" s="81" customFormat="1">
      <c r="A2944" s="69"/>
      <c r="B2944" s="40"/>
      <c r="C2944" s="185"/>
      <c r="D2944" s="47"/>
      <c r="E2944" s="47"/>
      <c r="F2944" s="47"/>
    </row>
    <row r="2945" spans="1:6" s="81" customFormat="1">
      <c r="A2945" s="69"/>
      <c r="B2945" s="40"/>
      <c r="C2945" s="185"/>
      <c r="D2945" s="47"/>
      <c r="E2945" s="47"/>
      <c r="F2945" s="47"/>
    </row>
    <row r="2946" spans="1:6" s="81" customFormat="1">
      <c r="A2946" s="69"/>
      <c r="B2946" s="40"/>
      <c r="C2946" s="185"/>
      <c r="D2946" s="47"/>
      <c r="E2946" s="47"/>
      <c r="F2946" s="47"/>
    </row>
    <row r="2947" spans="1:6" s="81" customFormat="1">
      <c r="A2947" s="69"/>
      <c r="B2947" s="40"/>
      <c r="C2947" s="185"/>
      <c r="D2947" s="47"/>
      <c r="E2947" s="47"/>
      <c r="F2947" s="47"/>
    </row>
    <row r="2948" spans="1:6" s="81" customFormat="1">
      <c r="A2948" s="69"/>
      <c r="B2948" s="40"/>
      <c r="C2948" s="185"/>
      <c r="D2948" s="47"/>
      <c r="E2948" s="47"/>
      <c r="F2948" s="47"/>
    </row>
    <row r="2949" spans="1:6" s="81" customFormat="1">
      <c r="A2949" s="69"/>
      <c r="B2949" s="40"/>
      <c r="C2949" s="185"/>
      <c r="D2949" s="47"/>
      <c r="E2949" s="47"/>
      <c r="F2949" s="47"/>
    </row>
    <row r="2950" spans="1:6" s="81" customFormat="1">
      <c r="A2950" s="69"/>
      <c r="B2950" s="40"/>
      <c r="C2950" s="185"/>
      <c r="D2950" s="47"/>
      <c r="E2950" s="47"/>
      <c r="F2950" s="47"/>
    </row>
    <row r="2951" spans="1:6" s="81" customFormat="1">
      <c r="A2951" s="69"/>
      <c r="B2951" s="40"/>
      <c r="C2951" s="185"/>
      <c r="D2951" s="47"/>
      <c r="E2951" s="47"/>
      <c r="F2951" s="47"/>
    </row>
    <row r="2952" spans="1:6" s="81" customFormat="1">
      <c r="A2952" s="69"/>
      <c r="B2952" s="40"/>
      <c r="C2952" s="185"/>
      <c r="D2952" s="47"/>
      <c r="E2952" s="47"/>
      <c r="F2952" s="47"/>
    </row>
    <row r="2953" spans="1:6" s="81" customFormat="1">
      <c r="A2953" s="69"/>
      <c r="B2953" s="40"/>
      <c r="C2953" s="185"/>
      <c r="D2953" s="47"/>
      <c r="E2953" s="47"/>
      <c r="F2953" s="47"/>
    </row>
    <row r="2954" spans="1:6" s="81" customFormat="1">
      <c r="A2954" s="69"/>
      <c r="B2954" s="40"/>
      <c r="C2954" s="185"/>
      <c r="D2954" s="47"/>
      <c r="E2954" s="47"/>
      <c r="F2954" s="47"/>
    </row>
    <row r="2955" spans="1:6" s="81" customFormat="1">
      <c r="A2955" s="69"/>
      <c r="B2955" s="40"/>
      <c r="C2955" s="185"/>
      <c r="D2955" s="47"/>
      <c r="E2955" s="47"/>
      <c r="F2955" s="47"/>
    </row>
    <row r="2956" spans="1:6" s="81" customFormat="1">
      <c r="A2956" s="69"/>
      <c r="B2956" s="40"/>
      <c r="C2956" s="185"/>
      <c r="D2956" s="47"/>
      <c r="E2956" s="47"/>
      <c r="F2956" s="47"/>
    </row>
    <row r="2957" spans="1:6" s="81" customFormat="1">
      <c r="A2957" s="69"/>
      <c r="B2957" s="40"/>
      <c r="C2957" s="185"/>
      <c r="D2957" s="47"/>
      <c r="E2957" s="47"/>
      <c r="F2957" s="47"/>
    </row>
    <row r="2958" spans="1:6" s="81" customFormat="1">
      <c r="A2958" s="69"/>
      <c r="B2958" s="40"/>
      <c r="C2958" s="185"/>
      <c r="D2958" s="47"/>
      <c r="E2958" s="47"/>
      <c r="F2958" s="47"/>
    </row>
    <row r="2959" spans="1:6" s="81" customFormat="1">
      <c r="A2959" s="69"/>
      <c r="B2959" s="40"/>
      <c r="C2959" s="185"/>
      <c r="D2959" s="47"/>
      <c r="E2959" s="47"/>
      <c r="F2959" s="47"/>
    </row>
    <row r="2960" spans="1:6" s="81" customFormat="1">
      <c r="A2960" s="69"/>
      <c r="B2960" s="40"/>
      <c r="C2960" s="185"/>
      <c r="D2960" s="47"/>
      <c r="E2960" s="47"/>
      <c r="F2960" s="47"/>
    </row>
    <row r="2963" spans="1:6" s="27" customFormat="1">
      <c r="A2963" s="69"/>
      <c r="B2963" s="40"/>
      <c r="C2963" s="185"/>
      <c r="D2963" s="47"/>
      <c r="E2963" s="47"/>
      <c r="F2963" s="47"/>
    </row>
  </sheetData>
  <sheetProtection password="DF4F" sheet="1" objects="1" scenarios="1"/>
  <mergeCells count="29">
    <mergeCell ref="B26:F26"/>
    <mergeCell ref="B27:F27"/>
    <mergeCell ref="B28:F28"/>
    <mergeCell ref="B29:F29"/>
    <mergeCell ref="B30:F30"/>
    <mergeCell ref="B36:F36"/>
    <mergeCell ref="B38:F38"/>
    <mergeCell ref="B31:F31"/>
    <mergeCell ref="B32:F32"/>
    <mergeCell ref="B33:F33"/>
    <mergeCell ref="B34:F34"/>
    <mergeCell ref="B35:F35"/>
    <mergeCell ref="B37:F37"/>
    <mergeCell ref="B23:F23"/>
    <mergeCell ref="B24:F24"/>
    <mergeCell ref="B25:F25"/>
    <mergeCell ref="D1:E1"/>
    <mergeCell ref="B12:F12"/>
    <mergeCell ref="B13:F13"/>
    <mergeCell ref="B14:F14"/>
    <mergeCell ref="B20:F20"/>
    <mergeCell ref="B15:F15"/>
    <mergeCell ref="B16:F16"/>
    <mergeCell ref="B17:F17"/>
    <mergeCell ref="B18:E18"/>
    <mergeCell ref="B19:F19"/>
    <mergeCell ref="A6:F6"/>
    <mergeCell ref="B21:F21"/>
    <mergeCell ref="B22:F22"/>
  </mergeCells>
  <pageMargins left="0.62992125984251968" right="0.19685039370078741" top="0.23622047244094491" bottom="0.35433070866141736" header="0.15748031496062992" footer="0.15748031496062992"/>
  <pageSetup paperSize="9" scale="82"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404"/>
  <sheetViews>
    <sheetView showZeros="0" view="pageBreakPreview" zoomScale="80" zoomScaleNormal="80" zoomScaleSheetLayoutView="80" workbookViewId="0">
      <pane xSplit="6" ySplit="3" topLeftCell="G379" activePane="bottomRight" state="frozen"/>
      <selection pane="topRight" activeCell="G1" sqref="G1"/>
      <selection pane="bottomLeft" activeCell="A4" sqref="A4"/>
      <selection pane="bottomRight" activeCell="D387" sqref="D387"/>
    </sheetView>
  </sheetViews>
  <sheetFormatPr defaultRowHeight="13.2"/>
  <cols>
    <col min="1" max="1" width="6.33203125" style="927" customWidth="1"/>
    <col min="2" max="2" width="60.109375" style="965" customWidth="1"/>
    <col min="3" max="3" width="11.33203125" style="928" customWidth="1"/>
    <col min="4" max="4" width="11.44140625" style="577" customWidth="1"/>
    <col min="5" max="5" width="12" style="584" customWidth="1"/>
    <col min="6" max="6" width="23.5546875" style="584" customWidth="1"/>
    <col min="7" max="197" width="9.109375" style="190"/>
    <col min="198" max="198" width="8.33203125" style="190" customWidth="1"/>
    <col min="199" max="199" width="60.109375" style="190" customWidth="1"/>
    <col min="200" max="202" width="15.33203125" style="190" customWidth="1"/>
    <col min="203" max="203" width="26.6640625" style="190" customWidth="1"/>
    <col min="204" max="453" width="9.109375" style="190"/>
    <col min="454" max="454" width="8.33203125" style="190" customWidth="1"/>
    <col min="455" max="455" width="60.109375" style="190" customWidth="1"/>
    <col min="456" max="458" width="15.33203125" style="190" customWidth="1"/>
    <col min="459" max="459" width="26.6640625" style="190" customWidth="1"/>
    <col min="460" max="709" width="9.109375" style="190"/>
    <col min="710" max="710" width="8.33203125" style="190" customWidth="1"/>
    <col min="711" max="711" width="60.109375" style="190" customWidth="1"/>
    <col min="712" max="714" width="15.33203125" style="190" customWidth="1"/>
    <col min="715" max="715" width="26.6640625" style="190" customWidth="1"/>
    <col min="716" max="965" width="9.109375" style="190"/>
    <col min="966" max="966" width="8.33203125" style="190" customWidth="1"/>
    <col min="967" max="967" width="60.109375" style="190" customWidth="1"/>
    <col min="968" max="970" width="15.33203125" style="190" customWidth="1"/>
    <col min="971" max="971" width="26.6640625" style="190" customWidth="1"/>
    <col min="972" max="1221" width="9.109375" style="190"/>
    <col min="1222" max="1222" width="8.33203125" style="190" customWidth="1"/>
    <col min="1223" max="1223" width="60.109375" style="190" customWidth="1"/>
    <col min="1224" max="1226" width="15.33203125" style="190" customWidth="1"/>
    <col min="1227" max="1227" width="26.6640625" style="190" customWidth="1"/>
    <col min="1228" max="1477" width="9.109375" style="190"/>
    <col min="1478" max="1478" width="8.33203125" style="190" customWidth="1"/>
    <col min="1479" max="1479" width="60.109375" style="190" customWidth="1"/>
    <col min="1480" max="1482" width="15.33203125" style="190" customWidth="1"/>
    <col min="1483" max="1483" width="26.6640625" style="190" customWidth="1"/>
    <col min="1484" max="1733" width="9.109375" style="190"/>
    <col min="1734" max="1734" width="8.33203125" style="190" customWidth="1"/>
    <col min="1735" max="1735" width="60.109375" style="190" customWidth="1"/>
    <col min="1736" max="1738" width="15.33203125" style="190" customWidth="1"/>
    <col min="1739" max="1739" width="26.6640625" style="190" customWidth="1"/>
    <col min="1740" max="1989" width="9.109375" style="190"/>
    <col min="1990" max="1990" width="8.33203125" style="190" customWidth="1"/>
    <col min="1991" max="1991" width="60.109375" style="190" customWidth="1"/>
    <col min="1992" max="1994" width="15.33203125" style="190" customWidth="1"/>
    <col min="1995" max="1995" width="26.6640625" style="190" customWidth="1"/>
    <col min="1996" max="2245" width="9.109375" style="190"/>
    <col min="2246" max="2246" width="8.33203125" style="190" customWidth="1"/>
    <col min="2247" max="2247" width="60.109375" style="190" customWidth="1"/>
    <col min="2248" max="2250" width="15.33203125" style="190" customWidth="1"/>
    <col min="2251" max="2251" width="26.6640625" style="190" customWidth="1"/>
    <col min="2252" max="2501" width="9.109375" style="190"/>
    <col min="2502" max="2502" width="8.33203125" style="190" customWidth="1"/>
    <col min="2503" max="2503" width="60.109375" style="190" customWidth="1"/>
    <col min="2504" max="2506" width="15.33203125" style="190" customWidth="1"/>
    <col min="2507" max="2507" width="26.6640625" style="190" customWidth="1"/>
    <col min="2508" max="2757" width="9.109375" style="190"/>
    <col min="2758" max="2758" width="8.33203125" style="190" customWidth="1"/>
    <col min="2759" max="2759" width="60.109375" style="190" customWidth="1"/>
    <col min="2760" max="2762" width="15.33203125" style="190" customWidth="1"/>
    <col min="2763" max="2763" width="26.6640625" style="190" customWidth="1"/>
    <col min="2764" max="3013" width="9.109375" style="190"/>
    <col min="3014" max="3014" width="8.33203125" style="190" customWidth="1"/>
    <col min="3015" max="3015" width="60.109375" style="190" customWidth="1"/>
    <col min="3016" max="3018" width="15.33203125" style="190" customWidth="1"/>
    <col min="3019" max="3019" width="26.6640625" style="190" customWidth="1"/>
    <col min="3020" max="3269" width="9.109375" style="190"/>
    <col min="3270" max="3270" width="8.33203125" style="190" customWidth="1"/>
    <col min="3271" max="3271" width="60.109375" style="190" customWidth="1"/>
    <col min="3272" max="3274" width="15.33203125" style="190" customWidth="1"/>
    <col min="3275" max="3275" width="26.6640625" style="190" customWidth="1"/>
    <col min="3276" max="3525" width="9.109375" style="190"/>
    <col min="3526" max="3526" width="8.33203125" style="190" customWidth="1"/>
    <col min="3527" max="3527" width="60.109375" style="190" customWidth="1"/>
    <col min="3528" max="3530" width="15.33203125" style="190" customWidth="1"/>
    <col min="3531" max="3531" width="26.6640625" style="190" customWidth="1"/>
    <col min="3532" max="3781" width="9.109375" style="190"/>
    <col min="3782" max="3782" width="8.33203125" style="190" customWidth="1"/>
    <col min="3783" max="3783" width="60.109375" style="190" customWidth="1"/>
    <col min="3784" max="3786" width="15.33203125" style="190" customWidth="1"/>
    <col min="3787" max="3787" width="26.6640625" style="190" customWidth="1"/>
    <col min="3788" max="4037" width="9.109375" style="190"/>
    <col min="4038" max="4038" width="8.33203125" style="190" customWidth="1"/>
    <col min="4039" max="4039" width="60.109375" style="190" customWidth="1"/>
    <col min="4040" max="4042" width="15.33203125" style="190" customWidth="1"/>
    <col min="4043" max="4043" width="26.6640625" style="190" customWidth="1"/>
    <col min="4044" max="4293" width="9.109375" style="190"/>
    <col min="4294" max="4294" width="8.33203125" style="190" customWidth="1"/>
    <col min="4295" max="4295" width="60.109375" style="190" customWidth="1"/>
    <col min="4296" max="4298" width="15.33203125" style="190" customWidth="1"/>
    <col min="4299" max="4299" width="26.6640625" style="190" customWidth="1"/>
    <col min="4300" max="4549" width="9.109375" style="190"/>
    <col min="4550" max="4550" width="8.33203125" style="190" customWidth="1"/>
    <col min="4551" max="4551" width="60.109375" style="190" customWidth="1"/>
    <col min="4552" max="4554" width="15.33203125" style="190" customWidth="1"/>
    <col min="4555" max="4555" width="26.6640625" style="190" customWidth="1"/>
    <col min="4556" max="4805" width="9.109375" style="190"/>
    <col min="4806" max="4806" width="8.33203125" style="190" customWidth="1"/>
    <col min="4807" max="4807" width="60.109375" style="190" customWidth="1"/>
    <col min="4808" max="4810" width="15.33203125" style="190" customWidth="1"/>
    <col min="4811" max="4811" width="26.6640625" style="190" customWidth="1"/>
    <col min="4812" max="5061" width="9.109375" style="190"/>
    <col min="5062" max="5062" width="8.33203125" style="190" customWidth="1"/>
    <col min="5063" max="5063" width="60.109375" style="190" customWidth="1"/>
    <col min="5064" max="5066" width="15.33203125" style="190" customWidth="1"/>
    <col min="5067" max="5067" width="26.6640625" style="190" customWidth="1"/>
    <col min="5068" max="5317" width="9.109375" style="190"/>
    <col min="5318" max="5318" width="8.33203125" style="190" customWidth="1"/>
    <col min="5319" max="5319" width="60.109375" style="190" customWidth="1"/>
    <col min="5320" max="5322" width="15.33203125" style="190" customWidth="1"/>
    <col min="5323" max="5323" width="26.6640625" style="190" customWidth="1"/>
    <col min="5324" max="5573" width="9.109375" style="190"/>
    <col min="5574" max="5574" width="8.33203125" style="190" customWidth="1"/>
    <col min="5575" max="5575" width="60.109375" style="190" customWidth="1"/>
    <col min="5576" max="5578" width="15.33203125" style="190" customWidth="1"/>
    <col min="5579" max="5579" width="26.6640625" style="190" customWidth="1"/>
    <col min="5580" max="5829" width="9.109375" style="190"/>
    <col min="5830" max="5830" width="8.33203125" style="190" customWidth="1"/>
    <col min="5831" max="5831" width="60.109375" style="190" customWidth="1"/>
    <col min="5832" max="5834" width="15.33203125" style="190" customWidth="1"/>
    <col min="5835" max="5835" width="26.6640625" style="190" customWidth="1"/>
    <col min="5836" max="6085" width="9.109375" style="190"/>
    <col min="6086" max="6086" width="8.33203125" style="190" customWidth="1"/>
    <col min="6087" max="6087" width="60.109375" style="190" customWidth="1"/>
    <col min="6088" max="6090" width="15.33203125" style="190" customWidth="1"/>
    <col min="6091" max="6091" width="26.6640625" style="190" customWidth="1"/>
    <col min="6092" max="6341" width="9.109375" style="190"/>
    <col min="6342" max="6342" width="8.33203125" style="190" customWidth="1"/>
    <col min="6343" max="6343" width="60.109375" style="190" customWidth="1"/>
    <col min="6344" max="6346" width="15.33203125" style="190" customWidth="1"/>
    <col min="6347" max="6347" width="26.6640625" style="190" customWidth="1"/>
    <col min="6348" max="6597" width="9.109375" style="190"/>
    <col min="6598" max="6598" width="8.33203125" style="190" customWidth="1"/>
    <col min="6599" max="6599" width="60.109375" style="190" customWidth="1"/>
    <col min="6600" max="6602" width="15.33203125" style="190" customWidth="1"/>
    <col min="6603" max="6603" width="26.6640625" style="190" customWidth="1"/>
    <col min="6604" max="6853" width="9.109375" style="190"/>
    <col min="6854" max="6854" width="8.33203125" style="190" customWidth="1"/>
    <col min="6855" max="6855" width="60.109375" style="190" customWidth="1"/>
    <col min="6856" max="6858" width="15.33203125" style="190" customWidth="1"/>
    <col min="6859" max="6859" width="26.6640625" style="190" customWidth="1"/>
    <col min="6860" max="7109" width="9.109375" style="190"/>
    <col min="7110" max="7110" width="8.33203125" style="190" customWidth="1"/>
    <col min="7111" max="7111" width="60.109375" style="190" customWidth="1"/>
    <col min="7112" max="7114" width="15.33203125" style="190" customWidth="1"/>
    <col min="7115" max="7115" width="26.6640625" style="190" customWidth="1"/>
    <col min="7116" max="7365" width="9.109375" style="190"/>
    <col min="7366" max="7366" width="8.33203125" style="190" customWidth="1"/>
    <col min="7367" max="7367" width="60.109375" style="190" customWidth="1"/>
    <col min="7368" max="7370" width="15.33203125" style="190" customWidth="1"/>
    <col min="7371" max="7371" width="26.6640625" style="190" customWidth="1"/>
    <col min="7372" max="7621" width="9.109375" style="190"/>
    <col min="7622" max="7622" width="8.33203125" style="190" customWidth="1"/>
    <col min="7623" max="7623" width="60.109375" style="190" customWidth="1"/>
    <col min="7624" max="7626" width="15.33203125" style="190" customWidth="1"/>
    <col min="7627" max="7627" width="26.6640625" style="190" customWidth="1"/>
    <col min="7628" max="7877" width="9.109375" style="190"/>
    <col min="7878" max="7878" width="8.33203125" style="190" customWidth="1"/>
    <col min="7879" max="7879" width="60.109375" style="190" customWidth="1"/>
    <col min="7880" max="7882" width="15.33203125" style="190" customWidth="1"/>
    <col min="7883" max="7883" width="26.6640625" style="190" customWidth="1"/>
    <col min="7884" max="8133" width="9.109375" style="190"/>
    <col min="8134" max="8134" width="8.33203125" style="190" customWidth="1"/>
    <col min="8135" max="8135" width="60.109375" style="190" customWidth="1"/>
    <col min="8136" max="8138" width="15.33203125" style="190" customWidth="1"/>
    <col min="8139" max="8139" width="26.6640625" style="190" customWidth="1"/>
    <col min="8140" max="8389" width="9.109375" style="190"/>
    <col min="8390" max="8390" width="8.33203125" style="190" customWidth="1"/>
    <col min="8391" max="8391" width="60.109375" style="190" customWidth="1"/>
    <col min="8392" max="8394" width="15.33203125" style="190" customWidth="1"/>
    <col min="8395" max="8395" width="26.6640625" style="190" customWidth="1"/>
    <col min="8396" max="8645" width="9.109375" style="190"/>
    <col min="8646" max="8646" width="8.33203125" style="190" customWidth="1"/>
    <col min="8647" max="8647" width="60.109375" style="190" customWidth="1"/>
    <col min="8648" max="8650" width="15.33203125" style="190" customWidth="1"/>
    <col min="8651" max="8651" width="26.6640625" style="190" customWidth="1"/>
    <col min="8652" max="8901" width="9.109375" style="190"/>
    <col min="8902" max="8902" width="8.33203125" style="190" customWidth="1"/>
    <col min="8903" max="8903" width="60.109375" style="190" customWidth="1"/>
    <col min="8904" max="8906" width="15.33203125" style="190" customWidth="1"/>
    <col min="8907" max="8907" width="26.6640625" style="190" customWidth="1"/>
    <col min="8908" max="9157" width="9.109375" style="190"/>
    <col min="9158" max="9158" width="8.33203125" style="190" customWidth="1"/>
    <col min="9159" max="9159" width="60.109375" style="190" customWidth="1"/>
    <col min="9160" max="9162" width="15.33203125" style="190" customWidth="1"/>
    <col min="9163" max="9163" width="26.6640625" style="190" customWidth="1"/>
    <col min="9164" max="9413" width="9.109375" style="190"/>
    <col min="9414" max="9414" width="8.33203125" style="190" customWidth="1"/>
    <col min="9415" max="9415" width="60.109375" style="190" customWidth="1"/>
    <col min="9416" max="9418" width="15.33203125" style="190" customWidth="1"/>
    <col min="9419" max="9419" width="26.6640625" style="190" customWidth="1"/>
    <col min="9420" max="9669" width="9.109375" style="190"/>
    <col min="9670" max="9670" width="8.33203125" style="190" customWidth="1"/>
    <col min="9671" max="9671" width="60.109375" style="190" customWidth="1"/>
    <col min="9672" max="9674" width="15.33203125" style="190" customWidth="1"/>
    <col min="9675" max="9675" width="26.6640625" style="190" customWidth="1"/>
    <col min="9676" max="9925" width="9.109375" style="190"/>
    <col min="9926" max="9926" width="8.33203125" style="190" customWidth="1"/>
    <col min="9927" max="9927" width="60.109375" style="190" customWidth="1"/>
    <col min="9928" max="9930" width="15.33203125" style="190" customWidth="1"/>
    <col min="9931" max="9931" width="26.6640625" style="190" customWidth="1"/>
    <col min="9932" max="10181" width="9.109375" style="190"/>
    <col min="10182" max="10182" width="8.33203125" style="190" customWidth="1"/>
    <col min="10183" max="10183" width="60.109375" style="190" customWidth="1"/>
    <col min="10184" max="10186" width="15.33203125" style="190" customWidth="1"/>
    <col min="10187" max="10187" width="26.6640625" style="190" customWidth="1"/>
    <col min="10188" max="10437" width="9.109375" style="190"/>
    <col min="10438" max="10438" width="8.33203125" style="190" customWidth="1"/>
    <col min="10439" max="10439" width="60.109375" style="190" customWidth="1"/>
    <col min="10440" max="10442" width="15.33203125" style="190" customWidth="1"/>
    <col min="10443" max="10443" width="26.6640625" style="190" customWidth="1"/>
    <col min="10444" max="10693" width="9.109375" style="190"/>
    <col min="10694" max="10694" width="8.33203125" style="190" customWidth="1"/>
    <col min="10695" max="10695" width="60.109375" style="190" customWidth="1"/>
    <col min="10696" max="10698" width="15.33203125" style="190" customWidth="1"/>
    <col min="10699" max="10699" width="26.6640625" style="190" customWidth="1"/>
    <col min="10700" max="10949" width="9.109375" style="190"/>
    <col min="10950" max="10950" width="8.33203125" style="190" customWidth="1"/>
    <col min="10951" max="10951" width="60.109375" style="190" customWidth="1"/>
    <col min="10952" max="10954" width="15.33203125" style="190" customWidth="1"/>
    <col min="10955" max="10955" width="26.6640625" style="190" customWidth="1"/>
    <col min="10956" max="11205" width="9.109375" style="190"/>
    <col min="11206" max="11206" width="8.33203125" style="190" customWidth="1"/>
    <col min="11207" max="11207" width="60.109375" style="190" customWidth="1"/>
    <col min="11208" max="11210" width="15.33203125" style="190" customWidth="1"/>
    <col min="11211" max="11211" width="26.6640625" style="190" customWidth="1"/>
    <col min="11212" max="11461" width="9.109375" style="190"/>
    <col min="11462" max="11462" width="8.33203125" style="190" customWidth="1"/>
    <col min="11463" max="11463" width="60.109375" style="190" customWidth="1"/>
    <col min="11464" max="11466" width="15.33203125" style="190" customWidth="1"/>
    <col min="11467" max="11467" width="26.6640625" style="190" customWidth="1"/>
    <col min="11468" max="11717" width="9.109375" style="190"/>
    <col min="11718" max="11718" width="8.33203125" style="190" customWidth="1"/>
    <col min="11719" max="11719" width="60.109375" style="190" customWidth="1"/>
    <col min="11720" max="11722" width="15.33203125" style="190" customWidth="1"/>
    <col min="11723" max="11723" width="26.6640625" style="190" customWidth="1"/>
    <col min="11724" max="11973" width="9.109375" style="190"/>
    <col min="11974" max="11974" width="8.33203125" style="190" customWidth="1"/>
    <col min="11975" max="11975" width="60.109375" style="190" customWidth="1"/>
    <col min="11976" max="11978" width="15.33203125" style="190" customWidth="1"/>
    <col min="11979" max="11979" width="26.6640625" style="190" customWidth="1"/>
    <col min="11980" max="12229" width="9.109375" style="190"/>
    <col min="12230" max="12230" width="8.33203125" style="190" customWidth="1"/>
    <col min="12231" max="12231" width="60.109375" style="190" customWidth="1"/>
    <col min="12232" max="12234" width="15.33203125" style="190" customWidth="1"/>
    <col min="12235" max="12235" width="26.6640625" style="190" customWidth="1"/>
    <col min="12236" max="12485" width="9.109375" style="190"/>
    <col min="12486" max="12486" width="8.33203125" style="190" customWidth="1"/>
    <col min="12487" max="12487" width="60.109375" style="190" customWidth="1"/>
    <col min="12488" max="12490" width="15.33203125" style="190" customWidth="1"/>
    <col min="12491" max="12491" width="26.6640625" style="190" customWidth="1"/>
    <col min="12492" max="12741" width="9.109375" style="190"/>
    <col min="12742" max="12742" width="8.33203125" style="190" customWidth="1"/>
    <col min="12743" max="12743" width="60.109375" style="190" customWidth="1"/>
    <col min="12744" max="12746" width="15.33203125" style="190" customWidth="1"/>
    <col min="12747" max="12747" width="26.6640625" style="190" customWidth="1"/>
    <col min="12748" max="12997" width="9.109375" style="190"/>
    <col min="12998" max="12998" width="8.33203125" style="190" customWidth="1"/>
    <col min="12999" max="12999" width="60.109375" style="190" customWidth="1"/>
    <col min="13000" max="13002" width="15.33203125" style="190" customWidth="1"/>
    <col min="13003" max="13003" width="26.6640625" style="190" customWidth="1"/>
    <col min="13004" max="13253" width="9.109375" style="190"/>
    <col min="13254" max="13254" width="8.33203125" style="190" customWidth="1"/>
    <col min="13255" max="13255" width="60.109375" style="190" customWidth="1"/>
    <col min="13256" max="13258" width="15.33203125" style="190" customWidth="1"/>
    <col min="13259" max="13259" width="26.6640625" style="190" customWidth="1"/>
    <col min="13260" max="13509" width="9.109375" style="190"/>
    <col min="13510" max="13510" width="8.33203125" style="190" customWidth="1"/>
    <col min="13511" max="13511" width="60.109375" style="190" customWidth="1"/>
    <col min="13512" max="13514" width="15.33203125" style="190" customWidth="1"/>
    <col min="13515" max="13515" width="26.6640625" style="190" customWidth="1"/>
    <col min="13516" max="13765" width="9.109375" style="190"/>
    <col min="13766" max="13766" width="8.33203125" style="190" customWidth="1"/>
    <col min="13767" max="13767" width="60.109375" style="190" customWidth="1"/>
    <col min="13768" max="13770" width="15.33203125" style="190" customWidth="1"/>
    <col min="13771" max="13771" width="26.6640625" style="190" customWidth="1"/>
    <col min="13772" max="14021" width="9.109375" style="190"/>
    <col min="14022" max="14022" width="8.33203125" style="190" customWidth="1"/>
    <col min="14023" max="14023" width="60.109375" style="190" customWidth="1"/>
    <col min="14024" max="14026" width="15.33203125" style="190" customWidth="1"/>
    <col min="14027" max="14027" width="26.6640625" style="190" customWidth="1"/>
    <col min="14028" max="14277" width="9.109375" style="190"/>
    <col min="14278" max="14278" width="8.33203125" style="190" customWidth="1"/>
    <col min="14279" max="14279" width="60.109375" style="190" customWidth="1"/>
    <col min="14280" max="14282" width="15.33203125" style="190" customWidth="1"/>
    <col min="14283" max="14283" width="26.6640625" style="190" customWidth="1"/>
    <col min="14284" max="14533" width="9.109375" style="190"/>
    <col min="14534" max="14534" width="8.33203125" style="190" customWidth="1"/>
    <col min="14535" max="14535" width="60.109375" style="190" customWidth="1"/>
    <col min="14536" max="14538" width="15.33203125" style="190" customWidth="1"/>
    <col min="14539" max="14539" width="26.6640625" style="190" customWidth="1"/>
    <col min="14540" max="14789" width="9.109375" style="190"/>
    <col min="14790" max="14790" width="8.33203125" style="190" customWidth="1"/>
    <col min="14791" max="14791" width="60.109375" style="190" customWidth="1"/>
    <col min="14792" max="14794" width="15.33203125" style="190" customWidth="1"/>
    <col min="14795" max="14795" width="26.6640625" style="190" customWidth="1"/>
    <col min="14796" max="15045" width="9.109375" style="190"/>
    <col min="15046" max="15046" width="8.33203125" style="190" customWidth="1"/>
    <col min="15047" max="15047" width="60.109375" style="190" customWidth="1"/>
    <col min="15048" max="15050" width="15.33203125" style="190" customWidth="1"/>
    <col min="15051" max="15051" width="26.6640625" style="190" customWidth="1"/>
    <col min="15052" max="15301" width="9.109375" style="190"/>
    <col min="15302" max="15302" width="8.33203125" style="190" customWidth="1"/>
    <col min="15303" max="15303" width="60.109375" style="190" customWidth="1"/>
    <col min="15304" max="15306" width="15.33203125" style="190" customWidth="1"/>
    <col min="15307" max="15307" width="26.6640625" style="190" customWidth="1"/>
    <col min="15308" max="15557" width="9.109375" style="190"/>
    <col min="15558" max="15558" width="8.33203125" style="190" customWidth="1"/>
    <col min="15559" max="15559" width="60.109375" style="190" customWidth="1"/>
    <col min="15560" max="15562" width="15.33203125" style="190" customWidth="1"/>
    <col min="15563" max="15563" width="26.6640625" style="190" customWidth="1"/>
    <col min="15564" max="15813" width="9.109375" style="190"/>
    <col min="15814" max="15814" width="8.33203125" style="190" customWidth="1"/>
    <col min="15815" max="15815" width="60.109375" style="190" customWidth="1"/>
    <col min="15816" max="15818" width="15.33203125" style="190" customWidth="1"/>
    <col min="15819" max="15819" width="26.6640625" style="190" customWidth="1"/>
    <col min="15820" max="16069" width="9.109375" style="190"/>
    <col min="16070" max="16070" width="8.33203125" style="190" customWidth="1"/>
    <col min="16071" max="16071" width="60.109375" style="190" customWidth="1"/>
    <col min="16072" max="16074" width="15.33203125" style="190" customWidth="1"/>
    <col min="16075" max="16075" width="26.6640625" style="190" customWidth="1"/>
    <col min="16076" max="16325" width="9.109375" style="190"/>
    <col min="16326" max="16384" width="9.109375" style="190" customWidth="1"/>
  </cols>
  <sheetData>
    <row r="1" spans="1:6" ht="18.600000000000001">
      <c r="A1" s="283"/>
      <c r="B1" s="413" t="s">
        <v>760</v>
      </c>
      <c r="C1" s="453" t="s">
        <v>4</v>
      </c>
      <c r="D1" s="1347" t="s">
        <v>751</v>
      </c>
      <c r="E1" s="1347"/>
      <c r="F1" s="284"/>
    </row>
    <row r="2" spans="1:6" ht="20.25" customHeight="1">
      <c r="A2" s="286"/>
      <c r="B2" s="414" t="s">
        <v>782</v>
      </c>
      <c r="C2" s="453" t="s">
        <v>5</v>
      </c>
      <c r="D2" s="287" t="s">
        <v>752</v>
      </c>
      <c r="E2" s="288"/>
      <c r="F2" s="289"/>
    </row>
    <row r="3" spans="1:6" ht="17.25" customHeight="1">
      <c r="A3" s="290"/>
      <c r="B3" s="470" t="s">
        <v>785</v>
      </c>
      <c r="C3" s="453" t="s">
        <v>780</v>
      </c>
      <c r="D3" s="291" t="s">
        <v>778</v>
      </c>
      <c r="E3" s="292"/>
      <c r="F3" s="289"/>
    </row>
    <row r="4" spans="1:6" ht="15.6">
      <c r="A4" s="293"/>
      <c r="B4" s="415"/>
      <c r="C4" s="294"/>
      <c r="D4" s="295"/>
      <c r="E4" s="308"/>
      <c r="F4" s="296"/>
    </row>
    <row r="5" spans="1:6" ht="15.6">
      <c r="A5" s="293"/>
      <c r="B5" s="415"/>
      <c r="C5" s="294"/>
      <c r="D5" s="295"/>
      <c r="E5" s="308"/>
      <c r="F5" s="296"/>
    </row>
    <row r="6" spans="1:6" s="27" customFormat="1" ht="24.9" customHeight="1">
      <c r="A6" s="1326" t="s">
        <v>2795</v>
      </c>
      <c r="B6" s="1326"/>
      <c r="C6" s="1326"/>
      <c r="D6" s="1326"/>
      <c r="E6" s="1326"/>
      <c r="F6" s="1326"/>
    </row>
    <row r="7" spans="1:6">
      <c r="A7" s="297"/>
      <c r="B7" s="416"/>
      <c r="C7" s="446"/>
      <c r="D7" s="298"/>
      <c r="E7" s="299"/>
      <c r="F7" s="289"/>
    </row>
    <row r="8" spans="1:6">
      <c r="A8" s="297"/>
      <c r="B8" s="416"/>
      <c r="C8" s="446"/>
      <c r="D8" s="298"/>
      <c r="E8" s="299"/>
      <c r="F8" s="289"/>
    </row>
    <row r="9" spans="1:6">
      <c r="A9" s="297"/>
      <c r="B9" s="416"/>
      <c r="C9" s="446"/>
      <c r="D9" s="298"/>
      <c r="E9" s="299"/>
      <c r="F9" s="289"/>
    </row>
    <row r="10" spans="1:6" ht="21">
      <c r="A10" s="471" t="s">
        <v>783</v>
      </c>
      <c r="B10" s="472"/>
      <c r="C10" s="473"/>
      <c r="D10" s="474"/>
      <c r="E10" s="925"/>
      <c r="F10" s="475"/>
    </row>
    <row r="11" spans="1:6" ht="15.6">
      <c r="A11" s="300"/>
      <c r="B11" s="301"/>
      <c r="C11" s="302"/>
      <c r="D11" s="303"/>
      <c r="E11" s="926"/>
      <c r="F11" s="304"/>
    </row>
    <row r="12" spans="1:6" ht="15.6">
      <c r="A12" s="305" t="s">
        <v>126</v>
      </c>
      <c r="B12" s="417"/>
      <c r="C12" s="447"/>
      <c r="D12" s="305"/>
      <c r="E12" s="305"/>
      <c r="F12" s="305"/>
    </row>
    <row r="13" spans="1:6" ht="15.6">
      <c r="A13" s="306"/>
      <c r="B13" s="418"/>
      <c r="C13" s="448"/>
      <c r="D13" s="307"/>
      <c r="E13" s="308"/>
      <c r="F13" s="309"/>
    </row>
    <row r="14" spans="1:6" ht="176.25" customHeight="1">
      <c r="A14" s="1348" t="s">
        <v>2673</v>
      </c>
      <c r="B14" s="1348"/>
      <c r="C14" s="1348"/>
      <c r="D14" s="1348"/>
      <c r="E14" s="1348"/>
      <c r="F14" s="1348"/>
    </row>
    <row r="15" spans="1:6" ht="15.6">
      <c r="A15" s="1349"/>
      <c r="B15" s="1349"/>
      <c r="C15" s="1349"/>
      <c r="D15" s="1349"/>
      <c r="E15" s="1349"/>
      <c r="F15" s="1349"/>
    </row>
    <row r="16" spans="1:6">
      <c r="B16" s="949"/>
      <c r="F16" s="929"/>
    </row>
    <row r="17" spans="1:6" ht="16.8">
      <c r="A17" s="316" t="s">
        <v>125</v>
      </c>
      <c r="B17" s="420" t="s">
        <v>1540</v>
      </c>
      <c r="C17" s="950"/>
      <c r="D17" s="951"/>
      <c r="E17" s="570"/>
      <c r="F17" s="953"/>
    </row>
    <row r="18" spans="1:6">
      <c r="A18" s="937"/>
      <c r="B18" s="954"/>
      <c r="C18" s="955"/>
      <c r="D18" s="956"/>
      <c r="E18" s="312"/>
      <c r="F18" s="957"/>
    </row>
    <row r="19" spans="1:6">
      <c r="A19" s="937"/>
      <c r="B19" s="954" t="s">
        <v>1541</v>
      </c>
      <c r="C19" s="955"/>
      <c r="D19" s="956"/>
      <c r="E19" s="312"/>
      <c r="F19" s="957"/>
    </row>
    <row r="20" spans="1:6">
      <c r="A20" s="937"/>
      <c r="B20" s="954"/>
      <c r="C20" s="955"/>
      <c r="D20" s="956"/>
      <c r="E20" s="312"/>
      <c r="F20" s="957"/>
    </row>
    <row r="21" spans="1:6" ht="31.5" customHeight="1">
      <c r="A21" s="313" t="s">
        <v>49</v>
      </c>
      <c r="B21" s="958" t="s">
        <v>1542</v>
      </c>
      <c r="C21" s="959" t="s">
        <v>1098</v>
      </c>
      <c r="D21" s="960">
        <v>50</v>
      </c>
      <c r="E21" s="581"/>
      <c r="F21" s="929">
        <f>E21*D21</f>
        <v>0</v>
      </c>
    </row>
    <row r="22" spans="1:6" ht="13.8">
      <c r="A22" s="313"/>
      <c r="B22" s="961"/>
      <c r="C22" s="959"/>
      <c r="D22" s="960"/>
      <c r="E22" s="581"/>
      <c r="F22" s="929"/>
    </row>
    <row r="23" spans="1:6" ht="82.5" customHeight="1">
      <c r="A23" s="313" t="s">
        <v>141</v>
      </c>
      <c r="B23" s="958" t="s">
        <v>1543</v>
      </c>
      <c r="C23" s="959" t="s">
        <v>1325</v>
      </c>
      <c r="D23" s="960">
        <v>20</v>
      </c>
      <c r="E23" s="581"/>
      <c r="F23" s="929">
        <f>E23*D23</f>
        <v>0</v>
      </c>
    </row>
    <row r="24" spans="1:6" ht="13.8">
      <c r="A24" s="313"/>
      <c r="B24" s="961"/>
      <c r="C24" s="959"/>
      <c r="D24" s="960"/>
      <c r="E24" s="581"/>
      <c r="F24" s="929"/>
    </row>
    <row r="25" spans="1:6" ht="66.75" customHeight="1">
      <c r="A25" s="313" t="s">
        <v>142</v>
      </c>
      <c r="B25" s="958" t="s">
        <v>1544</v>
      </c>
      <c r="C25" s="962" t="s">
        <v>1325</v>
      </c>
      <c r="D25" s="963">
        <v>6</v>
      </c>
      <c r="E25" s="581"/>
      <c r="F25" s="963">
        <f>D25*E25</f>
        <v>0</v>
      </c>
    </row>
    <row r="26" spans="1:6" ht="13.8">
      <c r="A26" s="313"/>
      <c r="B26" s="961"/>
      <c r="C26" s="962"/>
      <c r="D26" s="963"/>
      <c r="E26" s="581"/>
      <c r="F26" s="963"/>
    </row>
    <row r="27" spans="1:6" ht="108">
      <c r="A27" s="313" t="s">
        <v>53</v>
      </c>
      <c r="B27" s="958" t="s">
        <v>1545</v>
      </c>
      <c r="C27" s="962" t="s">
        <v>130</v>
      </c>
      <c r="D27" s="964">
        <v>2</v>
      </c>
      <c r="E27" s="581"/>
      <c r="F27" s="963">
        <f>D27*E27</f>
        <v>0</v>
      </c>
    </row>
    <row r="28" spans="1:6" ht="13.8">
      <c r="A28" s="313"/>
      <c r="C28" s="962"/>
      <c r="D28" s="964"/>
      <c r="E28" s="581"/>
      <c r="F28" s="963"/>
    </row>
    <row r="29" spans="1:6" ht="81.599999999999994">
      <c r="A29" s="313" t="s">
        <v>726</v>
      </c>
      <c r="B29" s="958" t="s">
        <v>1546</v>
      </c>
      <c r="C29" s="962" t="s">
        <v>130</v>
      </c>
      <c r="D29" s="964">
        <v>1</v>
      </c>
      <c r="E29" s="581"/>
      <c r="F29" s="963">
        <f>D29*E29</f>
        <v>0</v>
      </c>
    </row>
    <row r="30" spans="1:6" ht="13.8">
      <c r="A30" s="313"/>
      <c r="C30" s="962"/>
      <c r="D30" s="964"/>
      <c r="E30" s="581"/>
      <c r="F30" s="963"/>
    </row>
    <row r="31" spans="1:6" ht="80.25" customHeight="1">
      <c r="A31" s="313" t="s">
        <v>731</v>
      </c>
      <c r="B31" s="958" t="s">
        <v>1547</v>
      </c>
      <c r="C31" s="962" t="s">
        <v>130</v>
      </c>
      <c r="D31" s="964">
        <v>1</v>
      </c>
      <c r="E31" s="581"/>
      <c r="F31" s="963">
        <f>D31*E31</f>
        <v>0</v>
      </c>
    </row>
    <row r="32" spans="1:6" ht="13.8">
      <c r="A32" s="313"/>
      <c r="C32" s="962"/>
      <c r="D32" s="964"/>
      <c r="E32" s="581"/>
      <c r="F32" s="963"/>
    </row>
    <row r="33" spans="1:6" ht="295.5" customHeight="1">
      <c r="A33" s="313" t="s">
        <v>732</v>
      </c>
      <c r="B33" s="1005" t="s">
        <v>2850</v>
      </c>
      <c r="C33" s="962" t="s">
        <v>130</v>
      </c>
      <c r="D33" s="964">
        <v>4</v>
      </c>
      <c r="E33" s="581"/>
      <c r="F33" s="963">
        <f>D33*E33</f>
        <v>0</v>
      </c>
    </row>
    <row r="34" spans="1:6" ht="13.8">
      <c r="A34" s="313"/>
      <c r="C34" s="962"/>
      <c r="D34" s="964"/>
      <c r="E34" s="581"/>
      <c r="F34" s="963"/>
    </row>
    <row r="35" spans="1:6" ht="13.8">
      <c r="A35" s="313" t="s">
        <v>909</v>
      </c>
      <c r="B35" s="1005" t="s">
        <v>2852</v>
      </c>
      <c r="C35" s="962"/>
      <c r="D35" s="964"/>
      <c r="E35" s="581"/>
      <c r="F35" s="963"/>
    </row>
    <row r="36" spans="1:6" ht="13.8">
      <c r="A36" s="313"/>
      <c r="B36" s="958"/>
      <c r="C36" s="962"/>
      <c r="D36" s="964"/>
      <c r="E36" s="581"/>
      <c r="F36" s="963"/>
    </row>
    <row r="37" spans="1:6" ht="26.4">
      <c r="A37" s="313" t="s">
        <v>733</v>
      </c>
      <c r="B37" s="958" t="s">
        <v>1548</v>
      </c>
      <c r="C37" s="962" t="s">
        <v>130</v>
      </c>
      <c r="D37" s="563" t="s">
        <v>2912</v>
      </c>
      <c r="E37" s="581"/>
      <c r="F37" s="963">
        <f>D37*E37</f>
        <v>0</v>
      </c>
    </row>
    <row r="38" spans="1:6" ht="13.8">
      <c r="A38" s="313"/>
      <c r="B38" s="958"/>
      <c r="C38" s="962"/>
      <c r="D38" s="964"/>
      <c r="E38" s="581"/>
      <c r="F38" s="963"/>
    </row>
    <row r="39" spans="1:6" ht="26.4">
      <c r="A39" s="313" t="s">
        <v>734</v>
      </c>
      <c r="B39" s="958" t="s">
        <v>1549</v>
      </c>
      <c r="C39" s="962" t="s">
        <v>130</v>
      </c>
      <c r="D39" s="563" t="s">
        <v>2912</v>
      </c>
      <c r="E39" s="581"/>
      <c r="F39" s="963">
        <f>D39*E39</f>
        <v>0</v>
      </c>
    </row>
    <row r="40" spans="1:6" ht="13.8">
      <c r="A40" s="313"/>
      <c r="B40" s="958"/>
      <c r="C40" s="962"/>
      <c r="D40" s="964"/>
      <c r="E40" s="581"/>
      <c r="F40" s="963"/>
    </row>
    <row r="41" spans="1:6" ht="13.8">
      <c r="A41" s="313" t="s">
        <v>735</v>
      </c>
      <c r="B41" s="958" t="s">
        <v>1550</v>
      </c>
      <c r="C41" s="962"/>
      <c r="D41" s="963"/>
      <c r="E41" s="581"/>
      <c r="F41" s="963"/>
    </row>
    <row r="42" spans="1:6" ht="13.8">
      <c r="A42" s="313"/>
      <c r="B42" s="958" t="s">
        <v>1551</v>
      </c>
      <c r="C42" s="962" t="s">
        <v>1098</v>
      </c>
      <c r="D42" s="963">
        <v>25</v>
      </c>
      <c r="E42" s="581"/>
      <c r="F42" s="963">
        <f>D42*E42</f>
        <v>0</v>
      </c>
    </row>
    <row r="43" spans="1:6" ht="13.8">
      <c r="A43" s="313"/>
      <c r="B43" s="958"/>
      <c r="C43" s="962"/>
      <c r="D43" s="963"/>
      <c r="E43" s="581"/>
      <c r="F43" s="963"/>
    </row>
    <row r="44" spans="1:6" ht="26.4">
      <c r="A44" s="313" t="s">
        <v>741</v>
      </c>
      <c r="B44" s="958" t="s">
        <v>1552</v>
      </c>
      <c r="C44" s="962" t="s">
        <v>1325</v>
      </c>
      <c r="D44" s="963">
        <v>9</v>
      </c>
      <c r="E44" s="581"/>
      <c r="F44" s="963">
        <f>D44*E44</f>
        <v>0</v>
      </c>
    </row>
    <row r="45" spans="1:6" ht="13.8">
      <c r="A45" s="313"/>
      <c r="B45" s="958"/>
      <c r="C45" s="962"/>
      <c r="D45" s="963"/>
      <c r="E45" s="581"/>
      <c r="F45" s="963"/>
    </row>
    <row r="46" spans="1:6" ht="26.4">
      <c r="A46" s="313" t="s">
        <v>742</v>
      </c>
      <c r="B46" s="958" t="s">
        <v>1553</v>
      </c>
      <c r="C46" s="962" t="s">
        <v>1325</v>
      </c>
      <c r="D46" s="963">
        <v>8</v>
      </c>
      <c r="E46" s="581"/>
      <c r="F46" s="963">
        <f>D46*E46</f>
        <v>0</v>
      </c>
    </row>
    <row r="47" spans="1:6" ht="13.8">
      <c r="A47" s="313"/>
      <c r="B47" s="958"/>
      <c r="C47" s="962"/>
      <c r="D47" s="963"/>
      <c r="E47" s="581"/>
      <c r="F47" s="963"/>
    </row>
    <row r="48" spans="1:6" ht="42" customHeight="1">
      <c r="A48" s="313" t="s">
        <v>766</v>
      </c>
      <c r="B48" s="958" t="s">
        <v>1554</v>
      </c>
      <c r="C48" s="962" t="s">
        <v>1325</v>
      </c>
      <c r="D48" s="963">
        <v>28</v>
      </c>
      <c r="E48" s="581"/>
      <c r="F48" s="963">
        <f>D48*E48</f>
        <v>0</v>
      </c>
    </row>
    <row r="49" spans="1:6" ht="13.8">
      <c r="A49" s="313"/>
      <c r="B49" s="958"/>
      <c r="C49" s="962"/>
      <c r="D49" s="963"/>
      <c r="E49" s="581"/>
      <c r="F49" s="963"/>
    </row>
    <row r="50" spans="1:6" ht="39.6">
      <c r="A50" s="313" t="s">
        <v>770</v>
      </c>
      <c r="B50" s="958" t="s">
        <v>1555</v>
      </c>
      <c r="C50" s="962" t="s">
        <v>1325</v>
      </c>
      <c r="D50" s="963">
        <v>3</v>
      </c>
      <c r="E50" s="581"/>
      <c r="F50" s="963">
        <f>D50*E50</f>
        <v>0</v>
      </c>
    </row>
    <row r="51" spans="1:6" ht="13.8">
      <c r="A51" s="313"/>
      <c r="B51" s="958"/>
      <c r="C51" s="962"/>
      <c r="D51" s="963"/>
      <c r="E51" s="581"/>
      <c r="F51" s="963"/>
    </row>
    <row r="52" spans="1:6" ht="52.8">
      <c r="A52" s="313" t="s">
        <v>1556</v>
      </c>
      <c r="B52" s="958" t="s">
        <v>1557</v>
      </c>
      <c r="C52" s="962" t="s">
        <v>1325</v>
      </c>
      <c r="D52" s="963">
        <v>2</v>
      </c>
      <c r="E52" s="581"/>
      <c r="F52" s="963">
        <f>D52*E52</f>
        <v>0</v>
      </c>
    </row>
    <row r="53" spans="1:6" ht="13.8">
      <c r="A53" s="313"/>
      <c r="B53" s="958"/>
      <c r="C53" s="962"/>
      <c r="D53" s="963"/>
      <c r="E53" s="581"/>
      <c r="F53" s="963"/>
    </row>
    <row r="54" spans="1:6" ht="26.4">
      <c r="A54" s="313" t="s">
        <v>1558</v>
      </c>
      <c r="B54" s="958" t="s">
        <v>1559</v>
      </c>
      <c r="C54" s="962" t="s">
        <v>1325</v>
      </c>
      <c r="D54" s="964">
        <v>26</v>
      </c>
      <c r="E54" s="581"/>
      <c r="F54" s="963">
        <f>D54*E54</f>
        <v>0</v>
      </c>
    </row>
    <row r="55" spans="1:6" ht="13.8">
      <c r="A55" s="313"/>
      <c r="B55" s="958"/>
      <c r="C55" s="962"/>
      <c r="D55" s="964"/>
      <c r="E55" s="581"/>
      <c r="F55" s="963"/>
    </row>
    <row r="56" spans="1:6" ht="13.8">
      <c r="A56" s="313" t="s">
        <v>1560</v>
      </c>
      <c r="B56" s="958" t="s">
        <v>1561</v>
      </c>
      <c r="C56" s="962" t="s">
        <v>130</v>
      </c>
      <c r="D56" s="964">
        <v>140</v>
      </c>
      <c r="E56" s="581"/>
      <c r="F56" s="963">
        <f>D56*E56</f>
        <v>0</v>
      </c>
    </row>
    <row r="57" spans="1:6" ht="13.8">
      <c r="A57" s="313"/>
      <c r="B57" s="958"/>
      <c r="C57" s="962"/>
      <c r="D57" s="964"/>
      <c r="E57" s="581"/>
      <c r="F57" s="963"/>
    </row>
    <row r="58" spans="1:6" ht="26.4">
      <c r="A58" s="313" t="s">
        <v>1562</v>
      </c>
      <c r="B58" s="958" t="s">
        <v>1563</v>
      </c>
      <c r="C58" s="962" t="s">
        <v>1098</v>
      </c>
      <c r="D58" s="964">
        <v>20</v>
      </c>
      <c r="E58" s="581"/>
      <c r="F58" s="963">
        <f>D58*E58</f>
        <v>0</v>
      </c>
    </row>
    <row r="59" spans="1:6">
      <c r="A59" s="941"/>
      <c r="B59" s="958"/>
      <c r="C59" s="962"/>
      <c r="D59" s="964"/>
      <c r="E59" s="581"/>
      <c r="F59" s="963"/>
    </row>
    <row r="60" spans="1:6">
      <c r="A60" s="941"/>
      <c r="B60" s="958" t="s">
        <v>1564</v>
      </c>
      <c r="C60" s="962"/>
      <c r="D60" s="964"/>
      <c r="E60" s="581"/>
      <c r="F60" s="963"/>
    </row>
    <row r="61" spans="1:6" ht="39.6">
      <c r="A61" s="313" t="s">
        <v>1565</v>
      </c>
      <c r="B61" s="958" t="s">
        <v>1566</v>
      </c>
      <c r="C61" s="966"/>
      <c r="D61" s="967"/>
      <c r="E61" s="581"/>
      <c r="F61" s="964"/>
    </row>
    <row r="62" spans="1:6">
      <c r="A62" s="941"/>
      <c r="B62" s="958" t="s">
        <v>1567</v>
      </c>
      <c r="C62" s="962" t="s">
        <v>1098</v>
      </c>
      <c r="D62" s="967">
        <v>95</v>
      </c>
      <c r="E62" s="581"/>
      <c r="F62" s="967">
        <f t="shared" ref="F62:F72" si="0">D62*E62</f>
        <v>0</v>
      </c>
    </row>
    <row r="63" spans="1:6">
      <c r="A63" s="968"/>
      <c r="B63" s="958" t="s">
        <v>1568</v>
      </c>
      <c r="C63" s="962" t="s">
        <v>1098</v>
      </c>
      <c r="D63" s="967">
        <f>170+80</f>
        <v>250</v>
      </c>
      <c r="E63" s="581"/>
      <c r="F63" s="967">
        <f t="shared" si="0"/>
        <v>0</v>
      </c>
    </row>
    <row r="64" spans="1:6">
      <c r="A64" s="968"/>
      <c r="B64" s="958"/>
      <c r="C64" s="962"/>
      <c r="D64" s="967"/>
      <c r="E64" s="581"/>
      <c r="F64" s="967"/>
    </row>
    <row r="65" spans="1:6" ht="52.8">
      <c r="A65" s="313" t="s">
        <v>1569</v>
      </c>
      <c r="B65" s="958" t="s">
        <v>1570</v>
      </c>
      <c r="C65" s="962" t="s">
        <v>1098</v>
      </c>
      <c r="D65" s="967">
        <v>275</v>
      </c>
      <c r="E65" s="581"/>
      <c r="F65" s="967">
        <f t="shared" si="0"/>
        <v>0</v>
      </c>
    </row>
    <row r="66" spans="1:6" ht="13.8">
      <c r="A66" s="313"/>
      <c r="B66" s="958"/>
      <c r="C66" s="962"/>
      <c r="D66" s="967"/>
      <c r="E66" s="581"/>
      <c r="F66" s="967"/>
    </row>
    <row r="67" spans="1:6" ht="26.4">
      <c r="A67" s="313" t="s">
        <v>1571</v>
      </c>
      <c r="B67" s="958" t="s">
        <v>1572</v>
      </c>
      <c r="C67" s="966" t="s">
        <v>130</v>
      </c>
      <c r="D67" s="964">
        <v>20</v>
      </c>
      <c r="E67" s="581"/>
      <c r="F67" s="967">
        <f t="shared" si="0"/>
        <v>0</v>
      </c>
    </row>
    <row r="68" spans="1:6" ht="13.8">
      <c r="A68" s="313"/>
      <c r="B68" s="958"/>
      <c r="C68" s="966"/>
      <c r="D68" s="964"/>
      <c r="E68" s="581"/>
      <c r="F68" s="967"/>
    </row>
    <row r="69" spans="1:6" ht="172.5" customHeight="1">
      <c r="A69" s="313" t="s">
        <v>1573</v>
      </c>
      <c r="B69" s="958" t="s">
        <v>1574</v>
      </c>
      <c r="C69" s="966"/>
      <c r="D69" s="964"/>
      <c r="E69" s="581"/>
      <c r="F69" s="967"/>
    </row>
    <row r="70" spans="1:6" ht="151.5" customHeight="1">
      <c r="B70" s="958" t="s">
        <v>1575</v>
      </c>
      <c r="C70" s="966" t="s">
        <v>130</v>
      </c>
      <c r="D70" s="964">
        <v>1</v>
      </c>
      <c r="E70" s="581"/>
      <c r="F70" s="967">
        <f t="shared" si="0"/>
        <v>0</v>
      </c>
    </row>
    <row r="71" spans="1:6">
      <c r="B71" s="958"/>
      <c r="C71" s="966"/>
      <c r="D71" s="964"/>
      <c r="E71" s="581"/>
      <c r="F71" s="967"/>
    </row>
    <row r="72" spans="1:6" ht="79.2">
      <c r="A72" s="313" t="s">
        <v>1576</v>
      </c>
      <c r="B72" s="958" t="s">
        <v>1577</v>
      </c>
      <c r="C72" s="966" t="s">
        <v>130</v>
      </c>
      <c r="D72" s="964">
        <v>4</v>
      </c>
      <c r="E72" s="581"/>
      <c r="F72" s="967">
        <f t="shared" si="0"/>
        <v>0</v>
      </c>
    </row>
    <row r="73" spans="1:6" ht="13.8">
      <c r="A73" s="313"/>
      <c r="B73" s="958"/>
      <c r="C73" s="966"/>
      <c r="D73" s="964"/>
      <c r="E73" s="581"/>
      <c r="F73" s="967"/>
    </row>
    <row r="74" spans="1:6" ht="371.25" customHeight="1">
      <c r="A74" s="313" t="s">
        <v>1578</v>
      </c>
      <c r="B74" s="1297" t="s">
        <v>2871</v>
      </c>
      <c r="C74" s="969" t="s">
        <v>130</v>
      </c>
      <c r="D74" s="970">
        <v>8</v>
      </c>
      <c r="E74" s="581"/>
      <c r="F74" s="967">
        <f>D74*E74</f>
        <v>0</v>
      </c>
    </row>
    <row r="75" spans="1:6" ht="13.8">
      <c r="A75" s="313"/>
      <c r="B75" s="958"/>
      <c r="C75" s="969"/>
      <c r="D75" s="970"/>
      <c r="E75" s="581"/>
      <c r="F75" s="967"/>
    </row>
    <row r="76" spans="1:6" ht="356.4">
      <c r="A76" s="313" t="s">
        <v>1579</v>
      </c>
      <c r="B76" s="1297" t="s">
        <v>2872</v>
      </c>
      <c r="C76" s="969" t="s">
        <v>130</v>
      </c>
      <c r="D76" s="970">
        <v>2</v>
      </c>
      <c r="E76" s="581"/>
      <c r="F76" s="967">
        <f>D76*E76</f>
        <v>0</v>
      </c>
    </row>
    <row r="77" spans="1:6" ht="13.8">
      <c r="A77" s="313"/>
      <c r="B77" s="958"/>
      <c r="C77" s="969"/>
      <c r="D77" s="970"/>
      <c r="E77" s="581"/>
      <c r="F77" s="967"/>
    </row>
    <row r="78" spans="1:6" ht="66">
      <c r="A78" s="313" t="s">
        <v>1580</v>
      </c>
      <c r="B78" s="958" t="s">
        <v>1581</v>
      </c>
      <c r="C78" s="969" t="s">
        <v>130</v>
      </c>
      <c r="D78" s="970">
        <v>6</v>
      </c>
      <c r="E78" s="581"/>
      <c r="F78" s="967">
        <f>D78*E78</f>
        <v>0</v>
      </c>
    </row>
    <row r="79" spans="1:6" ht="13.8">
      <c r="A79" s="313"/>
      <c r="B79" s="958"/>
      <c r="C79" s="969"/>
      <c r="D79" s="970"/>
      <c r="E79" s="581"/>
      <c r="F79" s="967"/>
    </row>
    <row r="80" spans="1:6" ht="52.8">
      <c r="A80" s="313" t="s">
        <v>1582</v>
      </c>
      <c r="B80" s="958" t="s">
        <v>1583</v>
      </c>
      <c r="C80" s="969" t="s">
        <v>130</v>
      </c>
      <c r="D80" s="970">
        <v>4</v>
      </c>
      <c r="E80" s="581"/>
      <c r="F80" s="967">
        <f>D80*E80</f>
        <v>0</v>
      </c>
    </row>
    <row r="81" spans="1:6" ht="13.8">
      <c r="A81" s="313"/>
      <c r="B81" s="958"/>
      <c r="C81" s="969"/>
      <c r="D81" s="970"/>
      <c r="E81" s="581"/>
      <c r="F81" s="967"/>
    </row>
    <row r="82" spans="1:6" ht="145.19999999999999">
      <c r="A82" s="313" t="s">
        <v>1584</v>
      </c>
      <c r="B82" s="958" t="s">
        <v>1585</v>
      </c>
      <c r="C82" s="971" t="s">
        <v>130</v>
      </c>
      <c r="D82" s="563" t="s">
        <v>2912</v>
      </c>
      <c r="E82" s="581"/>
      <c r="F82" s="973">
        <f>E82*D82</f>
        <v>0</v>
      </c>
    </row>
    <row r="83" spans="1:6" ht="13.8">
      <c r="A83" s="313"/>
      <c r="B83" s="958"/>
      <c r="C83" s="971"/>
      <c r="D83" s="972"/>
      <c r="E83" s="581"/>
      <c r="F83" s="973"/>
    </row>
    <row r="84" spans="1:6" ht="66">
      <c r="A84" s="313" t="s">
        <v>1586</v>
      </c>
      <c r="B84" s="958" t="s">
        <v>1587</v>
      </c>
      <c r="C84" s="962"/>
      <c r="D84" s="964"/>
      <c r="E84" s="581"/>
      <c r="F84" s="967"/>
    </row>
    <row r="85" spans="1:6" ht="26.4">
      <c r="A85" s="974"/>
      <c r="B85" s="958" t="s">
        <v>1588</v>
      </c>
      <c r="C85" s="962" t="s">
        <v>130</v>
      </c>
      <c r="D85" s="563" t="s">
        <v>2912</v>
      </c>
      <c r="E85" s="581"/>
      <c r="F85" s="963">
        <f t="shared" ref="F85:F87" si="1">D85*E85</f>
        <v>0</v>
      </c>
    </row>
    <row r="86" spans="1:6" ht="26.4">
      <c r="A86" s="974"/>
      <c r="B86" s="958" t="s">
        <v>1589</v>
      </c>
      <c r="C86" s="962" t="s">
        <v>130</v>
      </c>
      <c r="D86" s="563" t="s">
        <v>2912</v>
      </c>
      <c r="E86" s="581"/>
      <c r="F86" s="963">
        <f t="shared" si="1"/>
        <v>0</v>
      </c>
    </row>
    <row r="87" spans="1:6">
      <c r="A87" s="974"/>
      <c r="B87" s="958" t="s">
        <v>1590</v>
      </c>
      <c r="C87" s="962" t="s">
        <v>130</v>
      </c>
      <c r="D87" s="563" t="s">
        <v>2912</v>
      </c>
      <c r="E87" s="581"/>
      <c r="F87" s="963">
        <f t="shared" si="1"/>
        <v>0</v>
      </c>
    </row>
    <row r="88" spans="1:6" ht="52.8">
      <c r="A88" s="974"/>
      <c r="B88" s="958" t="s">
        <v>1591</v>
      </c>
      <c r="C88" s="966"/>
      <c r="D88" s="964"/>
      <c r="E88" s="581"/>
      <c r="F88" s="967"/>
    </row>
    <row r="89" spans="1:6">
      <c r="A89" s="974"/>
      <c r="C89" s="966" t="s">
        <v>143</v>
      </c>
      <c r="D89" s="563" t="s">
        <v>2912</v>
      </c>
      <c r="E89" s="581"/>
      <c r="F89" s="963">
        <f>D89*E89</f>
        <v>0</v>
      </c>
    </row>
    <row r="90" spans="1:6">
      <c r="A90" s="941"/>
      <c r="B90" s="961"/>
      <c r="C90" s="959"/>
      <c r="D90" s="960"/>
      <c r="E90" s="581"/>
      <c r="F90" s="929"/>
    </row>
    <row r="91" spans="1:6" ht="16.8">
      <c r="A91" s="975"/>
      <c r="B91" s="419" t="s">
        <v>12</v>
      </c>
      <c r="C91" s="578"/>
      <c r="D91" s="579"/>
      <c r="E91" s="582"/>
      <c r="F91" s="579">
        <f>SUM(F21:F89)</f>
        <v>0</v>
      </c>
    </row>
    <row r="92" spans="1:6">
      <c r="B92" s="949"/>
      <c r="E92" s="581"/>
      <c r="F92" s="976"/>
    </row>
    <row r="93" spans="1:6">
      <c r="B93" s="949"/>
      <c r="E93" s="581"/>
      <c r="F93" s="976"/>
    </row>
    <row r="94" spans="1:6" ht="16.8">
      <c r="A94" s="316" t="s">
        <v>115</v>
      </c>
      <c r="B94" s="420" t="s">
        <v>1592</v>
      </c>
      <c r="C94" s="950"/>
      <c r="D94" s="951"/>
      <c r="E94" s="1040"/>
      <c r="F94" s="953"/>
    </row>
    <row r="95" spans="1:6">
      <c r="A95" s="937"/>
      <c r="B95" s="954"/>
      <c r="C95" s="955"/>
      <c r="D95" s="956"/>
      <c r="E95" s="581"/>
      <c r="F95" s="957"/>
    </row>
    <row r="96" spans="1:6" ht="52.8">
      <c r="A96" s="313" t="s">
        <v>116</v>
      </c>
      <c r="B96" s="958" t="s">
        <v>1593</v>
      </c>
      <c r="C96" s="977" t="s">
        <v>1394</v>
      </c>
      <c r="D96" s="978" t="s">
        <v>1394</v>
      </c>
      <c r="E96" s="581"/>
      <c r="F96" s="584" t="s">
        <v>1394</v>
      </c>
    </row>
    <row r="97" spans="1:6" ht="26.4">
      <c r="A97" s="979"/>
      <c r="B97" s="958" t="s">
        <v>1594</v>
      </c>
      <c r="C97" s="928" t="s">
        <v>1098</v>
      </c>
      <c r="D97" s="978">
        <v>25</v>
      </c>
      <c r="E97" s="581"/>
      <c r="F97" s="580">
        <f t="shared" ref="F97:F106" si="2">D97*E97</f>
        <v>0</v>
      </c>
    </row>
    <row r="98" spans="1:6" ht="26.4">
      <c r="A98" s="979"/>
      <c r="B98" s="958" t="s">
        <v>1595</v>
      </c>
      <c r="C98" s="928" t="s">
        <v>1098</v>
      </c>
      <c r="D98" s="978">
        <v>50</v>
      </c>
      <c r="E98" s="581"/>
      <c r="F98" s="580">
        <f t="shared" si="2"/>
        <v>0</v>
      </c>
    </row>
    <row r="99" spans="1:6" ht="26.4">
      <c r="A99" s="979"/>
      <c r="B99" s="958" t="s">
        <v>1596</v>
      </c>
      <c r="C99" s="928" t="s">
        <v>1098</v>
      </c>
      <c r="D99" s="978">
        <v>65</v>
      </c>
      <c r="E99" s="581"/>
      <c r="F99" s="580">
        <f t="shared" si="2"/>
        <v>0</v>
      </c>
    </row>
    <row r="100" spans="1:6" ht="26.4">
      <c r="A100" s="979"/>
      <c r="B100" s="958" t="s">
        <v>1597</v>
      </c>
      <c r="C100" s="928" t="s">
        <v>130</v>
      </c>
      <c r="D100" s="978">
        <v>2</v>
      </c>
      <c r="E100" s="581"/>
      <c r="F100" s="580">
        <f t="shared" si="2"/>
        <v>0</v>
      </c>
    </row>
    <row r="101" spans="1:6" ht="26.4">
      <c r="A101" s="979"/>
      <c r="B101" s="958" t="s">
        <v>1598</v>
      </c>
      <c r="C101" s="928" t="s">
        <v>130</v>
      </c>
      <c r="D101" s="978">
        <v>2</v>
      </c>
      <c r="E101" s="581"/>
      <c r="F101" s="580">
        <f t="shared" si="2"/>
        <v>0</v>
      </c>
    </row>
    <row r="102" spans="1:6" ht="26.4">
      <c r="A102" s="979"/>
      <c r="B102" s="958" t="s">
        <v>1599</v>
      </c>
      <c r="C102" s="928" t="s">
        <v>130</v>
      </c>
      <c r="D102" s="978">
        <v>3</v>
      </c>
      <c r="E102" s="581"/>
      <c r="F102" s="580">
        <f t="shared" si="2"/>
        <v>0</v>
      </c>
    </row>
    <row r="103" spans="1:6" ht="26.4">
      <c r="A103" s="979"/>
      <c r="B103" s="958" t="s">
        <v>1600</v>
      </c>
      <c r="C103" s="928" t="s">
        <v>130</v>
      </c>
      <c r="D103" s="978">
        <v>1</v>
      </c>
      <c r="E103" s="581"/>
      <c r="F103" s="580">
        <f t="shared" si="2"/>
        <v>0</v>
      </c>
    </row>
    <row r="104" spans="1:6" ht="26.4">
      <c r="A104" s="979"/>
      <c r="B104" s="958" t="s">
        <v>1601</v>
      </c>
      <c r="C104" s="928" t="s">
        <v>130</v>
      </c>
      <c r="D104" s="978">
        <v>1</v>
      </c>
      <c r="E104" s="581"/>
      <c r="F104" s="580">
        <f t="shared" si="2"/>
        <v>0</v>
      </c>
    </row>
    <row r="105" spans="1:6" ht="26.4">
      <c r="A105" s="979"/>
      <c r="B105" s="958" t="s">
        <v>1602</v>
      </c>
      <c r="C105" s="928" t="s">
        <v>130</v>
      </c>
      <c r="D105" s="978">
        <v>3</v>
      </c>
      <c r="E105" s="581"/>
      <c r="F105" s="580">
        <f t="shared" si="2"/>
        <v>0</v>
      </c>
    </row>
    <row r="106" spans="1:6" ht="26.4">
      <c r="A106" s="979"/>
      <c r="B106" s="958" t="s">
        <v>1603</v>
      </c>
      <c r="C106" s="928" t="s">
        <v>130</v>
      </c>
      <c r="D106" s="978">
        <v>1</v>
      </c>
      <c r="E106" s="581"/>
      <c r="F106" s="580">
        <f t="shared" si="2"/>
        <v>0</v>
      </c>
    </row>
    <row r="107" spans="1:6">
      <c r="A107" s="979"/>
      <c r="D107" s="978"/>
      <c r="E107" s="581"/>
      <c r="F107" s="580"/>
    </row>
    <row r="108" spans="1:6" ht="41.25" customHeight="1">
      <c r="A108" s="313" t="s">
        <v>117</v>
      </c>
      <c r="B108" s="958" t="s">
        <v>1604</v>
      </c>
      <c r="C108" s="959" t="s">
        <v>1394</v>
      </c>
      <c r="D108" s="960" t="s">
        <v>1394</v>
      </c>
      <c r="E108" s="581"/>
      <c r="F108" s="929" t="s">
        <v>1394</v>
      </c>
    </row>
    <row r="109" spans="1:6">
      <c r="A109" s="941"/>
      <c r="B109" s="961" t="s">
        <v>1605</v>
      </c>
      <c r="C109" s="959" t="s">
        <v>1098</v>
      </c>
      <c r="D109" s="960">
        <v>600</v>
      </c>
      <c r="E109" s="581"/>
      <c r="F109" s="929">
        <f t="shared" ref="F109:F115" si="3">E109*D109</f>
        <v>0</v>
      </c>
    </row>
    <row r="110" spans="1:6">
      <c r="A110" s="941"/>
      <c r="B110" s="961" t="s">
        <v>1606</v>
      </c>
      <c r="C110" s="959" t="s">
        <v>1098</v>
      </c>
      <c r="D110" s="960">
        <v>500</v>
      </c>
      <c r="E110" s="581"/>
      <c r="F110" s="929">
        <f t="shared" si="3"/>
        <v>0</v>
      </c>
    </row>
    <row r="111" spans="1:6">
      <c r="A111" s="941"/>
      <c r="B111" s="961" t="s">
        <v>1607</v>
      </c>
      <c r="C111" s="959" t="s">
        <v>1098</v>
      </c>
      <c r="D111" s="960">
        <v>200</v>
      </c>
      <c r="E111" s="581"/>
      <c r="F111" s="929">
        <f t="shared" si="3"/>
        <v>0</v>
      </c>
    </row>
    <row r="112" spans="1:6">
      <c r="A112" s="941"/>
      <c r="B112" s="961" t="s">
        <v>1608</v>
      </c>
      <c r="C112" s="959" t="s">
        <v>1098</v>
      </c>
      <c r="D112" s="960">
        <v>250</v>
      </c>
      <c r="E112" s="581"/>
      <c r="F112" s="929">
        <f t="shared" si="3"/>
        <v>0</v>
      </c>
    </row>
    <row r="113" spans="1:6">
      <c r="A113" s="941"/>
      <c r="B113" s="961" t="s">
        <v>1609</v>
      </c>
      <c r="C113" s="959" t="s">
        <v>1098</v>
      </c>
      <c r="D113" s="960">
        <v>150</v>
      </c>
      <c r="E113" s="581"/>
      <c r="F113" s="929">
        <f>E113*D113</f>
        <v>0</v>
      </c>
    </row>
    <row r="114" spans="1:6">
      <c r="A114" s="941"/>
      <c r="B114" s="961"/>
      <c r="C114" s="959"/>
      <c r="D114" s="960"/>
      <c r="E114" s="581"/>
      <c r="F114" s="929"/>
    </row>
    <row r="115" spans="1:6" ht="39.6">
      <c r="A115" s="313" t="s">
        <v>118</v>
      </c>
      <c r="B115" s="958" t="s">
        <v>1610</v>
      </c>
      <c r="C115" s="959" t="s">
        <v>1098</v>
      </c>
      <c r="D115" s="960">
        <v>250</v>
      </c>
      <c r="E115" s="581"/>
      <c r="F115" s="929">
        <f t="shared" si="3"/>
        <v>0</v>
      </c>
    </row>
    <row r="116" spans="1:6" ht="13.8">
      <c r="A116" s="313"/>
      <c r="B116" s="961"/>
      <c r="C116" s="959"/>
      <c r="D116" s="960"/>
      <c r="E116" s="581"/>
      <c r="F116" s="929"/>
    </row>
    <row r="117" spans="1:6" ht="29.25" customHeight="1">
      <c r="A117" s="313" t="s">
        <v>204</v>
      </c>
      <c r="B117" s="958" t="s">
        <v>1611</v>
      </c>
      <c r="C117" s="959" t="s">
        <v>1098</v>
      </c>
      <c r="D117" s="960">
        <v>75</v>
      </c>
      <c r="E117" s="581"/>
      <c r="F117" s="929">
        <f>E117*D117</f>
        <v>0</v>
      </c>
    </row>
    <row r="118" spans="1:6" ht="13.8">
      <c r="A118" s="313"/>
      <c r="B118" s="958"/>
      <c r="C118" s="959"/>
      <c r="D118" s="960"/>
      <c r="E118" s="581"/>
      <c r="F118" s="929"/>
    </row>
    <row r="119" spans="1:6" ht="52.8">
      <c r="A119" s="313" t="s">
        <v>119</v>
      </c>
      <c r="B119" s="958" t="s">
        <v>1612</v>
      </c>
      <c r="C119" s="959" t="s">
        <v>143</v>
      </c>
      <c r="D119" s="563" t="s">
        <v>2912</v>
      </c>
      <c r="E119" s="581"/>
      <c r="F119" s="580">
        <f>D119*E119</f>
        <v>0</v>
      </c>
    </row>
    <row r="120" spans="1:6" ht="13.8">
      <c r="A120" s="313"/>
      <c r="B120" s="958"/>
      <c r="C120" s="959"/>
      <c r="E120" s="581"/>
      <c r="F120" s="580"/>
    </row>
    <row r="121" spans="1:6" ht="26.4">
      <c r="A121" s="313" t="s">
        <v>186</v>
      </c>
      <c r="B121" s="958" t="s">
        <v>1613</v>
      </c>
      <c r="C121" s="959" t="s">
        <v>130</v>
      </c>
      <c r="D121" s="577">
        <v>3</v>
      </c>
      <c r="E121" s="581"/>
      <c r="F121" s="580">
        <f>D121*E121</f>
        <v>0</v>
      </c>
    </row>
    <row r="122" spans="1:6" ht="13.8">
      <c r="A122" s="313"/>
      <c r="B122" s="958"/>
      <c r="C122" s="959"/>
      <c r="E122" s="581"/>
      <c r="F122" s="580"/>
    </row>
    <row r="123" spans="1:6" ht="39.6">
      <c r="A123" s="313" t="s">
        <v>205</v>
      </c>
      <c r="B123" s="958" t="s">
        <v>1614</v>
      </c>
      <c r="C123" s="959" t="s">
        <v>1098</v>
      </c>
      <c r="D123" s="577">
        <v>20</v>
      </c>
      <c r="E123" s="581"/>
      <c r="F123" s="580">
        <f>D123*E123</f>
        <v>0</v>
      </c>
    </row>
    <row r="124" spans="1:6">
      <c r="A124" s="941"/>
      <c r="B124" s="961"/>
      <c r="C124" s="959"/>
      <c r="E124" s="581"/>
      <c r="F124" s="580"/>
    </row>
    <row r="125" spans="1:6" ht="16.8">
      <c r="A125" s="975"/>
      <c r="B125" s="419" t="s">
        <v>1539</v>
      </c>
      <c r="C125" s="578"/>
      <c r="D125" s="535"/>
      <c r="E125" s="1041"/>
      <c r="F125" s="980">
        <f>SUM(F97:F123)</f>
        <v>0</v>
      </c>
    </row>
    <row r="126" spans="1:6">
      <c r="B126" s="949"/>
      <c r="E126" s="581"/>
      <c r="F126" s="976"/>
    </row>
    <row r="127" spans="1:6">
      <c r="B127" s="949"/>
      <c r="E127" s="581"/>
      <c r="F127" s="976"/>
    </row>
    <row r="128" spans="1:6" ht="16.8">
      <c r="A128" s="316" t="s">
        <v>75</v>
      </c>
      <c r="B128" s="420" t="s">
        <v>1615</v>
      </c>
      <c r="C128" s="981"/>
      <c r="D128" s="951"/>
      <c r="E128" s="1040"/>
      <c r="F128" s="952"/>
    </row>
    <row r="129" spans="1:6">
      <c r="B129" s="961"/>
      <c r="E129" s="581"/>
      <c r="F129" s="929"/>
    </row>
    <row r="130" spans="1:6" ht="92.4">
      <c r="A130" s="313" t="s">
        <v>76</v>
      </c>
      <c r="B130" s="958" t="s">
        <v>1616</v>
      </c>
      <c r="C130" s="966"/>
      <c r="D130" s="964"/>
      <c r="E130" s="581"/>
      <c r="F130" s="963"/>
    </row>
    <row r="131" spans="1:6">
      <c r="A131" s="941"/>
      <c r="B131" s="982" t="s">
        <v>1617</v>
      </c>
      <c r="C131" s="969" t="s">
        <v>130</v>
      </c>
      <c r="D131" s="983">
        <v>1</v>
      </c>
      <c r="E131" s="581"/>
      <c r="F131" s="963">
        <f>D131*E131</f>
        <v>0</v>
      </c>
    </row>
    <row r="132" spans="1:6">
      <c r="A132" s="941"/>
      <c r="B132" s="982"/>
      <c r="C132" s="969"/>
      <c r="D132" s="983"/>
      <c r="E132" s="581"/>
      <c r="F132" s="963"/>
    </row>
    <row r="133" spans="1:6">
      <c r="A133" s="941"/>
      <c r="B133" s="984" t="s">
        <v>1618</v>
      </c>
      <c r="C133" s="969"/>
      <c r="D133" s="983"/>
      <c r="E133" s="581"/>
      <c r="F133" s="963"/>
    </row>
    <row r="134" spans="1:6" ht="26.4">
      <c r="A134" s="941"/>
      <c r="B134" s="958" t="s">
        <v>1619</v>
      </c>
      <c r="C134" s="969" t="s">
        <v>130</v>
      </c>
      <c r="D134" s="983">
        <v>1</v>
      </c>
      <c r="E134" s="581"/>
      <c r="F134" s="963">
        <f t="shared" ref="F134:F161" si="4">D134*E134</f>
        <v>0</v>
      </c>
    </row>
    <row r="135" spans="1:6" s="985" customFormat="1" ht="105.6">
      <c r="A135" s="941"/>
      <c r="B135" s="958" t="s">
        <v>1620</v>
      </c>
      <c r="C135" s="969" t="s">
        <v>130</v>
      </c>
      <c r="D135" s="983">
        <v>1</v>
      </c>
      <c r="E135" s="581"/>
      <c r="F135" s="963">
        <f t="shared" si="4"/>
        <v>0</v>
      </c>
    </row>
    <row r="136" spans="1:6" s="985" customFormat="1">
      <c r="A136" s="941"/>
      <c r="B136" s="982" t="s">
        <v>1621</v>
      </c>
      <c r="C136" s="969" t="s">
        <v>130</v>
      </c>
      <c r="D136" s="983">
        <v>3</v>
      </c>
      <c r="E136" s="581"/>
      <c r="F136" s="963">
        <f t="shared" si="4"/>
        <v>0</v>
      </c>
    </row>
    <row r="137" spans="1:6" s="985" customFormat="1">
      <c r="A137" s="941"/>
      <c r="B137" s="982" t="s">
        <v>1622</v>
      </c>
      <c r="C137" s="969" t="s">
        <v>130</v>
      </c>
      <c r="D137" s="983">
        <v>7</v>
      </c>
      <c r="E137" s="581"/>
      <c r="F137" s="963">
        <f t="shared" si="4"/>
        <v>0</v>
      </c>
    </row>
    <row r="138" spans="1:6" s="985" customFormat="1">
      <c r="A138" s="941"/>
      <c r="B138" s="982" t="s">
        <v>1623</v>
      </c>
      <c r="C138" s="969" t="s">
        <v>130</v>
      </c>
      <c r="D138" s="983">
        <v>9</v>
      </c>
      <c r="E138" s="581"/>
      <c r="F138" s="963">
        <f t="shared" si="4"/>
        <v>0</v>
      </c>
    </row>
    <row r="139" spans="1:6" s="985" customFormat="1">
      <c r="A139" s="941"/>
      <c r="B139" s="982" t="s">
        <v>1624</v>
      </c>
      <c r="C139" s="969" t="s">
        <v>130</v>
      </c>
      <c r="D139" s="983">
        <v>9</v>
      </c>
      <c r="E139" s="581"/>
      <c r="F139" s="963">
        <f t="shared" si="4"/>
        <v>0</v>
      </c>
    </row>
    <row r="140" spans="1:6" s="985" customFormat="1">
      <c r="A140" s="941"/>
      <c r="B140" s="982" t="s">
        <v>1625</v>
      </c>
      <c r="C140" s="969" t="s">
        <v>130</v>
      </c>
      <c r="D140" s="983">
        <v>8</v>
      </c>
      <c r="E140" s="581"/>
      <c r="F140" s="963">
        <f t="shared" si="4"/>
        <v>0</v>
      </c>
    </row>
    <row r="141" spans="1:6" s="985" customFormat="1">
      <c r="A141" s="941"/>
      <c r="B141" s="982" t="s">
        <v>1626</v>
      </c>
      <c r="C141" s="969" t="s">
        <v>130</v>
      </c>
      <c r="D141" s="983">
        <v>2</v>
      </c>
      <c r="E141" s="581"/>
      <c r="F141" s="963">
        <f t="shared" si="4"/>
        <v>0</v>
      </c>
    </row>
    <row r="142" spans="1:6" s="985" customFormat="1">
      <c r="A142" s="941"/>
      <c r="B142" s="982" t="s">
        <v>1627</v>
      </c>
      <c r="C142" s="969" t="s">
        <v>130</v>
      </c>
      <c r="D142" s="983">
        <v>2</v>
      </c>
      <c r="E142" s="581"/>
      <c r="F142" s="963">
        <f t="shared" si="4"/>
        <v>0</v>
      </c>
    </row>
    <row r="143" spans="1:6" s="985" customFormat="1">
      <c r="A143" s="941"/>
      <c r="B143" s="982" t="s">
        <v>1628</v>
      </c>
      <c r="C143" s="969" t="s">
        <v>130</v>
      </c>
      <c r="D143" s="983">
        <v>2</v>
      </c>
      <c r="E143" s="581"/>
      <c r="F143" s="963">
        <f t="shared" si="4"/>
        <v>0</v>
      </c>
    </row>
    <row r="144" spans="1:6" s="985" customFormat="1">
      <c r="A144" s="941"/>
      <c r="B144" s="982" t="s">
        <v>1629</v>
      </c>
      <c r="C144" s="969" t="s">
        <v>130</v>
      </c>
      <c r="D144" s="983">
        <v>1</v>
      </c>
      <c r="E144" s="581"/>
      <c r="F144" s="963">
        <f t="shared" si="4"/>
        <v>0</v>
      </c>
    </row>
    <row r="145" spans="1:6" s="985" customFormat="1">
      <c r="A145" s="941"/>
      <c r="B145" s="982" t="s">
        <v>1630</v>
      </c>
      <c r="C145" s="969" t="s">
        <v>130</v>
      </c>
      <c r="D145" s="983">
        <v>1</v>
      </c>
      <c r="E145" s="581"/>
      <c r="F145" s="963">
        <f t="shared" si="4"/>
        <v>0</v>
      </c>
    </row>
    <row r="146" spans="1:6" s="985" customFormat="1">
      <c r="A146" s="941"/>
      <c r="B146" s="982" t="s">
        <v>1631</v>
      </c>
      <c r="C146" s="969" t="s">
        <v>130</v>
      </c>
      <c r="D146" s="983">
        <v>1</v>
      </c>
      <c r="E146" s="581"/>
      <c r="F146" s="963">
        <f t="shared" si="4"/>
        <v>0</v>
      </c>
    </row>
    <row r="147" spans="1:6" s="985" customFormat="1">
      <c r="A147" s="941"/>
      <c r="B147" s="982" t="s">
        <v>1632</v>
      </c>
      <c r="C147" s="969" t="s">
        <v>130</v>
      </c>
      <c r="D147" s="983">
        <v>2</v>
      </c>
      <c r="E147" s="581"/>
      <c r="F147" s="963">
        <f t="shared" si="4"/>
        <v>0</v>
      </c>
    </row>
    <row r="148" spans="1:6" s="985" customFormat="1">
      <c r="A148" s="941"/>
      <c r="B148" s="982" t="s">
        <v>1633</v>
      </c>
      <c r="C148" s="969" t="s">
        <v>130</v>
      </c>
      <c r="D148" s="983">
        <v>2</v>
      </c>
      <c r="E148" s="581"/>
      <c r="F148" s="963">
        <f t="shared" si="4"/>
        <v>0</v>
      </c>
    </row>
    <row r="149" spans="1:6" s="985" customFormat="1">
      <c r="A149" s="941"/>
      <c r="B149" s="982" t="s">
        <v>1634</v>
      </c>
      <c r="C149" s="969" t="s">
        <v>130</v>
      </c>
      <c r="D149" s="983">
        <v>1</v>
      </c>
      <c r="E149" s="581"/>
      <c r="F149" s="963">
        <f t="shared" si="4"/>
        <v>0</v>
      </c>
    </row>
    <row r="150" spans="1:6" s="985" customFormat="1">
      <c r="A150" s="941"/>
      <c r="B150" s="982" t="s">
        <v>1635</v>
      </c>
      <c r="C150" s="969" t="s">
        <v>130</v>
      </c>
      <c r="D150" s="983">
        <v>5</v>
      </c>
      <c r="E150" s="581"/>
      <c r="F150" s="963">
        <f t="shared" si="4"/>
        <v>0</v>
      </c>
    </row>
    <row r="151" spans="1:6">
      <c r="A151" s="941"/>
      <c r="B151" s="982" t="s">
        <v>1636</v>
      </c>
      <c r="C151" s="969" t="s">
        <v>130</v>
      </c>
      <c r="D151" s="983">
        <v>1</v>
      </c>
      <c r="E151" s="581"/>
      <c r="F151" s="963">
        <f t="shared" si="4"/>
        <v>0</v>
      </c>
    </row>
    <row r="152" spans="1:6">
      <c r="A152" s="941"/>
      <c r="B152" s="982" t="s">
        <v>1637</v>
      </c>
      <c r="C152" s="969" t="s">
        <v>130</v>
      </c>
      <c r="D152" s="983">
        <v>2</v>
      </c>
      <c r="E152" s="581"/>
      <c r="F152" s="963">
        <f t="shared" si="4"/>
        <v>0</v>
      </c>
    </row>
    <row r="153" spans="1:6">
      <c r="A153" s="941"/>
      <c r="B153" s="982" t="s">
        <v>1638</v>
      </c>
      <c r="C153" s="969" t="s">
        <v>130</v>
      </c>
      <c r="D153" s="983">
        <v>2</v>
      </c>
      <c r="E153" s="581"/>
      <c r="F153" s="963">
        <f t="shared" si="4"/>
        <v>0</v>
      </c>
    </row>
    <row r="154" spans="1:6">
      <c r="A154" s="941"/>
      <c r="B154" s="982" t="s">
        <v>1639</v>
      </c>
      <c r="C154" s="969" t="s">
        <v>130</v>
      </c>
      <c r="D154" s="983">
        <v>1</v>
      </c>
      <c r="E154" s="581"/>
      <c r="F154" s="963">
        <f t="shared" si="4"/>
        <v>0</v>
      </c>
    </row>
    <row r="155" spans="1:6">
      <c r="A155" s="941"/>
      <c r="B155" s="982" t="s">
        <v>1640</v>
      </c>
      <c r="C155" s="969" t="s">
        <v>130</v>
      </c>
      <c r="D155" s="983">
        <v>1</v>
      </c>
      <c r="E155" s="581"/>
      <c r="F155" s="963">
        <f t="shared" si="4"/>
        <v>0</v>
      </c>
    </row>
    <row r="156" spans="1:6">
      <c r="A156" s="941"/>
      <c r="B156" s="982" t="s">
        <v>1641</v>
      </c>
      <c r="C156" s="969" t="s">
        <v>130</v>
      </c>
      <c r="D156" s="983">
        <v>1</v>
      </c>
      <c r="E156" s="581"/>
      <c r="F156" s="963">
        <f t="shared" si="4"/>
        <v>0</v>
      </c>
    </row>
    <row r="157" spans="1:6">
      <c r="A157" s="941"/>
      <c r="B157" s="982" t="s">
        <v>1642</v>
      </c>
      <c r="C157" s="969" t="s">
        <v>130</v>
      </c>
      <c r="D157" s="983">
        <v>1</v>
      </c>
      <c r="E157" s="581"/>
      <c r="F157" s="963">
        <f t="shared" si="4"/>
        <v>0</v>
      </c>
    </row>
    <row r="158" spans="1:6">
      <c r="A158" s="941"/>
      <c r="B158" s="982" t="s">
        <v>1643</v>
      </c>
      <c r="C158" s="969" t="s">
        <v>130</v>
      </c>
      <c r="D158" s="983">
        <v>1</v>
      </c>
      <c r="E158" s="581"/>
      <c r="F158" s="963">
        <f t="shared" si="4"/>
        <v>0</v>
      </c>
    </row>
    <row r="159" spans="1:6">
      <c r="A159" s="941"/>
      <c r="B159" s="982" t="s">
        <v>1644</v>
      </c>
      <c r="C159" s="969" t="s">
        <v>130</v>
      </c>
      <c r="D159" s="983">
        <v>2</v>
      </c>
      <c r="E159" s="581"/>
      <c r="F159" s="963">
        <f t="shared" si="4"/>
        <v>0</v>
      </c>
    </row>
    <row r="160" spans="1:6">
      <c r="A160" s="941"/>
      <c r="B160" s="982" t="s">
        <v>1645</v>
      </c>
      <c r="C160" s="969" t="s">
        <v>130</v>
      </c>
      <c r="D160" s="983">
        <v>1</v>
      </c>
      <c r="E160" s="581"/>
      <c r="F160" s="963">
        <f t="shared" si="4"/>
        <v>0</v>
      </c>
    </row>
    <row r="161" spans="1:6">
      <c r="A161" s="941"/>
      <c r="B161" s="982" t="s">
        <v>1646</v>
      </c>
      <c r="C161" s="969" t="s">
        <v>130</v>
      </c>
      <c r="D161" s="983">
        <v>1</v>
      </c>
      <c r="E161" s="581"/>
      <c r="F161" s="963">
        <f t="shared" si="4"/>
        <v>0</v>
      </c>
    </row>
    <row r="162" spans="1:6">
      <c r="A162" s="941"/>
      <c r="B162" s="982"/>
      <c r="C162" s="969"/>
      <c r="D162" s="983"/>
      <c r="E162" s="581"/>
      <c r="F162" s="963"/>
    </row>
    <row r="163" spans="1:6">
      <c r="A163" s="941"/>
      <c r="B163" s="984" t="s">
        <v>1647</v>
      </c>
      <c r="C163" s="969"/>
      <c r="D163" s="983"/>
      <c r="E163" s="581"/>
      <c r="F163" s="963"/>
    </row>
    <row r="164" spans="1:6">
      <c r="A164" s="941"/>
      <c r="B164" s="982" t="s">
        <v>1648</v>
      </c>
      <c r="C164" s="969" t="s">
        <v>130</v>
      </c>
      <c r="D164" s="983">
        <v>1</v>
      </c>
      <c r="E164" s="581"/>
      <c r="F164" s="963">
        <f t="shared" ref="F164:F170" si="5">D164*E164</f>
        <v>0</v>
      </c>
    </row>
    <row r="165" spans="1:6">
      <c r="A165" s="941"/>
      <c r="B165" s="982" t="s">
        <v>1621</v>
      </c>
      <c r="C165" s="969" t="s">
        <v>130</v>
      </c>
      <c r="D165" s="983">
        <v>17</v>
      </c>
      <c r="E165" s="581"/>
      <c r="F165" s="963">
        <f t="shared" si="5"/>
        <v>0</v>
      </c>
    </row>
    <row r="166" spans="1:6">
      <c r="A166" s="941"/>
      <c r="B166" s="982" t="s">
        <v>1640</v>
      </c>
      <c r="C166" s="969" t="s">
        <v>130</v>
      </c>
      <c r="D166" s="983">
        <v>17</v>
      </c>
      <c r="E166" s="581"/>
      <c r="F166" s="963">
        <f t="shared" si="5"/>
        <v>0</v>
      </c>
    </row>
    <row r="167" spans="1:6">
      <c r="A167" s="941"/>
      <c r="B167" s="982" t="s">
        <v>1639</v>
      </c>
      <c r="C167" s="969" t="s">
        <v>130</v>
      </c>
      <c r="D167" s="983">
        <v>1</v>
      </c>
      <c r="E167" s="581"/>
      <c r="F167" s="963">
        <f t="shared" si="5"/>
        <v>0</v>
      </c>
    </row>
    <row r="168" spans="1:6">
      <c r="A168" s="941"/>
      <c r="B168" s="982" t="s">
        <v>1646</v>
      </c>
      <c r="C168" s="969" t="s">
        <v>130</v>
      </c>
      <c r="D168" s="983">
        <v>1</v>
      </c>
      <c r="E168" s="581"/>
      <c r="F168" s="963">
        <f t="shared" si="5"/>
        <v>0</v>
      </c>
    </row>
    <row r="169" spans="1:6">
      <c r="A169" s="941"/>
      <c r="B169" s="982" t="s">
        <v>1644</v>
      </c>
      <c r="C169" s="969" t="s">
        <v>130</v>
      </c>
      <c r="D169" s="983">
        <v>1</v>
      </c>
      <c r="E169" s="581"/>
      <c r="F169" s="963">
        <f t="shared" si="5"/>
        <v>0</v>
      </c>
    </row>
    <row r="170" spans="1:6">
      <c r="A170" s="941"/>
      <c r="B170" s="982" t="s">
        <v>1649</v>
      </c>
      <c r="C170" s="969" t="s">
        <v>130</v>
      </c>
      <c r="D170" s="983">
        <v>1</v>
      </c>
      <c r="E170" s="581"/>
      <c r="F170" s="963">
        <f t="shared" si="5"/>
        <v>0</v>
      </c>
    </row>
    <row r="171" spans="1:6">
      <c r="A171" s="941"/>
      <c r="B171" s="982"/>
      <c r="C171" s="969"/>
      <c r="D171" s="983"/>
      <c r="E171" s="581"/>
      <c r="F171" s="963"/>
    </row>
    <row r="172" spans="1:6" ht="52.8">
      <c r="A172" s="986"/>
      <c r="B172" s="958" t="s">
        <v>1807</v>
      </c>
      <c r="C172" s="969" t="s">
        <v>1650</v>
      </c>
      <c r="D172" s="987">
        <v>1</v>
      </c>
      <c r="E172" s="581"/>
      <c r="F172" s="963">
        <f>D172*E172</f>
        <v>0</v>
      </c>
    </row>
    <row r="173" spans="1:6">
      <c r="A173" s="974"/>
      <c r="C173" s="988" t="s">
        <v>143</v>
      </c>
      <c r="D173" s="989">
        <v>1</v>
      </c>
      <c r="E173" s="584">
        <f>SUM(F131:F172)</f>
        <v>0</v>
      </c>
      <c r="F173" s="990">
        <f>D173*E173</f>
        <v>0</v>
      </c>
    </row>
    <row r="174" spans="1:6">
      <c r="A174" s="979"/>
      <c r="C174" s="991"/>
      <c r="E174" s="581"/>
      <c r="F174" s="580"/>
    </row>
    <row r="175" spans="1:6">
      <c r="A175" s="979"/>
      <c r="C175" s="991"/>
      <c r="E175" s="581"/>
      <c r="F175" s="580"/>
    </row>
    <row r="176" spans="1:6" ht="16.8">
      <c r="A176" s="975"/>
      <c r="B176" s="419" t="s">
        <v>1651</v>
      </c>
      <c r="C176" s="578"/>
      <c r="D176" s="992"/>
      <c r="E176" s="1042"/>
      <c r="F176" s="579">
        <f>SUM(F173)</f>
        <v>0</v>
      </c>
    </row>
    <row r="177" spans="1:6">
      <c r="B177" s="949"/>
      <c r="E177" s="581"/>
      <c r="F177" s="976"/>
    </row>
    <row r="178" spans="1:6">
      <c r="B178" s="949"/>
      <c r="E178" s="581"/>
    </row>
    <row r="179" spans="1:6" ht="16.8">
      <c r="A179" s="316" t="s">
        <v>112</v>
      </c>
      <c r="B179" s="420" t="s">
        <v>1652</v>
      </c>
      <c r="C179" s="950"/>
      <c r="D179" s="951"/>
      <c r="E179" s="1040"/>
      <c r="F179" s="952"/>
    </row>
    <row r="180" spans="1:6">
      <c r="B180" s="961"/>
      <c r="E180" s="581"/>
      <c r="F180" s="929"/>
    </row>
    <row r="181" spans="1:6" ht="92.4">
      <c r="A181" s="313" t="s">
        <v>209</v>
      </c>
      <c r="B181" s="958" t="s">
        <v>1653</v>
      </c>
      <c r="C181" s="928" t="s">
        <v>1394</v>
      </c>
      <c r="D181" s="577" t="s">
        <v>1394</v>
      </c>
      <c r="E181" s="581"/>
      <c r="F181" s="993" t="s">
        <v>1394</v>
      </c>
    </row>
    <row r="182" spans="1:6">
      <c r="A182" s="941"/>
      <c r="B182" s="994"/>
      <c r="E182" s="581"/>
      <c r="F182" s="993"/>
    </row>
    <row r="183" spans="1:6">
      <c r="A183" s="941"/>
      <c r="B183" s="949" t="s">
        <v>1654</v>
      </c>
      <c r="E183" s="581"/>
      <c r="F183" s="993"/>
    </row>
    <row r="184" spans="1:6" s="708" customFormat="1">
      <c r="A184" s="995"/>
      <c r="B184" s="994" t="s">
        <v>1655</v>
      </c>
      <c r="C184" s="576" t="s">
        <v>1098</v>
      </c>
      <c r="D184" s="577">
        <v>150</v>
      </c>
      <c r="E184" s="581"/>
      <c r="F184" s="580">
        <f t="shared" ref="F184:F196" si="6">D184*E184</f>
        <v>0</v>
      </c>
    </row>
    <row r="185" spans="1:6" s="708" customFormat="1">
      <c r="A185" s="995"/>
      <c r="B185" s="994" t="s">
        <v>1656</v>
      </c>
      <c r="C185" s="576" t="s">
        <v>1098</v>
      </c>
      <c r="D185" s="577">
        <f>(250+40+90+60+70+15+15+30+50+300)*1.1</f>
        <v>1012.0000000000001</v>
      </c>
      <c r="E185" s="581"/>
      <c r="F185" s="580">
        <f t="shared" si="6"/>
        <v>0</v>
      </c>
    </row>
    <row r="186" spans="1:6" s="708" customFormat="1">
      <c r="A186" s="995"/>
      <c r="B186" s="994" t="s">
        <v>1657</v>
      </c>
      <c r="C186" s="576" t="s">
        <v>1098</v>
      </c>
      <c r="D186" s="577">
        <f>(120+50+50+50+50)*1.1</f>
        <v>352</v>
      </c>
      <c r="E186" s="581"/>
      <c r="F186" s="580">
        <f t="shared" si="6"/>
        <v>0</v>
      </c>
    </row>
    <row r="187" spans="1:6" s="708" customFormat="1">
      <c r="A187" s="995"/>
      <c r="B187" s="994" t="s">
        <v>1658</v>
      </c>
      <c r="C187" s="576" t="s">
        <v>1098</v>
      </c>
      <c r="D187" s="577">
        <f>(15+80+20+20+60+65+25+25+25+25+25+25+50+70+25)*1.1</f>
        <v>610.5</v>
      </c>
      <c r="E187" s="581"/>
      <c r="F187" s="580">
        <f t="shared" si="6"/>
        <v>0</v>
      </c>
    </row>
    <row r="188" spans="1:6" s="708" customFormat="1">
      <c r="A188" s="995"/>
      <c r="B188" s="994" t="s">
        <v>1659</v>
      </c>
      <c r="C188" s="576" t="s">
        <v>1098</v>
      </c>
      <c r="D188" s="577">
        <f>(50)*1.1</f>
        <v>55.000000000000007</v>
      </c>
      <c r="E188" s="581"/>
      <c r="F188" s="580">
        <f>D188*E188</f>
        <v>0</v>
      </c>
    </row>
    <row r="189" spans="1:6" s="708" customFormat="1">
      <c r="A189" s="996"/>
      <c r="B189" s="994" t="s">
        <v>1660</v>
      </c>
      <c r="C189" s="576" t="s">
        <v>1098</v>
      </c>
      <c r="D189" s="577">
        <f>(25)*1.1</f>
        <v>27.500000000000004</v>
      </c>
      <c r="E189" s="581"/>
      <c r="F189" s="580">
        <f t="shared" si="6"/>
        <v>0</v>
      </c>
    </row>
    <row r="190" spans="1:6" s="708" customFormat="1">
      <c r="A190" s="996"/>
      <c r="B190" s="994" t="s">
        <v>1661</v>
      </c>
      <c r="C190" s="576" t="s">
        <v>1098</v>
      </c>
      <c r="D190" s="577">
        <f>(40)*1.1</f>
        <v>44</v>
      </c>
      <c r="E190" s="581"/>
      <c r="F190" s="580">
        <f t="shared" si="6"/>
        <v>0</v>
      </c>
    </row>
    <row r="191" spans="1:6" s="708" customFormat="1">
      <c r="A191" s="996"/>
      <c r="B191" s="994" t="s">
        <v>1662</v>
      </c>
      <c r="C191" s="576" t="s">
        <v>1098</v>
      </c>
      <c r="D191" s="577">
        <v>325</v>
      </c>
      <c r="E191" s="581"/>
      <c r="F191" s="580">
        <f>D191*E191</f>
        <v>0</v>
      </c>
    </row>
    <row r="192" spans="1:6" s="708" customFormat="1">
      <c r="A192" s="996"/>
      <c r="B192" s="994" t="s">
        <v>1663</v>
      </c>
      <c r="C192" s="576" t="s">
        <v>1098</v>
      </c>
      <c r="D192" s="577">
        <v>125</v>
      </c>
      <c r="E192" s="581"/>
      <c r="F192" s="580">
        <f t="shared" si="6"/>
        <v>0</v>
      </c>
    </row>
    <row r="193" spans="1:6" s="708" customFormat="1">
      <c r="A193" s="995"/>
      <c r="B193" s="994" t="s">
        <v>1664</v>
      </c>
      <c r="C193" s="576" t="s">
        <v>1098</v>
      </c>
      <c r="D193" s="577">
        <v>20</v>
      </c>
      <c r="E193" s="581"/>
      <c r="F193" s="580">
        <f t="shared" si="6"/>
        <v>0</v>
      </c>
    </row>
    <row r="194" spans="1:6" s="708" customFormat="1">
      <c r="A194" s="995"/>
      <c r="B194" s="994" t="s">
        <v>1665</v>
      </c>
      <c r="C194" s="576" t="s">
        <v>1098</v>
      </c>
      <c r="D194" s="577">
        <v>20</v>
      </c>
      <c r="E194" s="581"/>
      <c r="F194" s="580">
        <f>D194*E194</f>
        <v>0</v>
      </c>
    </row>
    <row r="195" spans="1:6" s="708" customFormat="1">
      <c r="A195" s="995"/>
      <c r="B195" s="994" t="s">
        <v>1666</v>
      </c>
      <c r="C195" s="576" t="s">
        <v>1098</v>
      </c>
      <c r="D195" s="577">
        <v>30</v>
      </c>
      <c r="E195" s="581"/>
      <c r="F195" s="580">
        <f>D195*E195</f>
        <v>0</v>
      </c>
    </row>
    <row r="196" spans="1:6" s="708" customFormat="1">
      <c r="A196" s="995"/>
      <c r="B196" s="994" t="s">
        <v>1667</v>
      </c>
      <c r="C196" s="576" t="s">
        <v>1098</v>
      </c>
      <c r="D196" s="577">
        <v>80</v>
      </c>
      <c r="E196" s="581"/>
      <c r="F196" s="580">
        <f t="shared" si="6"/>
        <v>0</v>
      </c>
    </row>
    <row r="197" spans="1:6" s="708" customFormat="1">
      <c r="A197" s="995"/>
      <c r="B197" s="994"/>
      <c r="C197" s="576"/>
      <c r="D197" s="577"/>
      <c r="E197" s="581"/>
      <c r="F197" s="580"/>
    </row>
    <row r="198" spans="1:6" s="708" customFormat="1">
      <c r="A198" s="995"/>
      <c r="B198" s="949" t="s">
        <v>1668</v>
      </c>
      <c r="C198" s="576"/>
      <c r="D198" s="577"/>
      <c r="E198" s="581"/>
      <c r="F198" s="580"/>
    </row>
    <row r="199" spans="1:6" s="708" customFormat="1">
      <c r="A199" s="995"/>
      <c r="B199" s="965" t="s">
        <v>1669</v>
      </c>
      <c r="C199" s="576" t="s">
        <v>1098</v>
      </c>
      <c r="D199" s="577">
        <v>60</v>
      </c>
      <c r="E199" s="581"/>
      <c r="F199" s="580">
        <f>D199*E199</f>
        <v>0</v>
      </c>
    </row>
    <row r="200" spans="1:6" s="708" customFormat="1">
      <c r="A200" s="995"/>
      <c r="B200" s="965" t="s">
        <v>1670</v>
      </c>
      <c r="C200" s="576" t="s">
        <v>1098</v>
      </c>
      <c r="D200" s="577">
        <v>60</v>
      </c>
      <c r="E200" s="581"/>
      <c r="F200" s="580">
        <f t="shared" ref="F200:F209" si="7">D200*E200</f>
        <v>0</v>
      </c>
    </row>
    <row r="201" spans="1:6" s="708" customFormat="1">
      <c r="A201" s="995"/>
      <c r="B201" s="965" t="s">
        <v>1671</v>
      </c>
      <c r="C201" s="576" t="s">
        <v>1098</v>
      </c>
      <c r="D201" s="577">
        <v>130</v>
      </c>
      <c r="E201" s="581"/>
      <c r="F201" s="580">
        <f t="shared" si="7"/>
        <v>0</v>
      </c>
    </row>
    <row r="202" spans="1:6" s="708" customFormat="1">
      <c r="A202" s="995"/>
      <c r="B202" s="965" t="s">
        <v>1672</v>
      </c>
      <c r="C202" s="576" t="s">
        <v>1098</v>
      </c>
      <c r="D202" s="577">
        <v>220</v>
      </c>
      <c r="E202" s="581"/>
      <c r="F202" s="580">
        <f t="shared" si="7"/>
        <v>0</v>
      </c>
    </row>
    <row r="203" spans="1:6" s="708" customFormat="1">
      <c r="A203" s="995"/>
      <c r="B203" s="965" t="s">
        <v>1673</v>
      </c>
      <c r="C203" s="576" t="s">
        <v>1098</v>
      </c>
      <c r="D203" s="577">
        <v>540</v>
      </c>
      <c r="E203" s="581"/>
      <c r="F203" s="580">
        <f t="shared" si="7"/>
        <v>0</v>
      </c>
    </row>
    <row r="204" spans="1:6" s="708" customFormat="1">
      <c r="A204" s="995"/>
      <c r="B204" s="965" t="s">
        <v>1674</v>
      </c>
      <c r="C204" s="576" t="s">
        <v>1098</v>
      </c>
      <c r="D204" s="577">
        <v>160</v>
      </c>
      <c r="E204" s="581"/>
      <c r="F204" s="580">
        <f t="shared" si="7"/>
        <v>0</v>
      </c>
    </row>
    <row r="205" spans="1:6" s="708" customFormat="1">
      <c r="A205" s="995"/>
      <c r="B205" s="965" t="s">
        <v>1675</v>
      </c>
      <c r="C205" s="576" t="s">
        <v>1098</v>
      </c>
      <c r="D205" s="577">
        <v>410</v>
      </c>
      <c r="E205" s="581"/>
      <c r="F205" s="580">
        <f t="shared" si="7"/>
        <v>0</v>
      </c>
    </row>
    <row r="206" spans="1:6" s="708" customFormat="1">
      <c r="A206" s="995"/>
      <c r="B206" s="965" t="s">
        <v>1676</v>
      </c>
      <c r="C206" s="576" t="s">
        <v>1098</v>
      </c>
      <c r="D206" s="577">
        <v>100</v>
      </c>
      <c r="E206" s="581"/>
      <c r="F206" s="580">
        <f t="shared" si="7"/>
        <v>0</v>
      </c>
    </row>
    <row r="207" spans="1:6" s="708" customFormat="1">
      <c r="A207" s="995"/>
      <c r="B207" s="965" t="s">
        <v>1677</v>
      </c>
      <c r="C207" s="576" t="s">
        <v>1098</v>
      </c>
      <c r="D207" s="577">
        <v>50</v>
      </c>
      <c r="E207" s="581"/>
      <c r="F207" s="580">
        <f t="shared" si="7"/>
        <v>0</v>
      </c>
    </row>
    <row r="208" spans="1:6" s="708" customFormat="1">
      <c r="A208" s="995"/>
      <c r="B208" s="965" t="s">
        <v>1678</v>
      </c>
      <c r="C208" s="576" t="s">
        <v>1098</v>
      </c>
      <c r="D208" s="577">
        <v>520</v>
      </c>
      <c r="E208" s="581"/>
      <c r="F208" s="580">
        <f t="shared" si="7"/>
        <v>0</v>
      </c>
    </row>
    <row r="209" spans="1:6" s="708" customFormat="1">
      <c r="A209" s="995"/>
      <c r="B209" s="965" t="s">
        <v>1679</v>
      </c>
      <c r="C209" s="576" t="s">
        <v>1098</v>
      </c>
      <c r="D209" s="577">
        <v>520</v>
      </c>
      <c r="E209" s="581"/>
      <c r="F209" s="580">
        <f t="shared" si="7"/>
        <v>0</v>
      </c>
    </row>
    <row r="210" spans="1:6" s="1001" customFormat="1">
      <c r="A210" s="996"/>
      <c r="B210" s="997"/>
      <c r="C210" s="998"/>
      <c r="D210" s="999"/>
      <c r="E210" s="581"/>
      <c r="F210" s="1000"/>
    </row>
    <row r="211" spans="1:6" ht="26.4">
      <c r="A211" s="313" t="s">
        <v>873</v>
      </c>
      <c r="B211" s="958" t="s">
        <v>1680</v>
      </c>
      <c r="C211" s="977" t="s">
        <v>130</v>
      </c>
      <c r="D211" s="577">
        <v>2</v>
      </c>
      <c r="E211" s="581"/>
      <c r="F211" s="580">
        <f t="shared" ref="F211:F231" si="8">D211*E211</f>
        <v>0</v>
      </c>
    </row>
    <row r="212" spans="1:6" ht="13.8">
      <c r="A212" s="313"/>
      <c r="B212" s="958"/>
      <c r="C212" s="977"/>
      <c r="E212" s="581"/>
      <c r="F212" s="580"/>
    </row>
    <row r="213" spans="1:6" ht="13.8">
      <c r="A213" s="313" t="s">
        <v>874</v>
      </c>
      <c r="B213" s="958" t="s">
        <v>1681</v>
      </c>
      <c r="C213" s="576" t="s">
        <v>130</v>
      </c>
      <c r="D213" s="577">
        <v>2</v>
      </c>
      <c r="E213" s="581"/>
      <c r="F213" s="580">
        <f t="shared" si="8"/>
        <v>0</v>
      </c>
    </row>
    <row r="214" spans="1:6" ht="13.8">
      <c r="A214" s="313"/>
      <c r="B214" s="958"/>
      <c r="C214" s="576"/>
      <c r="E214" s="581"/>
      <c r="F214" s="580"/>
    </row>
    <row r="215" spans="1:6" s="708" customFormat="1" ht="26.4">
      <c r="A215" s="313" t="s">
        <v>875</v>
      </c>
      <c r="B215" s="958" t="s">
        <v>1682</v>
      </c>
      <c r="C215" s="576" t="s">
        <v>130</v>
      </c>
      <c r="D215" s="577">
        <v>8</v>
      </c>
      <c r="E215" s="581"/>
      <c r="F215" s="580">
        <f t="shared" si="8"/>
        <v>0</v>
      </c>
    </row>
    <row r="216" spans="1:6" s="708" customFormat="1" ht="13.8">
      <c r="A216" s="313"/>
      <c r="B216" s="958"/>
      <c r="C216" s="576"/>
      <c r="D216" s="577"/>
      <c r="E216" s="581"/>
      <c r="F216" s="580"/>
    </row>
    <row r="217" spans="1:6" s="708" customFormat="1" ht="26.4">
      <c r="A217" s="313" t="s">
        <v>876</v>
      </c>
      <c r="B217" s="958" t="s">
        <v>1683</v>
      </c>
      <c r="C217" s="576" t="s">
        <v>130</v>
      </c>
      <c r="D217" s="577">
        <v>2</v>
      </c>
      <c r="E217" s="581"/>
      <c r="F217" s="580">
        <f t="shared" si="8"/>
        <v>0</v>
      </c>
    </row>
    <row r="218" spans="1:6" s="708" customFormat="1" ht="13.8">
      <c r="A218" s="313"/>
      <c r="B218" s="958"/>
      <c r="C218" s="576"/>
      <c r="D218" s="577"/>
      <c r="E218" s="581"/>
      <c r="F218" s="580"/>
    </row>
    <row r="219" spans="1:6" s="708" customFormat="1" ht="26.4">
      <c r="A219" s="313" t="s">
        <v>877</v>
      </c>
      <c r="B219" s="958" t="s">
        <v>1684</v>
      </c>
      <c r="C219" s="576" t="s">
        <v>130</v>
      </c>
      <c r="D219" s="577">
        <v>14</v>
      </c>
      <c r="E219" s="581"/>
      <c r="F219" s="580">
        <f t="shared" si="8"/>
        <v>0</v>
      </c>
    </row>
    <row r="220" spans="1:6" s="708" customFormat="1" ht="13.8">
      <c r="A220" s="313"/>
      <c r="B220" s="958"/>
      <c r="C220" s="576"/>
      <c r="D220" s="577"/>
      <c r="E220" s="581"/>
      <c r="F220" s="580"/>
    </row>
    <row r="221" spans="1:6" s="708" customFormat="1" ht="13.8">
      <c r="A221" s="313" t="s">
        <v>727</v>
      </c>
      <c r="B221" s="958" t="s">
        <v>1685</v>
      </c>
      <c r="C221" s="576" t="s">
        <v>130</v>
      </c>
      <c r="D221" s="577">
        <v>1</v>
      </c>
      <c r="E221" s="581"/>
      <c r="F221" s="580">
        <f t="shared" si="8"/>
        <v>0</v>
      </c>
    </row>
    <row r="222" spans="1:6" s="708" customFormat="1" ht="13.8">
      <c r="A222" s="313"/>
      <c r="B222" s="958"/>
      <c r="C222" s="576"/>
      <c r="D222" s="577"/>
      <c r="E222" s="581"/>
      <c r="F222" s="580"/>
    </row>
    <row r="223" spans="1:6" s="708" customFormat="1" ht="13.8">
      <c r="A223" s="313" t="s">
        <v>1686</v>
      </c>
      <c r="B223" s="958" t="s">
        <v>1687</v>
      </c>
      <c r="C223" s="576" t="s">
        <v>130</v>
      </c>
      <c r="D223" s="577">
        <v>1</v>
      </c>
      <c r="E223" s="581"/>
      <c r="F223" s="580">
        <f t="shared" si="8"/>
        <v>0</v>
      </c>
    </row>
    <row r="224" spans="1:6" s="708" customFormat="1" ht="13.8">
      <c r="A224" s="313"/>
      <c r="B224" s="958"/>
      <c r="C224" s="576"/>
      <c r="D224" s="577"/>
      <c r="E224" s="581"/>
      <c r="F224" s="580"/>
    </row>
    <row r="225" spans="1:6" s="708" customFormat="1" ht="26.4">
      <c r="A225" s="313" t="s">
        <v>1688</v>
      </c>
      <c r="B225" s="958" t="s">
        <v>1689</v>
      </c>
      <c r="C225" s="576" t="s">
        <v>130</v>
      </c>
      <c r="D225" s="577">
        <v>30</v>
      </c>
      <c r="E225" s="581"/>
      <c r="F225" s="580">
        <f t="shared" si="8"/>
        <v>0</v>
      </c>
    </row>
    <row r="226" spans="1:6" s="708" customFormat="1" ht="13.8">
      <c r="A226" s="313"/>
      <c r="B226" s="958"/>
      <c r="C226" s="576"/>
      <c r="D226" s="577"/>
      <c r="E226" s="581"/>
      <c r="F226" s="580"/>
    </row>
    <row r="227" spans="1:6" s="708" customFormat="1" ht="26.4">
      <c r="A227" s="313" t="s">
        <v>1690</v>
      </c>
      <c r="B227" s="958" t="s">
        <v>1691</v>
      </c>
      <c r="C227" s="576" t="s">
        <v>130</v>
      </c>
      <c r="D227" s="577">
        <v>4</v>
      </c>
      <c r="E227" s="581"/>
      <c r="F227" s="580">
        <f t="shared" si="8"/>
        <v>0</v>
      </c>
    </row>
    <row r="228" spans="1:6" s="708" customFormat="1" ht="13.8">
      <c r="A228" s="313"/>
      <c r="B228" s="958"/>
      <c r="C228" s="576"/>
      <c r="D228" s="577"/>
      <c r="E228" s="581"/>
      <c r="F228" s="580"/>
    </row>
    <row r="229" spans="1:6" s="708" customFormat="1" ht="26.4">
      <c r="A229" s="313" t="s">
        <v>1692</v>
      </c>
      <c r="B229" s="958" t="s">
        <v>1693</v>
      </c>
      <c r="C229" s="576" t="s">
        <v>130</v>
      </c>
      <c r="D229" s="577">
        <v>12</v>
      </c>
      <c r="E229" s="581"/>
      <c r="F229" s="580">
        <f t="shared" si="8"/>
        <v>0</v>
      </c>
    </row>
    <row r="230" spans="1:6" s="708" customFormat="1" ht="13.8">
      <c r="A230" s="313"/>
      <c r="B230" s="958"/>
      <c r="C230" s="576"/>
      <c r="D230" s="577"/>
      <c r="E230" s="581"/>
      <c r="F230" s="580"/>
    </row>
    <row r="231" spans="1:6" s="1002" customFormat="1" ht="66">
      <c r="A231" s="313" t="s">
        <v>1694</v>
      </c>
      <c r="B231" s="958" t="s">
        <v>1695</v>
      </c>
      <c r="C231" s="576" t="s">
        <v>130</v>
      </c>
      <c r="D231" s="577">
        <v>3</v>
      </c>
      <c r="E231" s="581"/>
      <c r="F231" s="580">
        <f t="shared" si="8"/>
        <v>0</v>
      </c>
    </row>
    <row r="232" spans="1:6" s="1002" customFormat="1" ht="13.8">
      <c r="A232" s="313"/>
      <c r="B232" s="958"/>
      <c r="C232" s="576"/>
      <c r="D232" s="577"/>
      <c r="E232" s="581"/>
      <c r="F232" s="580"/>
    </row>
    <row r="233" spans="1:6" s="1003" customFormat="1" ht="26.4">
      <c r="A233" s="313" t="s">
        <v>1696</v>
      </c>
      <c r="B233" s="958" t="s">
        <v>1697</v>
      </c>
      <c r="C233" s="977"/>
      <c r="D233" s="577"/>
      <c r="E233" s="581"/>
      <c r="F233" s="580"/>
    </row>
    <row r="234" spans="1:6" s="1003" customFormat="1">
      <c r="A234" s="941"/>
      <c r="B234" s="965" t="s">
        <v>1698</v>
      </c>
      <c r="C234" s="977" t="s">
        <v>130</v>
      </c>
      <c r="D234" s="577">
        <v>1</v>
      </c>
      <c r="E234" s="581"/>
      <c r="F234" s="580">
        <f t="shared" ref="F234:F242" si="9">D234*E234</f>
        <v>0</v>
      </c>
    </row>
    <row r="235" spans="1:6" s="1003" customFormat="1">
      <c r="A235" s="941"/>
      <c r="B235" s="965" t="s">
        <v>1699</v>
      </c>
      <c r="C235" s="977" t="s">
        <v>130</v>
      </c>
      <c r="D235" s="577">
        <v>1</v>
      </c>
      <c r="E235" s="581"/>
      <c r="F235" s="580">
        <f t="shared" si="9"/>
        <v>0</v>
      </c>
    </row>
    <row r="236" spans="1:6" s="1003" customFormat="1">
      <c r="A236" s="941"/>
      <c r="B236" s="965" t="s">
        <v>1700</v>
      </c>
      <c r="C236" s="977" t="s">
        <v>130</v>
      </c>
      <c r="D236" s="577">
        <v>2</v>
      </c>
      <c r="E236" s="581"/>
      <c r="F236" s="580">
        <f t="shared" si="9"/>
        <v>0</v>
      </c>
    </row>
    <row r="237" spans="1:6" s="1003" customFormat="1">
      <c r="A237" s="941"/>
      <c r="B237" s="965" t="s">
        <v>1701</v>
      </c>
      <c r="C237" s="977" t="s">
        <v>130</v>
      </c>
      <c r="D237" s="577">
        <v>3</v>
      </c>
      <c r="E237" s="581"/>
      <c r="F237" s="580">
        <f t="shared" si="9"/>
        <v>0</v>
      </c>
    </row>
    <row r="238" spans="1:6" s="1003" customFormat="1">
      <c r="A238" s="941"/>
      <c r="B238" s="965" t="s">
        <v>1702</v>
      </c>
      <c r="C238" s="977" t="s">
        <v>130</v>
      </c>
      <c r="D238" s="577">
        <v>17</v>
      </c>
      <c r="E238" s="581"/>
      <c r="F238" s="580">
        <f t="shared" si="9"/>
        <v>0</v>
      </c>
    </row>
    <row r="239" spans="1:6" s="1003" customFormat="1">
      <c r="A239" s="941"/>
      <c r="B239" s="965" t="s">
        <v>1703</v>
      </c>
      <c r="C239" s="977" t="s">
        <v>130</v>
      </c>
      <c r="D239" s="577">
        <v>4</v>
      </c>
      <c r="E239" s="581"/>
      <c r="F239" s="580">
        <f t="shared" si="9"/>
        <v>0</v>
      </c>
    </row>
    <row r="240" spans="1:6" s="1003" customFormat="1">
      <c r="A240" s="941"/>
      <c r="B240" s="965" t="s">
        <v>1704</v>
      </c>
      <c r="C240" s="977" t="s">
        <v>130</v>
      </c>
      <c r="D240" s="577">
        <v>15</v>
      </c>
      <c r="E240" s="581"/>
      <c r="F240" s="580">
        <f t="shared" si="9"/>
        <v>0</v>
      </c>
    </row>
    <row r="241" spans="1:6" s="1003" customFormat="1">
      <c r="A241" s="941"/>
      <c r="B241" s="965"/>
      <c r="C241" s="977"/>
      <c r="D241" s="577"/>
      <c r="E241" s="581"/>
      <c r="F241" s="580"/>
    </row>
    <row r="242" spans="1:6" s="708" customFormat="1" ht="26.4">
      <c r="A242" s="313" t="s">
        <v>1705</v>
      </c>
      <c r="B242" s="706" t="s">
        <v>1706</v>
      </c>
      <c r="C242" s="576" t="s">
        <v>130</v>
      </c>
      <c r="D242" s="577">
        <v>100</v>
      </c>
      <c r="E242" s="581"/>
      <c r="F242" s="580">
        <f t="shared" si="9"/>
        <v>0</v>
      </c>
    </row>
    <row r="243" spans="1:6" s="708" customFormat="1">
      <c r="A243" s="941"/>
      <c r="B243" s="706"/>
      <c r="C243" s="576"/>
      <c r="D243" s="577"/>
      <c r="E243" s="581"/>
      <c r="F243" s="580"/>
    </row>
    <row r="244" spans="1:6" ht="16.8">
      <c r="A244" s="975"/>
      <c r="B244" s="419" t="s">
        <v>1707</v>
      </c>
      <c r="C244" s="578"/>
      <c r="D244" s="1004"/>
      <c r="E244" s="1043"/>
      <c r="F244" s="1004">
        <f>SUM(F184:F242)</f>
        <v>0</v>
      </c>
    </row>
    <row r="245" spans="1:6">
      <c r="B245" s="949"/>
      <c r="E245" s="581"/>
    </row>
    <row r="246" spans="1:6">
      <c r="B246" s="949"/>
      <c r="E246" s="581"/>
    </row>
    <row r="247" spans="1:6" ht="16.8">
      <c r="A247" s="316" t="s">
        <v>121</v>
      </c>
      <c r="B247" s="420" t="s">
        <v>1708</v>
      </c>
      <c r="C247" s="950"/>
      <c r="D247" s="951"/>
      <c r="E247" s="570"/>
      <c r="F247" s="952"/>
    </row>
    <row r="248" spans="1:6">
      <c r="B248" s="961"/>
      <c r="F248" s="929"/>
    </row>
    <row r="249" spans="1:6">
      <c r="A249" s="937"/>
      <c r="B249" s="1350" t="s">
        <v>1709</v>
      </c>
      <c r="C249" s="1350"/>
      <c r="D249" s="1350"/>
      <c r="E249" s="1350"/>
      <c r="F249" s="1350"/>
    </row>
    <row r="250" spans="1:6" ht="152.25" customHeight="1">
      <c r="A250" s="937"/>
      <c r="B250" s="1346" t="s">
        <v>2674</v>
      </c>
      <c r="C250" s="1346"/>
      <c r="D250" s="1346"/>
      <c r="E250" s="1346"/>
      <c r="F250" s="1346"/>
    </row>
    <row r="251" spans="1:6">
      <c r="A251" s="937"/>
      <c r="B251" s="954"/>
      <c r="C251" s="955"/>
      <c r="D251" s="1006"/>
      <c r="E251" s="957"/>
      <c r="F251" s="957"/>
    </row>
    <row r="252" spans="1:6" ht="244.5" customHeight="1">
      <c r="A252" s="319" t="s">
        <v>1710</v>
      </c>
      <c r="B252" s="958" t="s">
        <v>1711</v>
      </c>
      <c r="C252" s="576" t="s">
        <v>130</v>
      </c>
      <c r="D252" s="577">
        <v>8</v>
      </c>
      <c r="E252" s="581"/>
      <c r="F252" s="580">
        <f>D252*E252</f>
        <v>0</v>
      </c>
    </row>
    <row r="253" spans="1:6">
      <c r="A253" s="941"/>
      <c r="B253" s="994"/>
      <c r="C253" s="576"/>
      <c r="E253" s="581"/>
      <c r="F253" s="580"/>
    </row>
    <row r="254" spans="1:6" ht="251.25" customHeight="1">
      <c r="A254" s="319" t="s">
        <v>1712</v>
      </c>
      <c r="B254" s="958" t="s">
        <v>1713</v>
      </c>
      <c r="C254" s="576" t="s">
        <v>130</v>
      </c>
      <c r="D254" s="577">
        <v>8</v>
      </c>
      <c r="E254" s="581"/>
      <c r="F254" s="580">
        <f>D254*E254</f>
        <v>0</v>
      </c>
    </row>
    <row r="255" spans="1:6">
      <c r="A255" s="941"/>
      <c r="B255" s="994"/>
      <c r="C255" s="576"/>
      <c r="E255" s="581"/>
      <c r="F255" s="580"/>
    </row>
    <row r="256" spans="1:6" ht="243" customHeight="1">
      <c r="A256" s="319" t="s">
        <v>1714</v>
      </c>
      <c r="B256" s="994" t="s">
        <v>1715</v>
      </c>
      <c r="C256" s="576" t="s">
        <v>130</v>
      </c>
      <c r="D256" s="577">
        <v>6</v>
      </c>
      <c r="E256" s="581"/>
      <c r="F256" s="580">
        <f>D256*E256</f>
        <v>0</v>
      </c>
    </row>
    <row r="257" spans="1:6">
      <c r="A257" s="941"/>
      <c r="B257" s="994"/>
      <c r="C257" s="576"/>
      <c r="E257" s="581"/>
      <c r="F257" s="580"/>
    </row>
    <row r="258" spans="1:6" ht="252.75" customHeight="1">
      <c r="A258" s="319" t="s">
        <v>1716</v>
      </c>
      <c r="B258" s="994" t="s">
        <v>1717</v>
      </c>
      <c r="C258" s="576" t="s">
        <v>130</v>
      </c>
      <c r="D258" s="577">
        <v>8</v>
      </c>
      <c r="E258" s="581"/>
      <c r="F258" s="580">
        <f>D258*E258</f>
        <v>0</v>
      </c>
    </row>
    <row r="259" spans="1:6">
      <c r="A259" s="941"/>
      <c r="B259" s="994"/>
      <c r="C259" s="576"/>
      <c r="E259" s="581"/>
      <c r="F259" s="580"/>
    </row>
    <row r="260" spans="1:6" ht="224.4">
      <c r="A260" s="319" t="s">
        <v>1718</v>
      </c>
      <c r="B260" s="958" t="s">
        <v>1719</v>
      </c>
      <c r="C260" s="576" t="s">
        <v>130</v>
      </c>
      <c r="D260" s="577">
        <v>7</v>
      </c>
      <c r="E260" s="581"/>
      <c r="F260" s="580">
        <f>D260*E260</f>
        <v>0</v>
      </c>
    </row>
    <row r="261" spans="1:6">
      <c r="A261" s="941"/>
      <c r="B261" s="994"/>
      <c r="C261" s="576"/>
      <c r="E261" s="581"/>
      <c r="F261" s="580"/>
    </row>
    <row r="262" spans="1:6" ht="250.5" customHeight="1">
      <c r="A262" s="319" t="s">
        <v>1720</v>
      </c>
      <c r="B262" s="994" t="s">
        <v>1721</v>
      </c>
      <c r="C262" s="576" t="s">
        <v>130</v>
      </c>
      <c r="D262" s="577">
        <v>1</v>
      </c>
      <c r="E262" s="581"/>
      <c r="F262" s="580">
        <f>D262*E262</f>
        <v>0</v>
      </c>
    </row>
    <row r="263" spans="1:6">
      <c r="A263" s="941"/>
      <c r="B263" s="994"/>
      <c r="C263" s="576"/>
      <c r="E263" s="581"/>
      <c r="F263" s="580"/>
    </row>
    <row r="264" spans="1:6" ht="258" customHeight="1">
      <c r="A264" s="319" t="s">
        <v>1722</v>
      </c>
      <c r="B264" s="994" t="s">
        <v>1723</v>
      </c>
      <c r="C264" s="576" t="s">
        <v>130</v>
      </c>
      <c r="D264" s="577">
        <v>6</v>
      </c>
      <c r="E264" s="581"/>
      <c r="F264" s="580">
        <f>D264*E264</f>
        <v>0</v>
      </c>
    </row>
    <row r="265" spans="1:6">
      <c r="A265" s="941"/>
      <c r="B265" s="994"/>
      <c r="C265" s="576"/>
      <c r="E265" s="581"/>
      <c r="F265" s="580"/>
    </row>
    <row r="266" spans="1:6" ht="197.25" customHeight="1">
      <c r="A266" s="319" t="s">
        <v>1724</v>
      </c>
      <c r="B266" s="958" t="s">
        <v>1725</v>
      </c>
      <c r="C266" s="576" t="s">
        <v>130</v>
      </c>
      <c r="D266" s="577">
        <v>2</v>
      </c>
      <c r="E266" s="581"/>
      <c r="F266" s="580">
        <f>D266*E266</f>
        <v>0</v>
      </c>
    </row>
    <row r="267" spans="1:6">
      <c r="A267" s="941"/>
      <c r="B267" s="958"/>
      <c r="C267" s="576"/>
      <c r="E267" s="581"/>
      <c r="F267" s="580"/>
    </row>
    <row r="268" spans="1:6" ht="225" customHeight="1">
      <c r="A268" s="319" t="s">
        <v>1726</v>
      </c>
      <c r="B268" s="958" t="s">
        <v>1727</v>
      </c>
      <c r="C268" s="576" t="s">
        <v>130</v>
      </c>
      <c r="D268" s="577">
        <v>1</v>
      </c>
      <c r="E268" s="581"/>
      <c r="F268" s="580">
        <f>D268*E268</f>
        <v>0</v>
      </c>
    </row>
    <row r="269" spans="1:6">
      <c r="A269" s="941"/>
      <c r="B269" s="958"/>
      <c r="C269" s="576"/>
      <c r="E269" s="581"/>
      <c r="F269" s="580"/>
    </row>
    <row r="270" spans="1:6" ht="240.75" customHeight="1">
      <c r="A270" s="319" t="s">
        <v>1728</v>
      </c>
      <c r="B270" s="958" t="s">
        <v>1729</v>
      </c>
      <c r="C270" s="576" t="s">
        <v>130</v>
      </c>
      <c r="D270" s="577">
        <v>4</v>
      </c>
      <c r="E270" s="581"/>
      <c r="F270" s="580">
        <f>D270*E270</f>
        <v>0</v>
      </c>
    </row>
    <row r="271" spans="1:6" ht="13.8">
      <c r="A271" s="319"/>
      <c r="B271" s="958"/>
      <c r="C271" s="576"/>
      <c r="E271" s="581"/>
      <c r="F271" s="580"/>
    </row>
    <row r="272" spans="1:6" ht="226.5" customHeight="1">
      <c r="A272" s="319" t="s">
        <v>1730</v>
      </c>
      <c r="B272" s="958" t="s">
        <v>1731</v>
      </c>
      <c r="C272" s="576" t="s">
        <v>130</v>
      </c>
      <c r="D272" s="577">
        <v>3</v>
      </c>
      <c r="E272" s="581"/>
      <c r="F272" s="580">
        <f>D272*E272</f>
        <v>0</v>
      </c>
    </row>
    <row r="273" spans="1:6" ht="13.8">
      <c r="A273" s="319"/>
      <c r="B273" s="958"/>
      <c r="C273" s="576"/>
      <c r="E273" s="581"/>
      <c r="F273" s="580"/>
    </row>
    <row r="274" spans="1:6" ht="227.25" customHeight="1">
      <c r="A274" s="319" t="s">
        <v>1732</v>
      </c>
      <c r="B274" s="958" t="s">
        <v>1733</v>
      </c>
      <c r="C274" s="576" t="s">
        <v>130</v>
      </c>
      <c r="D274" s="577">
        <v>11</v>
      </c>
      <c r="E274" s="581"/>
      <c r="F274" s="580">
        <f>D274*E274</f>
        <v>0</v>
      </c>
    </row>
    <row r="275" spans="1:6" ht="13.8">
      <c r="A275" s="319"/>
      <c r="B275" s="958"/>
      <c r="C275" s="576"/>
      <c r="E275" s="581"/>
      <c r="F275" s="580"/>
    </row>
    <row r="276" spans="1:6" ht="231.75" customHeight="1">
      <c r="A276" s="319" t="s">
        <v>1734</v>
      </c>
      <c r="B276" s="958" t="s">
        <v>1735</v>
      </c>
      <c r="C276" s="576" t="s">
        <v>130</v>
      </c>
      <c r="D276" s="577">
        <v>2</v>
      </c>
      <c r="E276" s="581"/>
      <c r="F276" s="580">
        <f>D276*E276</f>
        <v>0</v>
      </c>
    </row>
    <row r="277" spans="1:6" ht="13.8">
      <c r="A277" s="319"/>
      <c r="B277" s="958"/>
      <c r="C277" s="576"/>
      <c r="E277" s="581"/>
      <c r="F277" s="580"/>
    </row>
    <row r="278" spans="1:6" ht="165" customHeight="1">
      <c r="A278" s="319" t="s">
        <v>1736</v>
      </c>
      <c r="B278" s="958" t="s">
        <v>1737</v>
      </c>
      <c r="C278" s="576" t="s">
        <v>130</v>
      </c>
      <c r="D278" s="577">
        <v>3</v>
      </c>
      <c r="E278" s="581"/>
      <c r="F278" s="580">
        <f>D278*E278</f>
        <v>0</v>
      </c>
    </row>
    <row r="279" spans="1:6" ht="13.8">
      <c r="A279" s="319"/>
      <c r="B279" s="958"/>
      <c r="C279" s="576"/>
      <c r="E279" s="581"/>
      <c r="F279" s="580"/>
    </row>
    <row r="280" spans="1:6" ht="162.75" customHeight="1">
      <c r="A280" s="319" t="s">
        <v>1738</v>
      </c>
      <c r="B280" s="958" t="s">
        <v>1739</v>
      </c>
      <c r="C280" s="576" t="s">
        <v>130</v>
      </c>
      <c r="D280" s="577">
        <v>12</v>
      </c>
      <c r="E280" s="581"/>
      <c r="F280" s="580">
        <f>D280*E280</f>
        <v>0</v>
      </c>
    </row>
    <row r="281" spans="1:6" ht="13.8">
      <c r="A281" s="319"/>
      <c r="B281" s="958"/>
      <c r="C281" s="576"/>
      <c r="E281" s="581"/>
      <c r="F281" s="580"/>
    </row>
    <row r="282" spans="1:6" ht="163.5" customHeight="1">
      <c r="A282" s="319" t="s">
        <v>1740</v>
      </c>
      <c r="B282" s="958" t="s">
        <v>1741</v>
      </c>
      <c r="C282" s="576" t="s">
        <v>130</v>
      </c>
      <c r="D282" s="577">
        <v>2</v>
      </c>
      <c r="E282" s="581"/>
      <c r="F282" s="580">
        <f>D282*E282</f>
        <v>0</v>
      </c>
    </row>
    <row r="283" spans="1:6">
      <c r="A283" s="941"/>
      <c r="B283" s="958"/>
      <c r="C283" s="576"/>
      <c r="E283" s="581"/>
      <c r="F283" s="580"/>
    </row>
    <row r="284" spans="1:6" ht="161.25" customHeight="1">
      <c r="A284" s="319" t="s">
        <v>1742</v>
      </c>
      <c r="B284" s="958" t="s">
        <v>1743</v>
      </c>
      <c r="C284" s="576" t="s">
        <v>130</v>
      </c>
      <c r="D284" s="577">
        <v>15</v>
      </c>
      <c r="E284" s="581"/>
      <c r="F284" s="580">
        <f>D284*E284</f>
        <v>0</v>
      </c>
    </row>
    <row r="285" spans="1:6">
      <c r="A285" s="941"/>
      <c r="B285" s="958"/>
      <c r="C285" s="576"/>
      <c r="E285" s="581"/>
      <c r="F285" s="580"/>
    </row>
    <row r="286" spans="1:6" ht="161.25" customHeight="1">
      <c r="A286" s="319" t="s">
        <v>1744</v>
      </c>
      <c r="B286" s="958" t="s">
        <v>1745</v>
      </c>
      <c r="C286" s="576" t="s">
        <v>130</v>
      </c>
      <c r="D286" s="577">
        <v>2</v>
      </c>
      <c r="E286" s="581"/>
      <c r="F286" s="580">
        <f>D286*E286</f>
        <v>0</v>
      </c>
    </row>
    <row r="287" spans="1:6">
      <c r="A287" s="941"/>
      <c r="B287" s="958"/>
      <c r="C287" s="576"/>
      <c r="E287" s="581"/>
      <c r="F287" s="580"/>
    </row>
    <row r="288" spans="1:6" ht="225" customHeight="1">
      <c r="A288" s="319" t="s">
        <v>1746</v>
      </c>
      <c r="B288" s="958" t="s">
        <v>1747</v>
      </c>
      <c r="C288" s="576" t="s">
        <v>130</v>
      </c>
      <c r="D288" s="577">
        <v>2</v>
      </c>
      <c r="E288" s="581"/>
      <c r="F288" s="580">
        <f>D288*E288</f>
        <v>0</v>
      </c>
    </row>
    <row r="289" spans="1:6">
      <c r="A289" s="941"/>
      <c r="B289" s="958"/>
      <c r="C289" s="576"/>
      <c r="E289" s="581"/>
      <c r="F289" s="580"/>
    </row>
    <row r="290" spans="1:6" ht="228" customHeight="1">
      <c r="A290" s="319" t="s">
        <v>1748</v>
      </c>
      <c r="B290" s="958" t="s">
        <v>1749</v>
      </c>
      <c r="C290" s="576" t="s">
        <v>130</v>
      </c>
      <c r="D290" s="577">
        <v>2</v>
      </c>
      <c r="E290" s="581"/>
      <c r="F290" s="580">
        <f>D290*E290</f>
        <v>0</v>
      </c>
    </row>
    <row r="291" spans="1:6">
      <c r="A291" s="941"/>
      <c r="B291" s="994"/>
      <c r="C291" s="576"/>
      <c r="E291" s="581"/>
      <c r="F291" s="580"/>
    </row>
    <row r="292" spans="1:6" ht="16.8">
      <c r="A292" s="975"/>
      <c r="B292" s="419" t="s">
        <v>1750</v>
      </c>
      <c r="C292" s="1007"/>
      <c r="D292" s="992"/>
      <c r="E292" s="1042"/>
      <c r="F292" s="579">
        <f>SUM(F252:F290)</f>
        <v>0</v>
      </c>
    </row>
    <row r="293" spans="1:6">
      <c r="B293" s="949"/>
      <c r="C293" s="576"/>
      <c r="E293" s="581"/>
      <c r="F293" s="580"/>
    </row>
    <row r="294" spans="1:6">
      <c r="B294" s="949"/>
      <c r="C294" s="576"/>
      <c r="E294" s="581"/>
      <c r="F294" s="580"/>
    </row>
    <row r="295" spans="1:6" ht="16.8">
      <c r="A295" s="316" t="s">
        <v>113</v>
      </c>
      <c r="B295" s="420" t="s">
        <v>1751</v>
      </c>
      <c r="C295" s="1008"/>
      <c r="D295" s="951"/>
      <c r="E295" s="570"/>
      <c r="F295" s="1009"/>
    </row>
    <row r="296" spans="1:6">
      <c r="B296" s="961"/>
      <c r="E296" s="581"/>
      <c r="F296" s="929"/>
    </row>
    <row r="297" spans="1:6" ht="39.6">
      <c r="A297" s="319" t="s">
        <v>57</v>
      </c>
      <c r="B297" s="958" t="s">
        <v>1752</v>
      </c>
      <c r="C297" s="1010" t="s">
        <v>1394</v>
      </c>
      <c r="D297" s="1011" t="s">
        <v>1394</v>
      </c>
      <c r="E297" s="320"/>
      <c r="F297" s="1012" t="s">
        <v>1394</v>
      </c>
    </row>
    <row r="298" spans="1:6">
      <c r="A298" s="995"/>
      <c r="B298" s="994" t="s">
        <v>1753</v>
      </c>
      <c r="C298" s="576" t="s">
        <v>1098</v>
      </c>
      <c r="D298" s="1011">
        <v>100</v>
      </c>
      <c r="E298" s="581"/>
      <c r="F298" s="1012">
        <f>D298*E298</f>
        <v>0</v>
      </c>
    </row>
    <row r="299" spans="1:6">
      <c r="A299" s="995"/>
      <c r="B299" s="994" t="s">
        <v>1754</v>
      </c>
      <c r="C299" s="576" t="s">
        <v>1098</v>
      </c>
      <c r="D299" s="1011">
        <v>100</v>
      </c>
      <c r="E299" s="581"/>
      <c r="F299" s="1012">
        <f>D299*E299</f>
        <v>0</v>
      </c>
    </row>
    <row r="300" spans="1:6">
      <c r="A300" s="995"/>
      <c r="B300" s="994"/>
      <c r="C300" s="576"/>
      <c r="D300" s="1011"/>
      <c r="E300" s="1044"/>
      <c r="F300" s="1012"/>
    </row>
    <row r="301" spans="1:6" ht="66">
      <c r="A301" s="319" t="s">
        <v>58</v>
      </c>
      <c r="B301" s="958" t="s">
        <v>1755</v>
      </c>
      <c r="C301" s="576" t="s">
        <v>1098</v>
      </c>
      <c r="D301" s="1011">
        <v>40</v>
      </c>
      <c r="E301" s="581"/>
      <c r="F301" s="1012">
        <f>D301*E301</f>
        <v>0</v>
      </c>
    </row>
    <row r="302" spans="1:6" ht="13.8">
      <c r="A302" s="319"/>
      <c r="B302" s="958"/>
      <c r="C302" s="576"/>
      <c r="D302" s="1011"/>
      <c r="E302" s="1044"/>
      <c r="F302" s="1012"/>
    </row>
    <row r="303" spans="1:6" ht="39.6">
      <c r="A303" s="319" t="s">
        <v>871</v>
      </c>
      <c r="B303" s="958" t="s">
        <v>1756</v>
      </c>
      <c r="C303" s="576" t="s">
        <v>130</v>
      </c>
      <c r="D303" s="1011">
        <v>2</v>
      </c>
      <c r="E303" s="581"/>
      <c r="F303" s="1012">
        <f>D303*E303</f>
        <v>0</v>
      </c>
    </row>
    <row r="304" spans="1:6" ht="13.8">
      <c r="A304" s="319"/>
      <c r="B304" s="958"/>
      <c r="C304" s="576"/>
      <c r="D304" s="1011"/>
      <c r="E304" s="1044"/>
      <c r="F304" s="1012"/>
    </row>
    <row r="305" spans="1:6" ht="39.6">
      <c r="A305" s="319" t="s">
        <v>62</v>
      </c>
      <c r="B305" s="958" t="s">
        <v>1757</v>
      </c>
      <c r="C305" s="576" t="s">
        <v>130</v>
      </c>
      <c r="D305" s="1011">
        <v>1</v>
      </c>
      <c r="E305" s="581"/>
      <c r="F305" s="1012">
        <f>D305*E305</f>
        <v>0</v>
      </c>
    </row>
    <row r="306" spans="1:6" ht="13.8">
      <c r="A306" s="319"/>
      <c r="B306" s="958"/>
      <c r="C306" s="576"/>
      <c r="D306" s="1011"/>
      <c r="E306" s="1044"/>
      <c r="F306" s="1012"/>
    </row>
    <row r="307" spans="1:6" ht="42">
      <c r="A307" s="319" t="s">
        <v>41</v>
      </c>
      <c r="B307" s="958" t="s">
        <v>1758</v>
      </c>
      <c r="C307" s="454"/>
      <c r="D307" s="1014"/>
      <c r="E307" s="1044"/>
      <c r="F307" s="1015"/>
    </row>
    <row r="308" spans="1:6">
      <c r="A308" s="941"/>
      <c r="B308" s="1016" t="s">
        <v>1759</v>
      </c>
      <c r="C308" s="1017" t="s">
        <v>130</v>
      </c>
      <c r="D308" s="1018">
        <v>1</v>
      </c>
      <c r="E308" s="581"/>
      <c r="F308" s="1012">
        <f t="shared" ref="F308:F318" si="10">D308*E308</f>
        <v>0</v>
      </c>
    </row>
    <row r="309" spans="1:6">
      <c r="A309" s="941"/>
      <c r="B309" s="1016" t="s">
        <v>1760</v>
      </c>
      <c r="C309" s="1017" t="s">
        <v>130</v>
      </c>
      <c r="D309" s="1018">
        <v>1</v>
      </c>
      <c r="E309" s="581"/>
      <c r="F309" s="1012">
        <f t="shared" si="10"/>
        <v>0</v>
      </c>
    </row>
    <row r="310" spans="1:6">
      <c r="A310" s="941"/>
      <c r="B310" s="1016" t="s">
        <v>1761</v>
      </c>
      <c r="C310" s="1017" t="s">
        <v>130</v>
      </c>
      <c r="D310" s="1018">
        <v>1</v>
      </c>
      <c r="E310" s="581"/>
      <c r="F310" s="1012">
        <f t="shared" si="10"/>
        <v>0</v>
      </c>
    </row>
    <row r="311" spans="1:6">
      <c r="A311" s="941"/>
      <c r="B311" s="1016" t="s">
        <v>1762</v>
      </c>
      <c r="C311" s="1017" t="s">
        <v>130</v>
      </c>
      <c r="D311" s="1018">
        <v>2</v>
      </c>
      <c r="E311" s="581"/>
      <c r="F311" s="1012">
        <f t="shared" si="10"/>
        <v>0</v>
      </c>
    </row>
    <row r="312" spans="1:6">
      <c r="A312" s="941"/>
      <c r="B312" s="1016" t="s">
        <v>1763</v>
      </c>
      <c r="C312" s="1017" t="s">
        <v>130</v>
      </c>
      <c r="D312" s="1018">
        <v>5</v>
      </c>
      <c r="E312" s="581"/>
      <c r="F312" s="1012">
        <f t="shared" si="10"/>
        <v>0</v>
      </c>
    </row>
    <row r="313" spans="1:6" ht="26.4">
      <c r="A313" s="941"/>
      <c r="B313" s="1016" t="s">
        <v>1764</v>
      </c>
      <c r="C313" s="1017" t="s">
        <v>130</v>
      </c>
      <c r="D313" s="1018">
        <v>1</v>
      </c>
      <c r="E313" s="581"/>
      <c r="F313" s="1012">
        <f t="shared" si="10"/>
        <v>0</v>
      </c>
    </row>
    <row r="314" spans="1:6">
      <c r="A314" s="941"/>
      <c r="B314" s="1016" t="s">
        <v>1765</v>
      </c>
      <c r="C314" s="1017" t="s">
        <v>130</v>
      </c>
      <c r="D314" s="1018">
        <v>1</v>
      </c>
      <c r="E314" s="581"/>
      <c r="F314" s="1012">
        <f t="shared" si="10"/>
        <v>0</v>
      </c>
    </row>
    <row r="315" spans="1:6">
      <c r="A315" s="941"/>
      <c r="B315" s="1016" t="s">
        <v>1766</v>
      </c>
      <c r="C315" s="1017" t="s">
        <v>130</v>
      </c>
      <c r="D315" s="1018">
        <v>2</v>
      </c>
      <c r="E315" s="581"/>
      <c r="F315" s="1012">
        <f t="shared" si="10"/>
        <v>0</v>
      </c>
    </row>
    <row r="316" spans="1:6">
      <c r="A316" s="941"/>
      <c r="B316" s="1016" t="s">
        <v>1767</v>
      </c>
      <c r="C316" s="1017" t="s">
        <v>130</v>
      </c>
      <c r="D316" s="1018">
        <v>1</v>
      </c>
      <c r="E316" s="581"/>
      <c r="F316" s="1012">
        <f t="shared" si="10"/>
        <v>0</v>
      </c>
    </row>
    <row r="317" spans="1:6">
      <c r="A317" s="941"/>
      <c r="B317" s="1016" t="s">
        <v>1768</v>
      </c>
      <c r="C317" s="1017" t="s">
        <v>130</v>
      </c>
      <c r="D317" s="1018">
        <v>1</v>
      </c>
      <c r="E317" s="581"/>
      <c r="F317" s="1012">
        <f t="shared" si="10"/>
        <v>0</v>
      </c>
    </row>
    <row r="318" spans="1:6">
      <c r="A318" s="941"/>
      <c r="B318" s="1016" t="s">
        <v>1769</v>
      </c>
      <c r="C318" s="1017" t="s">
        <v>130</v>
      </c>
      <c r="D318" s="1018">
        <v>1</v>
      </c>
      <c r="E318" s="581"/>
      <c r="F318" s="1012">
        <f t="shared" si="10"/>
        <v>0</v>
      </c>
    </row>
    <row r="319" spans="1:6" ht="39.6">
      <c r="A319" s="941"/>
      <c r="B319" s="958" t="s">
        <v>1770</v>
      </c>
      <c r="C319" s="1017"/>
      <c r="D319" s="1018"/>
      <c r="E319" s="1044"/>
      <c r="F319" s="1015"/>
    </row>
    <row r="320" spans="1:6">
      <c r="A320" s="941"/>
      <c r="B320" s="1016" t="s">
        <v>1771</v>
      </c>
      <c r="C320" s="454"/>
      <c r="D320" s="1014"/>
      <c r="E320" s="1044"/>
      <c r="F320" s="1015"/>
    </row>
    <row r="321" spans="1:6">
      <c r="A321" s="979"/>
      <c r="B321" s="1016"/>
      <c r="C321" s="454" t="s">
        <v>143</v>
      </c>
      <c r="D321" s="1014">
        <v>1</v>
      </c>
      <c r="E321" s="1013">
        <f>SUM(F308:F319)</f>
        <v>0</v>
      </c>
      <c r="F321" s="1015">
        <f>D321*E321</f>
        <v>0</v>
      </c>
    </row>
    <row r="322" spans="1:6">
      <c r="A322" s="979"/>
      <c r="B322" s="1016"/>
      <c r="C322" s="454"/>
      <c r="D322" s="1014"/>
      <c r="E322" s="1044"/>
      <c r="F322" s="1015"/>
    </row>
    <row r="323" spans="1:6" ht="13.8">
      <c r="A323" s="319" t="s">
        <v>879</v>
      </c>
      <c r="B323" s="958" t="s">
        <v>1772</v>
      </c>
      <c r="C323" s="1010" t="s">
        <v>1394</v>
      </c>
      <c r="D323" s="1011" t="s">
        <v>1394</v>
      </c>
      <c r="E323" s="1044"/>
      <c r="F323" s="1019" t="s">
        <v>1394</v>
      </c>
    </row>
    <row r="324" spans="1:6">
      <c r="A324" s="979"/>
      <c r="B324" s="994" t="s">
        <v>1773</v>
      </c>
      <c r="C324" s="1010" t="s">
        <v>1394</v>
      </c>
      <c r="D324" s="1011" t="s">
        <v>1394</v>
      </c>
      <c r="E324" s="1044"/>
      <c r="F324" s="1019" t="s">
        <v>1394</v>
      </c>
    </row>
    <row r="325" spans="1:6">
      <c r="A325" s="979"/>
      <c r="B325" s="994" t="s">
        <v>1774</v>
      </c>
      <c r="C325" s="1010" t="s">
        <v>1394</v>
      </c>
      <c r="D325" s="1011" t="s">
        <v>1394</v>
      </c>
      <c r="E325" s="1044"/>
      <c r="F325" s="1019" t="s">
        <v>1394</v>
      </c>
    </row>
    <row r="326" spans="1:6">
      <c r="A326" s="979"/>
      <c r="B326" s="994" t="s">
        <v>1775</v>
      </c>
      <c r="C326" s="1010" t="s">
        <v>1394</v>
      </c>
      <c r="D326" s="1011" t="s">
        <v>1394</v>
      </c>
      <c r="E326" s="1044"/>
      <c r="F326" s="1019" t="s">
        <v>1394</v>
      </c>
    </row>
    <row r="327" spans="1:6">
      <c r="A327" s="979"/>
      <c r="B327" s="994" t="s">
        <v>1776</v>
      </c>
      <c r="C327" s="1010" t="s">
        <v>1394</v>
      </c>
      <c r="D327" s="1011" t="s">
        <v>1394</v>
      </c>
      <c r="E327" s="1044"/>
      <c r="F327" s="1019" t="s">
        <v>1394</v>
      </c>
    </row>
    <row r="328" spans="1:6">
      <c r="A328" s="979"/>
      <c r="B328" s="994" t="s">
        <v>1777</v>
      </c>
      <c r="C328" s="1010" t="s">
        <v>1394</v>
      </c>
      <c r="D328" s="1011" t="s">
        <v>1394</v>
      </c>
      <c r="E328" s="1044"/>
      <c r="F328" s="1019" t="s">
        <v>1394</v>
      </c>
    </row>
    <row r="329" spans="1:6">
      <c r="A329" s="979"/>
      <c r="B329" s="994" t="s">
        <v>1778</v>
      </c>
      <c r="C329" s="1010" t="s">
        <v>1394</v>
      </c>
      <c r="D329" s="1011" t="s">
        <v>1394</v>
      </c>
      <c r="E329" s="1044"/>
      <c r="F329" s="1019" t="s">
        <v>1394</v>
      </c>
    </row>
    <row r="330" spans="1:6">
      <c r="A330" s="979"/>
      <c r="B330" s="994" t="s">
        <v>1779</v>
      </c>
      <c r="C330" s="1010" t="s">
        <v>1394</v>
      </c>
      <c r="D330" s="1011" t="s">
        <v>1394</v>
      </c>
      <c r="E330" s="1044"/>
      <c r="F330" s="1019" t="s">
        <v>1394</v>
      </c>
    </row>
    <row r="331" spans="1:6">
      <c r="A331" s="979"/>
      <c r="B331" s="994" t="s">
        <v>1780</v>
      </c>
      <c r="C331" s="1010" t="s">
        <v>1394</v>
      </c>
      <c r="D331" s="1011" t="s">
        <v>1394</v>
      </c>
      <c r="E331" s="1044"/>
      <c r="F331" s="1019" t="s">
        <v>1394</v>
      </c>
    </row>
    <row r="332" spans="1:6">
      <c r="A332" s="979"/>
      <c r="B332" s="994" t="s">
        <v>1781</v>
      </c>
      <c r="C332" s="1010" t="s">
        <v>1394</v>
      </c>
      <c r="D332" s="1011" t="s">
        <v>1394</v>
      </c>
      <c r="E332" s="1044"/>
      <c r="F332" s="1019" t="s">
        <v>1394</v>
      </c>
    </row>
    <row r="333" spans="1:6">
      <c r="A333" s="979"/>
      <c r="B333" s="994" t="s">
        <v>1782</v>
      </c>
      <c r="C333" s="1010" t="s">
        <v>1394</v>
      </c>
      <c r="D333" s="1011" t="s">
        <v>1394</v>
      </c>
      <c r="E333" s="1044"/>
      <c r="F333" s="1019" t="s">
        <v>1394</v>
      </c>
    </row>
    <row r="334" spans="1:6">
      <c r="A334" s="979"/>
      <c r="B334" s="994" t="s">
        <v>1783</v>
      </c>
      <c r="C334" s="1010" t="s">
        <v>1394</v>
      </c>
      <c r="D334" s="1011" t="s">
        <v>1394</v>
      </c>
      <c r="E334" s="1044"/>
      <c r="F334" s="1019" t="s">
        <v>1394</v>
      </c>
    </row>
    <row r="335" spans="1:6">
      <c r="A335" s="979"/>
      <c r="B335" s="994" t="s">
        <v>1784</v>
      </c>
      <c r="C335" s="1010" t="s">
        <v>1394</v>
      </c>
      <c r="D335" s="1011" t="s">
        <v>1394</v>
      </c>
      <c r="E335" s="1044"/>
      <c r="F335" s="1019" t="s">
        <v>1394</v>
      </c>
    </row>
    <row r="336" spans="1:6">
      <c r="A336" s="979"/>
      <c r="B336" s="994"/>
      <c r="C336" s="1020" t="s">
        <v>143</v>
      </c>
      <c r="D336" s="1021">
        <v>1</v>
      </c>
      <c r="E336" s="581"/>
      <c r="F336" s="1012">
        <f>D336*E336</f>
        <v>0</v>
      </c>
    </row>
    <row r="337" spans="1:6">
      <c r="A337" s="979"/>
      <c r="B337" s="994"/>
      <c r="C337" s="1020"/>
      <c r="D337" s="1021"/>
      <c r="E337" s="1044"/>
      <c r="F337" s="1012"/>
    </row>
    <row r="338" spans="1:6" ht="16.8">
      <c r="A338" s="975"/>
      <c r="B338" s="419" t="s">
        <v>1785</v>
      </c>
      <c r="C338" s="578"/>
      <c r="D338" s="992"/>
      <c r="E338" s="1042"/>
      <c r="F338" s="579">
        <f>SUM(F297:F305)+F336+F321</f>
        <v>0</v>
      </c>
    </row>
    <row r="339" spans="1:6">
      <c r="B339" s="949"/>
      <c r="E339" s="581"/>
    </row>
    <row r="340" spans="1:6">
      <c r="B340" s="949"/>
      <c r="E340" s="581"/>
    </row>
    <row r="341" spans="1:6" ht="16.8">
      <c r="A341" s="316" t="s">
        <v>122</v>
      </c>
      <c r="B341" s="421" t="s">
        <v>1786</v>
      </c>
      <c r="C341" s="950"/>
      <c r="D341" s="951"/>
      <c r="E341" s="570"/>
      <c r="F341" s="952"/>
    </row>
    <row r="342" spans="1:6">
      <c r="B342" s="961"/>
      <c r="E342" s="581"/>
      <c r="F342" s="929"/>
    </row>
    <row r="343" spans="1:6" ht="79.2">
      <c r="A343" s="319" t="s">
        <v>33</v>
      </c>
      <c r="B343" s="958" t="s">
        <v>1787</v>
      </c>
      <c r="C343" s="962" t="s">
        <v>1098</v>
      </c>
      <c r="D343" s="563" t="s">
        <v>2912</v>
      </c>
      <c r="E343" s="581"/>
      <c r="F343" s="1023">
        <f>D343*E343</f>
        <v>0</v>
      </c>
    </row>
    <row r="344" spans="1:6" ht="13.8">
      <c r="A344" s="319"/>
      <c r="B344" s="958"/>
      <c r="C344" s="962"/>
      <c r="D344" s="1022"/>
      <c r="E344" s="321"/>
      <c r="F344" s="1023"/>
    </row>
    <row r="345" spans="1:6" ht="52.8">
      <c r="A345" s="319" t="s">
        <v>832</v>
      </c>
      <c r="B345" s="958" t="s">
        <v>1788</v>
      </c>
      <c r="C345" s="962" t="s">
        <v>130</v>
      </c>
      <c r="D345" s="563" t="s">
        <v>2912</v>
      </c>
      <c r="E345" s="581"/>
      <c r="F345" s="1023">
        <f>D345*E345</f>
        <v>0</v>
      </c>
    </row>
    <row r="346" spans="1:6" ht="13.8">
      <c r="A346" s="319"/>
      <c r="B346" s="958"/>
      <c r="C346" s="962"/>
      <c r="D346" s="1022"/>
      <c r="E346" s="321"/>
      <c r="F346" s="1023"/>
    </row>
    <row r="347" spans="1:6" ht="52.8">
      <c r="A347" s="319" t="s">
        <v>833</v>
      </c>
      <c r="B347" s="958" t="s">
        <v>1789</v>
      </c>
      <c r="C347" s="962" t="s">
        <v>1098</v>
      </c>
      <c r="D347" s="1022">
        <v>100</v>
      </c>
      <c r="E347" s="581"/>
      <c r="F347" s="1023">
        <f>D347*E347</f>
        <v>0</v>
      </c>
    </row>
    <row r="348" spans="1:6" ht="13.8">
      <c r="A348" s="319"/>
      <c r="B348" s="958"/>
      <c r="C348" s="962"/>
      <c r="D348" s="1022"/>
      <c r="E348" s="321"/>
      <c r="F348" s="1023"/>
    </row>
    <row r="349" spans="1:6" ht="26.4">
      <c r="A349" s="319" t="s">
        <v>7</v>
      </c>
      <c r="B349" s="958" t="s">
        <v>1790</v>
      </c>
      <c r="C349" s="962" t="s">
        <v>130</v>
      </c>
      <c r="D349" s="1022">
        <v>9</v>
      </c>
      <c r="E349" s="581"/>
      <c r="F349" s="1023">
        <f>D349*E349</f>
        <v>0</v>
      </c>
    </row>
    <row r="350" spans="1:6" ht="13.8">
      <c r="A350" s="319"/>
      <c r="B350" s="958"/>
      <c r="C350" s="962"/>
      <c r="D350" s="1022"/>
      <c r="E350" s="321"/>
      <c r="F350" s="1023"/>
    </row>
    <row r="351" spans="1:6" ht="52.8">
      <c r="A351" s="319" t="s">
        <v>834</v>
      </c>
      <c r="B351" s="958" t="s">
        <v>1791</v>
      </c>
      <c r="C351" s="962" t="s">
        <v>1098</v>
      </c>
      <c r="D351" s="1022">
        <v>350</v>
      </c>
      <c r="E351" s="581"/>
      <c r="F351" s="1023">
        <f>D351*E351</f>
        <v>0</v>
      </c>
    </row>
    <row r="352" spans="1:6" ht="13.8">
      <c r="A352" s="319"/>
      <c r="B352" s="958"/>
      <c r="C352" s="962"/>
      <c r="D352" s="1022"/>
      <c r="E352" s="321"/>
      <c r="F352" s="1023"/>
    </row>
    <row r="353" spans="1:6" ht="79.2">
      <c r="A353" s="319" t="s">
        <v>851</v>
      </c>
      <c r="B353" s="958" t="s">
        <v>1792</v>
      </c>
      <c r="C353" s="962" t="s">
        <v>130</v>
      </c>
      <c r="D353" s="1022">
        <v>2</v>
      </c>
      <c r="E353" s="581"/>
      <c r="F353" s="1023">
        <f>D353*E353</f>
        <v>0</v>
      </c>
    </row>
    <row r="354" spans="1:6" ht="13.8">
      <c r="A354" s="319"/>
      <c r="B354" s="958"/>
      <c r="C354" s="962"/>
      <c r="D354" s="1022"/>
      <c r="E354" s="321"/>
      <c r="F354" s="1023"/>
    </row>
    <row r="355" spans="1:6" ht="79.2">
      <c r="A355" s="319" t="s">
        <v>852</v>
      </c>
      <c r="B355" s="958" t="s">
        <v>1793</v>
      </c>
      <c r="C355" s="962" t="s">
        <v>130</v>
      </c>
      <c r="D355" s="1022">
        <v>2</v>
      </c>
      <c r="E355" s="581"/>
      <c r="F355" s="1023">
        <f>D355*E355</f>
        <v>0</v>
      </c>
    </row>
    <row r="356" spans="1:6" ht="13.8">
      <c r="A356" s="319"/>
      <c r="B356" s="958"/>
      <c r="C356" s="962"/>
      <c r="D356" s="1022"/>
      <c r="E356" s="321"/>
      <c r="F356" s="1023"/>
    </row>
    <row r="357" spans="1:6" s="1024" customFormat="1" ht="39.6">
      <c r="A357" s="319" t="s">
        <v>853</v>
      </c>
      <c r="B357" s="958" t="s">
        <v>1794</v>
      </c>
      <c r="C357" s="962" t="s">
        <v>1795</v>
      </c>
      <c r="D357" s="1022">
        <v>1</v>
      </c>
      <c r="E357" s="581"/>
      <c r="F357" s="1023">
        <f>D357*E357</f>
        <v>0</v>
      </c>
    </row>
    <row r="358" spans="1:6" s="1024" customFormat="1" ht="13.8">
      <c r="A358" s="319"/>
      <c r="B358" s="958"/>
      <c r="C358" s="962"/>
      <c r="D358" s="1022"/>
      <c r="E358" s="321"/>
      <c r="F358" s="1023"/>
    </row>
    <row r="359" spans="1:6" ht="26.4">
      <c r="A359" s="319" t="s">
        <v>854</v>
      </c>
      <c r="B359" s="958" t="s">
        <v>1796</v>
      </c>
      <c r="C359" s="962" t="s">
        <v>1795</v>
      </c>
      <c r="D359" s="1022">
        <v>1</v>
      </c>
      <c r="E359" s="581"/>
      <c r="F359" s="1023">
        <f>D359*E359</f>
        <v>0</v>
      </c>
    </row>
    <row r="360" spans="1:6" ht="13.8">
      <c r="A360" s="319"/>
      <c r="B360" s="958"/>
      <c r="C360" s="962"/>
      <c r="D360" s="1022"/>
      <c r="E360" s="321"/>
      <c r="F360" s="1023"/>
    </row>
    <row r="361" spans="1:6" ht="39.6">
      <c r="A361" s="319" t="s">
        <v>855</v>
      </c>
      <c r="B361" s="958" t="s">
        <v>1797</v>
      </c>
      <c r="C361" s="962" t="s">
        <v>1795</v>
      </c>
      <c r="D361" s="1022">
        <v>1</v>
      </c>
      <c r="E361" s="581"/>
      <c r="F361" s="1023">
        <f>D361*E361</f>
        <v>0</v>
      </c>
    </row>
    <row r="362" spans="1:6" ht="13.8">
      <c r="A362" s="319"/>
      <c r="B362" s="958"/>
      <c r="C362" s="962"/>
      <c r="D362" s="1022"/>
      <c r="E362" s="321"/>
      <c r="F362" s="1023"/>
    </row>
    <row r="363" spans="1:6" ht="69" customHeight="1">
      <c r="A363" s="319" t="s">
        <v>856</v>
      </c>
      <c r="B363" s="958" t="s">
        <v>1798</v>
      </c>
      <c r="C363" s="966" t="s">
        <v>1394</v>
      </c>
      <c r="D363" s="1022" t="s">
        <v>1394</v>
      </c>
      <c r="E363" s="321"/>
      <c r="F363" s="964" t="s">
        <v>1394</v>
      </c>
    </row>
    <row r="364" spans="1:6">
      <c r="A364" s="968"/>
      <c r="B364" s="965" t="s">
        <v>1799</v>
      </c>
      <c r="C364" s="962" t="s">
        <v>1098</v>
      </c>
      <c r="D364" s="1022">
        <v>300</v>
      </c>
      <c r="E364" s="581"/>
      <c r="F364" s="1023">
        <f>D364*E364</f>
        <v>0</v>
      </c>
    </row>
    <row r="365" spans="1:6">
      <c r="A365" s="968"/>
      <c r="B365" s="965" t="s">
        <v>1800</v>
      </c>
      <c r="C365" s="962" t="s">
        <v>1098</v>
      </c>
      <c r="D365" s="1022">
        <v>100</v>
      </c>
      <c r="E365" s="581"/>
      <c r="F365" s="1023">
        <f>D365*E365</f>
        <v>0</v>
      </c>
    </row>
    <row r="366" spans="1:6">
      <c r="A366" s="968"/>
      <c r="C366" s="962"/>
      <c r="D366" s="1022"/>
      <c r="E366" s="321"/>
      <c r="F366" s="1023"/>
    </row>
    <row r="367" spans="1:6" ht="16.8">
      <c r="A367" s="975"/>
      <c r="B367" s="419" t="s">
        <v>1801</v>
      </c>
      <c r="C367" s="578"/>
      <c r="D367" s="992"/>
      <c r="E367" s="1042"/>
      <c r="F367" s="579">
        <f>SUM(F343:F365)</f>
        <v>0</v>
      </c>
    </row>
    <row r="368" spans="1:6">
      <c r="B368" s="949"/>
      <c r="E368" s="581"/>
    </row>
    <row r="369" spans="1:6">
      <c r="B369" s="949"/>
      <c r="E369" s="581"/>
    </row>
    <row r="370" spans="1:6" ht="16.8">
      <c r="A370" s="316" t="s">
        <v>114</v>
      </c>
      <c r="B370" s="420" t="s">
        <v>1802</v>
      </c>
      <c r="C370" s="950"/>
      <c r="D370" s="951"/>
      <c r="E370" s="570"/>
      <c r="F370" s="1025"/>
    </row>
    <row r="371" spans="1:6">
      <c r="B371" s="961"/>
      <c r="E371" s="581"/>
      <c r="F371" s="929"/>
    </row>
    <row r="372" spans="1:6" ht="26.4">
      <c r="A372" s="319" t="s">
        <v>31</v>
      </c>
      <c r="B372" s="958" t="s">
        <v>1803</v>
      </c>
      <c r="C372" s="1026" t="s">
        <v>1795</v>
      </c>
      <c r="D372" s="1027">
        <v>1</v>
      </c>
      <c r="E372" s="581"/>
      <c r="F372" s="1023">
        <f>D372*E372</f>
        <v>0</v>
      </c>
    </row>
    <row r="373" spans="1:6" ht="13.8">
      <c r="A373" s="319"/>
      <c r="B373" s="958"/>
      <c r="C373" s="1026"/>
      <c r="D373" s="1027"/>
      <c r="E373" s="322"/>
      <c r="F373" s="1028"/>
    </row>
    <row r="374" spans="1:6" ht="235.5" customHeight="1">
      <c r="A374" s="319" t="s">
        <v>724</v>
      </c>
      <c r="B374" s="958" t="s">
        <v>1804</v>
      </c>
      <c r="C374" s="1026" t="s">
        <v>1795</v>
      </c>
      <c r="D374" s="1027">
        <v>1</v>
      </c>
      <c r="E374" s="581"/>
      <c r="F374" s="1023">
        <f t="shared" ref="F374:F376" si="11">D374*E374</f>
        <v>0</v>
      </c>
    </row>
    <row r="375" spans="1:6" ht="13.8">
      <c r="A375" s="319"/>
      <c r="B375" s="1029"/>
      <c r="C375" s="1026"/>
      <c r="D375" s="1027"/>
      <c r="E375" s="322"/>
      <c r="F375" s="1023"/>
    </row>
    <row r="376" spans="1:6" ht="39.6">
      <c r="A376" s="319" t="s">
        <v>32</v>
      </c>
      <c r="B376" s="958" t="s">
        <v>1805</v>
      </c>
      <c r="C376" s="971" t="s">
        <v>130</v>
      </c>
      <c r="D376" s="1030">
        <v>1</v>
      </c>
      <c r="E376" s="581"/>
      <c r="F376" s="1023">
        <f t="shared" si="11"/>
        <v>0</v>
      </c>
    </row>
    <row r="377" spans="1:6" ht="13.8">
      <c r="A377" s="319"/>
      <c r="B377" s="958"/>
      <c r="C377" s="971"/>
      <c r="D377" s="1030"/>
      <c r="E377" s="322"/>
      <c r="F377" s="973"/>
    </row>
    <row r="378" spans="1:6" ht="32.25" customHeight="1">
      <c r="A378" s="319" t="s">
        <v>9</v>
      </c>
      <c r="B378" s="958" t="s">
        <v>2783</v>
      </c>
      <c r="C378" s="971"/>
      <c r="D378" s="972">
        <v>1</v>
      </c>
      <c r="E378" s="581"/>
      <c r="F378" s="973">
        <f>D378*E378</f>
        <v>0</v>
      </c>
    </row>
    <row r="379" spans="1:6" ht="13.8">
      <c r="A379" s="319" t="s">
        <v>64</v>
      </c>
      <c r="B379" s="1029" t="s">
        <v>2781</v>
      </c>
      <c r="C379" s="1026" t="s">
        <v>206</v>
      </c>
      <c r="D379" s="1027">
        <v>50</v>
      </c>
      <c r="E379" s="581"/>
      <c r="F379" s="1023">
        <f t="shared" ref="F379:F380" si="12">D379*E379</f>
        <v>0</v>
      </c>
    </row>
    <row r="380" spans="1:6" ht="13.8">
      <c r="A380" s="319" t="s">
        <v>65</v>
      </c>
      <c r="B380" s="1029" t="s">
        <v>2782</v>
      </c>
      <c r="C380" s="1026" t="s">
        <v>206</v>
      </c>
      <c r="D380" s="1027">
        <v>100</v>
      </c>
      <c r="E380" s="581"/>
      <c r="F380" s="1023">
        <f t="shared" si="12"/>
        <v>0</v>
      </c>
    </row>
    <row r="381" spans="1:6">
      <c r="A381" s="1031"/>
      <c r="B381" s="1032"/>
      <c r="C381" s="971"/>
      <c r="D381" s="972"/>
      <c r="E381" s="1045"/>
      <c r="F381" s="973"/>
    </row>
    <row r="382" spans="1:6" ht="16.8">
      <c r="A382" s="975"/>
      <c r="B382" s="419" t="s">
        <v>28</v>
      </c>
      <c r="C382" s="578"/>
      <c r="D382" s="992"/>
      <c r="E382" s="1042"/>
      <c r="F382" s="579">
        <f>SUM(F371:F381)</f>
        <v>0</v>
      </c>
    </row>
    <row r="383" spans="1:6">
      <c r="E383" s="581"/>
    </row>
    <row r="384" spans="1:6">
      <c r="E384" s="581"/>
    </row>
    <row r="385" spans="1:6" ht="17.399999999999999">
      <c r="A385" s="935"/>
      <c r="B385" s="422" t="s">
        <v>16</v>
      </c>
    </row>
    <row r="387" spans="1:6">
      <c r="A387" s="937"/>
      <c r="B387" s="954"/>
      <c r="C387" s="955"/>
      <c r="D387" s="956"/>
      <c r="E387" s="957"/>
      <c r="F387" s="957"/>
    </row>
    <row r="388" spans="1:6" s="1036" customFormat="1" ht="15">
      <c r="A388" s="323" t="s">
        <v>125</v>
      </c>
      <c r="B388" s="1033" t="s">
        <v>1540</v>
      </c>
      <c r="C388" s="1034"/>
      <c r="D388" s="1035"/>
      <c r="E388" s="1035"/>
      <c r="F388" s="1035">
        <f>F91</f>
        <v>0</v>
      </c>
    </row>
    <row r="389" spans="1:6" s="1036" customFormat="1" ht="15">
      <c r="A389" s="323"/>
      <c r="B389" s="1033"/>
      <c r="C389" s="1034"/>
      <c r="D389" s="1035"/>
      <c r="E389" s="1035"/>
      <c r="F389" s="1035"/>
    </row>
    <row r="390" spans="1:6" s="1036" customFormat="1" ht="15">
      <c r="A390" s="323" t="s">
        <v>115</v>
      </c>
      <c r="B390" s="1033" t="s">
        <v>1592</v>
      </c>
      <c r="C390" s="1034"/>
      <c r="D390" s="1035"/>
      <c r="E390" s="1035"/>
      <c r="F390" s="1035">
        <f>F125</f>
        <v>0</v>
      </c>
    </row>
    <row r="391" spans="1:6" s="1036" customFormat="1" ht="15">
      <c r="A391" s="323"/>
      <c r="B391" s="1033"/>
      <c r="C391" s="1034"/>
      <c r="D391" s="1035"/>
      <c r="E391" s="1035"/>
      <c r="F391" s="1035"/>
    </row>
    <row r="392" spans="1:6" s="1036" customFormat="1" ht="15">
      <c r="A392" s="323" t="s">
        <v>75</v>
      </c>
      <c r="B392" s="1037" t="s">
        <v>1615</v>
      </c>
      <c r="C392" s="1034"/>
      <c r="D392" s="1035"/>
      <c r="E392" s="1035"/>
      <c r="F392" s="1035">
        <f>F176</f>
        <v>0</v>
      </c>
    </row>
    <row r="393" spans="1:6" s="1036" customFormat="1" ht="15">
      <c r="A393" s="323"/>
      <c r="B393" s="1037"/>
      <c r="C393" s="1034"/>
      <c r="D393" s="1035"/>
      <c r="E393" s="1035"/>
      <c r="F393" s="1035"/>
    </row>
    <row r="394" spans="1:6" s="1036" customFormat="1" ht="15">
      <c r="A394" s="323" t="s">
        <v>112</v>
      </c>
      <c r="B394" s="1037" t="s">
        <v>1806</v>
      </c>
      <c r="C394" s="1034"/>
      <c r="D394" s="1035"/>
      <c r="E394" s="1035"/>
      <c r="F394" s="1035">
        <f>F244</f>
        <v>0</v>
      </c>
    </row>
    <row r="395" spans="1:6" s="1036" customFormat="1" ht="15">
      <c r="A395" s="323"/>
      <c r="B395" s="1037"/>
      <c r="C395" s="1034"/>
      <c r="D395" s="1035"/>
      <c r="E395" s="1035"/>
      <c r="F395" s="1035"/>
    </row>
    <row r="396" spans="1:6" s="1036" customFormat="1" ht="15">
      <c r="A396" s="323" t="s">
        <v>121</v>
      </c>
      <c r="B396" s="1037" t="s">
        <v>1708</v>
      </c>
      <c r="C396" s="1034"/>
      <c r="D396" s="1035"/>
      <c r="E396" s="1035"/>
      <c r="F396" s="1035">
        <f>F292</f>
        <v>0</v>
      </c>
    </row>
    <row r="397" spans="1:6" s="1036" customFormat="1" ht="15">
      <c r="A397" s="323"/>
      <c r="B397" s="1037"/>
      <c r="C397" s="1034"/>
      <c r="D397" s="1035"/>
      <c r="E397" s="1035"/>
      <c r="F397" s="1035"/>
    </row>
    <row r="398" spans="1:6" s="1036" customFormat="1" ht="15">
      <c r="A398" s="323" t="s">
        <v>113</v>
      </c>
      <c r="B398" s="1037" t="s">
        <v>1751</v>
      </c>
      <c r="C398" s="1034"/>
      <c r="D398" s="1035"/>
      <c r="E398" s="1035"/>
      <c r="F398" s="1035">
        <f>F338</f>
        <v>0</v>
      </c>
    </row>
    <row r="399" spans="1:6" s="1036" customFormat="1" ht="15">
      <c r="A399" s="323"/>
      <c r="B399" s="1037"/>
      <c r="C399" s="1034"/>
      <c r="D399" s="1035"/>
      <c r="E399" s="1035"/>
      <c r="F399" s="1035"/>
    </row>
    <row r="400" spans="1:6" s="1036" customFormat="1" ht="15">
      <c r="A400" s="323" t="s">
        <v>122</v>
      </c>
      <c r="B400" s="1038" t="s">
        <v>1786</v>
      </c>
      <c r="C400" s="1034"/>
      <c r="D400" s="1035"/>
      <c r="E400" s="1035"/>
      <c r="F400" s="1035">
        <f>F367</f>
        <v>0</v>
      </c>
    </row>
    <row r="401" spans="1:6" s="1036" customFormat="1" ht="15">
      <c r="A401" s="323"/>
      <c r="B401" s="1038"/>
      <c r="C401" s="1034"/>
      <c r="D401" s="1035"/>
      <c r="E401" s="1035"/>
      <c r="F401" s="1035"/>
    </row>
    <row r="402" spans="1:6" s="1036" customFormat="1" ht="15">
      <c r="A402" s="323" t="s">
        <v>114</v>
      </c>
      <c r="B402" s="1037" t="s">
        <v>1802</v>
      </c>
      <c r="C402" s="1034"/>
      <c r="D402" s="1035"/>
      <c r="E402" s="1035"/>
      <c r="F402" s="1035">
        <f>F382</f>
        <v>0</v>
      </c>
    </row>
    <row r="403" spans="1:6" s="1036" customFormat="1" ht="15">
      <c r="A403" s="941"/>
      <c r="B403" s="1039"/>
      <c r="C403" s="1034"/>
      <c r="D403" s="1035"/>
      <c r="E403" s="1035"/>
      <c r="F403" s="1035"/>
    </row>
    <row r="404" spans="1:6" s="168" customFormat="1" ht="24.75" customHeight="1">
      <c r="A404" s="165"/>
      <c r="B404" s="505" t="s">
        <v>2827</v>
      </c>
      <c r="C404" s="166"/>
      <c r="D404" s="166"/>
      <c r="E404" s="166"/>
      <c r="F404" s="167">
        <f>SUM(F388:F402)</f>
        <v>0</v>
      </c>
    </row>
  </sheetData>
  <sheetProtection password="DF4F" sheet="1" objects="1" scenarios="1"/>
  <mergeCells count="6">
    <mergeCell ref="B250:F250"/>
    <mergeCell ref="A6:F6"/>
    <mergeCell ref="D1:E1"/>
    <mergeCell ref="A14:F14"/>
    <mergeCell ref="A15:F15"/>
    <mergeCell ref="B249:F249"/>
  </mergeCells>
  <pageMargins left="0.62992125984251968" right="0.19685039370078741" top="0.23622047244094491" bottom="0.35433070866141736" header="0.15748031496062992" footer="0.15748031496062992"/>
  <pageSetup paperSize="9" scale="77"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7"/>
  <sheetViews>
    <sheetView showZeros="0" view="pageBreakPreview" zoomScale="80" zoomScaleNormal="80" zoomScaleSheetLayoutView="80" workbookViewId="0">
      <pane xSplit="6" ySplit="3" topLeftCell="G94" activePane="bottomRight" state="frozen"/>
      <selection pane="topRight" activeCell="G1" sqref="G1"/>
      <selection pane="bottomLeft" activeCell="A4" sqref="A4"/>
      <selection pane="bottomRight" activeCell="D97" sqref="D97"/>
    </sheetView>
  </sheetViews>
  <sheetFormatPr defaultRowHeight="13.2"/>
  <cols>
    <col min="1" max="1" width="6.44140625" style="923" customWidth="1"/>
    <col min="2" max="2" width="46.6640625" style="921" customWidth="1"/>
    <col min="3" max="3" width="11.88671875" style="922" customWidth="1"/>
    <col min="4" max="4" width="14.33203125" style="923" customWidth="1"/>
    <col min="5" max="5" width="14.109375" style="924" customWidth="1"/>
    <col min="6" max="6" width="23.44140625" style="924" customWidth="1"/>
    <col min="7" max="195" width="9.109375" style="923"/>
    <col min="196" max="196" width="10.44140625" style="923" bestFit="1" customWidth="1"/>
    <col min="197" max="197" width="53.33203125" style="923" customWidth="1"/>
    <col min="198" max="198" width="9.109375" style="923"/>
    <col min="199" max="199" width="10.44140625" style="923" bestFit="1" customWidth="1"/>
    <col min="200" max="200" width="13.109375" style="923" customWidth="1"/>
    <col min="201" max="201" width="23.5546875" style="923" customWidth="1"/>
    <col min="202" max="451" width="9.109375" style="923"/>
    <col min="452" max="452" width="10.44140625" style="923" bestFit="1" customWidth="1"/>
    <col min="453" max="453" width="53.33203125" style="923" customWidth="1"/>
    <col min="454" max="454" width="9.109375" style="923"/>
    <col min="455" max="455" width="10.44140625" style="923" bestFit="1" customWidth="1"/>
    <col min="456" max="456" width="13.109375" style="923" customWidth="1"/>
    <col min="457" max="457" width="23.5546875" style="923" customWidth="1"/>
    <col min="458" max="707" width="9.109375" style="923"/>
    <col min="708" max="708" width="10.44140625" style="923" bestFit="1" customWidth="1"/>
    <col min="709" max="709" width="53.33203125" style="923" customWidth="1"/>
    <col min="710" max="710" width="9.109375" style="923"/>
    <col min="711" max="711" width="10.44140625" style="923" bestFit="1" customWidth="1"/>
    <col min="712" max="712" width="13.109375" style="923" customWidth="1"/>
    <col min="713" max="713" width="23.5546875" style="923" customWidth="1"/>
    <col min="714" max="963" width="9.109375" style="923"/>
    <col min="964" max="964" width="10.44140625" style="923" bestFit="1" customWidth="1"/>
    <col min="965" max="965" width="53.33203125" style="923" customWidth="1"/>
    <col min="966" max="966" width="9.109375" style="923"/>
    <col min="967" max="967" width="10.44140625" style="923" bestFit="1" customWidth="1"/>
    <col min="968" max="968" width="13.109375" style="923" customWidth="1"/>
    <col min="969" max="969" width="23.5546875" style="923" customWidth="1"/>
    <col min="970" max="1219" width="9.109375" style="923"/>
    <col min="1220" max="1220" width="10.44140625" style="923" bestFit="1" customWidth="1"/>
    <col min="1221" max="1221" width="53.33203125" style="923" customWidth="1"/>
    <col min="1222" max="1222" width="9.109375" style="923"/>
    <col min="1223" max="1223" width="10.44140625" style="923" bestFit="1" customWidth="1"/>
    <col min="1224" max="1224" width="13.109375" style="923" customWidth="1"/>
    <col min="1225" max="1225" width="23.5546875" style="923" customWidth="1"/>
    <col min="1226" max="1475" width="9.109375" style="923"/>
    <col min="1476" max="1476" width="10.44140625" style="923" bestFit="1" customWidth="1"/>
    <col min="1477" max="1477" width="53.33203125" style="923" customWidth="1"/>
    <col min="1478" max="1478" width="9.109375" style="923"/>
    <col min="1479" max="1479" width="10.44140625" style="923" bestFit="1" customWidth="1"/>
    <col min="1480" max="1480" width="13.109375" style="923" customWidth="1"/>
    <col min="1481" max="1481" width="23.5546875" style="923" customWidth="1"/>
    <col min="1482" max="1731" width="9.109375" style="923"/>
    <col min="1732" max="1732" width="10.44140625" style="923" bestFit="1" customWidth="1"/>
    <col min="1733" max="1733" width="53.33203125" style="923" customWidth="1"/>
    <col min="1734" max="1734" width="9.109375" style="923"/>
    <col min="1735" max="1735" width="10.44140625" style="923" bestFit="1" customWidth="1"/>
    <col min="1736" max="1736" width="13.109375" style="923" customWidth="1"/>
    <col min="1737" max="1737" width="23.5546875" style="923" customWidth="1"/>
    <col min="1738" max="1987" width="9.109375" style="923"/>
    <col min="1988" max="1988" width="10.44140625" style="923" bestFit="1" customWidth="1"/>
    <col min="1989" max="1989" width="53.33203125" style="923" customWidth="1"/>
    <col min="1990" max="1990" width="9.109375" style="923"/>
    <col min="1991" max="1991" width="10.44140625" style="923" bestFit="1" customWidth="1"/>
    <col min="1992" max="1992" width="13.109375" style="923" customWidth="1"/>
    <col min="1993" max="1993" width="23.5546875" style="923" customWidth="1"/>
    <col min="1994" max="2243" width="9.109375" style="923"/>
    <col min="2244" max="2244" width="10.44140625" style="923" bestFit="1" customWidth="1"/>
    <col min="2245" max="2245" width="53.33203125" style="923" customWidth="1"/>
    <col min="2246" max="2246" width="9.109375" style="923"/>
    <col min="2247" max="2247" width="10.44140625" style="923" bestFit="1" customWidth="1"/>
    <col min="2248" max="2248" width="13.109375" style="923" customWidth="1"/>
    <col min="2249" max="2249" width="23.5546875" style="923" customWidth="1"/>
    <col min="2250" max="2499" width="9.109375" style="923"/>
    <col min="2500" max="2500" width="10.44140625" style="923" bestFit="1" customWidth="1"/>
    <col min="2501" max="2501" width="53.33203125" style="923" customWidth="1"/>
    <col min="2502" max="2502" width="9.109375" style="923"/>
    <col min="2503" max="2503" width="10.44140625" style="923" bestFit="1" customWidth="1"/>
    <col min="2504" max="2504" width="13.109375" style="923" customWidth="1"/>
    <col min="2505" max="2505" width="23.5546875" style="923" customWidth="1"/>
    <col min="2506" max="2755" width="9.109375" style="923"/>
    <col min="2756" max="2756" width="10.44140625" style="923" bestFit="1" customWidth="1"/>
    <col min="2757" max="2757" width="53.33203125" style="923" customWidth="1"/>
    <col min="2758" max="2758" width="9.109375" style="923"/>
    <col min="2759" max="2759" width="10.44140625" style="923" bestFit="1" customWidth="1"/>
    <col min="2760" max="2760" width="13.109375" style="923" customWidth="1"/>
    <col min="2761" max="2761" width="23.5546875" style="923" customWidth="1"/>
    <col min="2762" max="3011" width="9.109375" style="923"/>
    <col min="3012" max="3012" width="10.44140625" style="923" bestFit="1" customWidth="1"/>
    <col min="3013" max="3013" width="53.33203125" style="923" customWidth="1"/>
    <col min="3014" max="3014" width="9.109375" style="923"/>
    <col min="3015" max="3015" width="10.44140625" style="923" bestFit="1" customWidth="1"/>
    <col min="3016" max="3016" width="13.109375" style="923" customWidth="1"/>
    <col min="3017" max="3017" width="23.5546875" style="923" customWidth="1"/>
    <col min="3018" max="3267" width="9.109375" style="923"/>
    <col min="3268" max="3268" width="10.44140625" style="923" bestFit="1" customWidth="1"/>
    <col min="3269" max="3269" width="53.33203125" style="923" customWidth="1"/>
    <col min="3270" max="3270" width="9.109375" style="923"/>
    <col min="3271" max="3271" width="10.44140625" style="923" bestFit="1" customWidth="1"/>
    <col min="3272" max="3272" width="13.109375" style="923" customWidth="1"/>
    <col min="3273" max="3273" width="23.5546875" style="923" customWidth="1"/>
    <col min="3274" max="3523" width="9.109375" style="923"/>
    <col min="3524" max="3524" width="10.44140625" style="923" bestFit="1" customWidth="1"/>
    <col min="3525" max="3525" width="53.33203125" style="923" customWidth="1"/>
    <col min="3526" max="3526" width="9.109375" style="923"/>
    <col min="3527" max="3527" width="10.44140625" style="923" bestFit="1" customWidth="1"/>
    <col min="3528" max="3528" width="13.109375" style="923" customWidth="1"/>
    <col min="3529" max="3529" width="23.5546875" style="923" customWidth="1"/>
    <col min="3530" max="3779" width="9.109375" style="923"/>
    <col min="3780" max="3780" width="10.44140625" style="923" bestFit="1" customWidth="1"/>
    <col min="3781" max="3781" width="53.33203125" style="923" customWidth="1"/>
    <col min="3782" max="3782" width="9.109375" style="923"/>
    <col min="3783" max="3783" width="10.44140625" style="923" bestFit="1" customWidth="1"/>
    <col min="3784" max="3784" width="13.109375" style="923" customWidth="1"/>
    <col min="3785" max="3785" width="23.5546875" style="923" customWidth="1"/>
    <col min="3786" max="4035" width="9.109375" style="923"/>
    <col min="4036" max="4036" width="10.44140625" style="923" bestFit="1" customWidth="1"/>
    <col min="4037" max="4037" width="53.33203125" style="923" customWidth="1"/>
    <col min="4038" max="4038" width="9.109375" style="923"/>
    <col min="4039" max="4039" width="10.44140625" style="923" bestFit="1" customWidth="1"/>
    <col min="4040" max="4040" width="13.109375" style="923" customWidth="1"/>
    <col min="4041" max="4041" width="23.5546875" style="923" customWidth="1"/>
    <col min="4042" max="4291" width="9.109375" style="923"/>
    <col min="4292" max="4292" width="10.44140625" style="923" bestFit="1" customWidth="1"/>
    <col min="4293" max="4293" width="53.33203125" style="923" customWidth="1"/>
    <col min="4294" max="4294" width="9.109375" style="923"/>
    <col min="4295" max="4295" width="10.44140625" style="923" bestFit="1" customWidth="1"/>
    <col min="4296" max="4296" width="13.109375" style="923" customWidth="1"/>
    <col min="4297" max="4297" width="23.5546875" style="923" customWidth="1"/>
    <col min="4298" max="4547" width="9.109375" style="923"/>
    <col min="4548" max="4548" width="10.44140625" style="923" bestFit="1" customWidth="1"/>
    <col min="4549" max="4549" width="53.33203125" style="923" customWidth="1"/>
    <col min="4550" max="4550" width="9.109375" style="923"/>
    <col min="4551" max="4551" width="10.44140625" style="923" bestFit="1" customWidth="1"/>
    <col min="4552" max="4552" width="13.109375" style="923" customWidth="1"/>
    <col min="4553" max="4553" width="23.5546875" style="923" customWidth="1"/>
    <col min="4554" max="4803" width="9.109375" style="923"/>
    <col min="4804" max="4804" width="10.44140625" style="923" bestFit="1" customWidth="1"/>
    <col min="4805" max="4805" width="53.33203125" style="923" customWidth="1"/>
    <col min="4806" max="4806" width="9.109375" style="923"/>
    <col min="4807" max="4807" width="10.44140625" style="923" bestFit="1" customWidth="1"/>
    <col min="4808" max="4808" width="13.109375" style="923" customWidth="1"/>
    <col min="4809" max="4809" width="23.5546875" style="923" customWidth="1"/>
    <col min="4810" max="5059" width="9.109375" style="923"/>
    <col min="5060" max="5060" width="10.44140625" style="923" bestFit="1" customWidth="1"/>
    <col min="5061" max="5061" width="53.33203125" style="923" customWidth="1"/>
    <col min="5062" max="5062" width="9.109375" style="923"/>
    <col min="5063" max="5063" width="10.44140625" style="923" bestFit="1" customWidth="1"/>
    <col min="5064" max="5064" width="13.109375" style="923" customWidth="1"/>
    <col min="5065" max="5065" width="23.5546875" style="923" customWidth="1"/>
    <col min="5066" max="5315" width="9.109375" style="923"/>
    <col min="5316" max="5316" width="10.44140625" style="923" bestFit="1" customWidth="1"/>
    <col min="5317" max="5317" width="53.33203125" style="923" customWidth="1"/>
    <col min="5318" max="5318" width="9.109375" style="923"/>
    <col min="5319" max="5319" width="10.44140625" style="923" bestFit="1" customWidth="1"/>
    <col min="5320" max="5320" width="13.109375" style="923" customWidth="1"/>
    <col min="5321" max="5321" width="23.5546875" style="923" customWidth="1"/>
    <col min="5322" max="5571" width="9.109375" style="923"/>
    <col min="5572" max="5572" width="10.44140625" style="923" bestFit="1" customWidth="1"/>
    <col min="5573" max="5573" width="53.33203125" style="923" customWidth="1"/>
    <col min="5574" max="5574" width="9.109375" style="923"/>
    <col min="5575" max="5575" width="10.44140625" style="923" bestFit="1" customWidth="1"/>
    <col min="5576" max="5576" width="13.109375" style="923" customWidth="1"/>
    <col min="5577" max="5577" width="23.5546875" style="923" customWidth="1"/>
    <col min="5578" max="5827" width="9.109375" style="923"/>
    <col min="5828" max="5828" width="10.44140625" style="923" bestFit="1" customWidth="1"/>
    <col min="5829" max="5829" width="53.33203125" style="923" customWidth="1"/>
    <col min="5830" max="5830" width="9.109375" style="923"/>
    <col min="5831" max="5831" width="10.44140625" style="923" bestFit="1" customWidth="1"/>
    <col min="5832" max="5832" width="13.109375" style="923" customWidth="1"/>
    <col min="5833" max="5833" width="23.5546875" style="923" customWidth="1"/>
    <col min="5834" max="6083" width="9.109375" style="923"/>
    <col min="6084" max="6084" width="10.44140625" style="923" bestFit="1" customWidth="1"/>
    <col min="6085" max="6085" width="53.33203125" style="923" customWidth="1"/>
    <col min="6086" max="6086" width="9.109375" style="923"/>
    <col min="6087" max="6087" width="10.44140625" style="923" bestFit="1" customWidth="1"/>
    <col min="6088" max="6088" width="13.109375" style="923" customWidth="1"/>
    <col min="6089" max="6089" width="23.5546875" style="923" customWidth="1"/>
    <col min="6090" max="6339" width="9.109375" style="923"/>
    <col min="6340" max="6340" width="10.44140625" style="923" bestFit="1" customWidth="1"/>
    <col min="6341" max="6341" width="53.33203125" style="923" customWidth="1"/>
    <col min="6342" max="6342" width="9.109375" style="923"/>
    <col min="6343" max="6343" width="10.44140625" style="923" bestFit="1" customWidth="1"/>
    <col min="6344" max="6344" width="13.109375" style="923" customWidth="1"/>
    <col min="6345" max="6345" width="23.5546875" style="923" customWidth="1"/>
    <col min="6346" max="6595" width="9.109375" style="923"/>
    <col min="6596" max="6596" width="10.44140625" style="923" bestFit="1" customWidth="1"/>
    <col min="6597" max="6597" width="53.33203125" style="923" customWidth="1"/>
    <col min="6598" max="6598" width="9.109375" style="923"/>
    <col min="6599" max="6599" width="10.44140625" style="923" bestFit="1" customWidth="1"/>
    <col min="6600" max="6600" width="13.109375" style="923" customWidth="1"/>
    <col min="6601" max="6601" width="23.5546875" style="923" customWidth="1"/>
    <col min="6602" max="6851" width="9.109375" style="923"/>
    <col min="6852" max="6852" width="10.44140625" style="923" bestFit="1" customWidth="1"/>
    <col min="6853" max="6853" width="53.33203125" style="923" customWidth="1"/>
    <col min="6854" max="6854" width="9.109375" style="923"/>
    <col min="6855" max="6855" width="10.44140625" style="923" bestFit="1" customWidth="1"/>
    <col min="6856" max="6856" width="13.109375" style="923" customWidth="1"/>
    <col min="6857" max="6857" width="23.5546875" style="923" customWidth="1"/>
    <col min="6858" max="7107" width="9.109375" style="923"/>
    <col min="7108" max="7108" width="10.44140625" style="923" bestFit="1" customWidth="1"/>
    <col min="7109" max="7109" width="53.33203125" style="923" customWidth="1"/>
    <col min="7110" max="7110" width="9.109375" style="923"/>
    <col min="7111" max="7111" width="10.44140625" style="923" bestFit="1" customWidth="1"/>
    <col min="7112" max="7112" width="13.109375" style="923" customWidth="1"/>
    <col min="7113" max="7113" width="23.5546875" style="923" customWidth="1"/>
    <col min="7114" max="7363" width="9.109375" style="923"/>
    <col min="7364" max="7364" width="10.44140625" style="923" bestFit="1" customWidth="1"/>
    <col min="7365" max="7365" width="53.33203125" style="923" customWidth="1"/>
    <col min="7366" max="7366" width="9.109375" style="923"/>
    <col min="7367" max="7367" width="10.44140625" style="923" bestFit="1" customWidth="1"/>
    <col min="7368" max="7368" width="13.109375" style="923" customWidth="1"/>
    <col min="7369" max="7369" width="23.5546875" style="923" customWidth="1"/>
    <col min="7370" max="7619" width="9.109375" style="923"/>
    <col min="7620" max="7620" width="10.44140625" style="923" bestFit="1" customWidth="1"/>
    <col min="7621" max="7621" width="53.33203125" style="923" customWidth="1"/>
    <col min="7622" max="7622" width="9.109375" style="923"/>
    <col min="7623" max="7623" width="10.44140625" style="923" bestFit="1" customWidth="1"/>
    <col min="7624" max="7624" width="13.109375" style="923" customWidth="1"/>
    <col min="7625" max="7625" width="23.5546875" style="923" customWidth="1"/>
    <col min="7626" max="7875" width="9.109375" style="923"/>
    <col min="7876" max="7876" width="10.44140625" style="923" bestFit="1" customWidth="1"/>
    <col min="7877" max="7877" width="53.33203125" style="923" customWidth="1"/>
    <col min="7878" max="7878" width="9.109375" style="923"/>
    <col min="7879" max="7879" width="10.44140625" style="923" bestFit="1" customWidth="1"/>
    <col min="7880" max="7880" width="13.109375" style="923" customWidth="1"/>
    <col min="7881" max="7881" width="23.5546875" style="923" customWidth="1"/>
    <col min="7882" max="8131" width="9.109375" style="923"/>
    <col min="8132" max="8132" width="10.44140625" style="923" bestFit="1" customWidth="1"/>
    <col min="8133" max="8133" width="53.33203125" style="923" customWidth="1"/>
    <col min="8134" max="8134" width="9.109375" style="923"/>
    <col min="8135" max="8135" width="10.44140625" style="923" bestFit="1" customWidth="1"/>
    <col min="8136" max="8136" width="13.109375" style="923" customWidth="1"/>
    <col min="8137" max="8137" width="23.5546875" style="923" customWidth="1"/>
    <col min="8138" max="8387" width="9.109375" style="923"/>
    <col min="8388" max="8388" width="10.44140625" style="923" bestFit="1" customWidth="1"/>
    <col min="8389" max="8389" width="53.33203125" style="923" customWidth="1"/>
    <col min="8390" max="8390" width="9.109375" style="923"/>
    <col min="8391" max="8391" width="10.44140625" style="923" bestFit="1" customWidth="1"/>
    <col min="8392" max="8392" width="13.109375" style="923" customWidth="1"/>
    <col min="8393" max="8393" width="23.5546875" style="923" customWidth="1"/>
    <col min="8394" max="8643" width="9.109375" style="923"/>
    <col min="8644" max="8644" width="10.44140625" style="923" bestFit="1" customWidth="1"/>
    <col min="8645" max="8645" width="53.33203125" style="923" customWidth="1"/>
    <col min="8646" max="8646" width="9.109375" style="923"/>
    <col min="8647" max="8647" width="10.44140625" style="923" bestFit="1" customWidth="1"/>
    <col min="8648" max="8648" width="13.109375" style="923" customWidth="1"/>
    <col min="8649" max="8649" width="23.5546875" style="923" customWidth="1"/>
    <col min="8650" max="8899" width="9.109375" style="923"/>
    <col min="8900" max="8900" width="10.44140625" style="923" bestFit="1" customWidth="1"/>
    <col min="8901" max="8901" width="53.33203125" style="923" customWidth="1"/>
    <col min="8902" max="8902" width="9.109375" style="923"/>
    <col min="8903" max="8903" width="10.44140625" style="923" bestFit="1" customWidth="1"/>
    <col min="8904" max="8904" width="13.109375" style="923" customWidth="1"/>
    <col min="8905" max="8905" width="23.5546875" style="923" customWidth="1"/>
    <col min="8906" max="9155" width="9.109375" style="923"/>
    <col min="9156" max="9156" width="10.44140625" style="923" bestFit="1" customWidth="1"/>
    <col min="9157" max="9157" width="53.33203125" style="923" customWidth="1"/>
    <col min="9158" max="9158" width="9.109375" style="923"/>
    <col min="9159" max="9159" width="10.44140625" style="923" bestFit="1" customWidth="1"/>
    <col min="9160" max="9160" width="13.109375" style="923" customWidth="1"/>
    <col min="9161" max="9161" width="23.5546875" style="923" customWidth="1"/>
    <col min="9162" max="9411" width="9.109375" style="923"/>
    <col min="9412" max="9412" width="10.44140625" style="923" bestFit="1" customWidth="1"/>
    <col min="9413" max="9413" width="53.33203125" style="923" customWidth="1"/>
    <col min="9414" max="9414" width="9.109375" style="923"/>
    <col min="9415" max="9415" width="10.44140625" style="923" bestFit="1" customWidth="1"/>
    <col min="9416" max="9416" width="13.109375" style="923" customWidth="1"/>
    <col min="9417" max="9417" width="23.5546875" style="923" customWidth="1"/>
    <col min="9418" max="9667" width="9.109375" style="923"/>
    <col min="9668" max="9668" width="10.44140625" style="923" bestFit="1" customWidth="1"/>
    <col min="9669" max="9669" width="53.33203125" style="923" customWidth="1"/>
    <col min="9670" max="9670" width="9.109375" style="923"/>
    <col min="9671" max="9671" width="10.44140625" style="923" bestFit="1" customWidth="1"/>
    <col min="9672" max="9672" width="13.109375" style="923" customWidth="1"/>
    <col min="9673" max="9673" width="23.5546875" style="923" customWidth="1"/>
    <col min="9674" max="9923" width="9.109375" style="923"/>
    <col min="9924" max="9924" width="10.44140625" style="923" bestFit="1" customWidth="1"/>
    <col min="9925" max="9925" width="53.33203125" style="923" customWidth="1"/>
    <col min="9926" max="9926" width="9.109375" style="923"/>
    <col min="9927" max="9927" width="10.44140625" style="923" bestFit="1" customWidth="1"/>
    <col min="9928" max="9928" width="13.109375" style="923" customWidth="1"/>
    <col min="9929" max="9929" width="23.5546875" style="923" customWidth="1"/>
    <col min="9930" max="10179" width="9.109375" style="923"/>
    <col min="10180" max="10180" width="10.44140625" style="923" bestFit="1" customWidth="1"/>
    <col min="10181" max="10181" width="53.33203125" style="923" customWidth="1"/>
    <col min="10182" max="10182" width="9.109375" style="923"/>
    <col min="10183" max="10183" width="10.44140625" style="923" bestFit="1" customWidth="1"/>
    <col min="10184" max="10184" width="13.109375" style="923" customWidth="1"/>
    <col min="10185" max="10185" width="23.5546875" style="923" customWidth="1"/>
    <col min="10186" max="10435" width="9.109375" style="923"/>
    <col min="10436" max="10436" width="10.44140625" style="923" bestFit="1" customWidth="1"/>
    <col min="10437" max="10437" width="53.33203125" style="923" customWidth="1"/>
    <col min="10438" max="10438" width="9.109375" style="923"/>
    <col min="10439" max="10439" width="10.44140625" style="923" bestFit="1" customWidth="1"/>
    <col min="10440" max="10440" width="13.109375" style="923" customWidth="1"/>
    <col min="10441" max="10441" width="23.5546875" style="923" customWidth="1"/>
    <col min="10442" max="10691" width="9.109375" style="923"/>
    <col min="10692" max="10692" width="10.44140625" style="923" bestFit="1" customWidth="1"/>
    <col min="10693" max="10693" width="53.33203125" style="923" customWidth="1"/>
    <col min="10694" max="10694" width="9.109375" style="923"/>
    <col min="10695" max="10695" width="10.44140625" style="923" bestFit="1" customWidth="1"/>
    <col min="10696" max="10696" width="13.109375" style="923" customWidth="1"/>
    <col min="10697" max="10697" width="23.5546875" style="923" customWidth="1"/>
    <col min="10698" max="10947" width="9.109375" style="923"/>
    <col min="10948" max="10948" width="10.44140625" style="923" bestFit="1" customWidth="1"/>
    <col min="10949" max="10949" width="53.33203125" style="923" customWidth="1"/>
    <col min="10950" max="10950" width="9.109375" style="923"/>
    <col min="10951" max="10951" width="10.44140625" style="923" bestFit="1" customWidth="1"/>
    <col min="10952" max="10952" width="13.109375" style="923" customWidth="1"/>
    <col min="10953" max="10953" width="23.5546875" style="923" customWidth="1"/>
    <col min="10954" max="11203" width="9.109375" style="923"/>
    <col min="11204" max="11204" width="10.44140625" style="923" bestFit="1" customWidth="1"/>
    <col min="11205" max="11205" width="53.33203125" style="923" customWidth="1"/>
    <col min="11206" max="11206" width="9.109375" style="923"/>
    <col min="11207" max="11207" width="10.44140625" style="923" bestFit="1" customWidth="1"/>
    <col min="11208" max="11208" width="13.109375" style="923" customWidth="1"/>
    <col min="11209" max="11209" width="23.5546875" style="923" customWidth="1"/>
    <col min="11210" max="11459" width="9.109375" style="923"/>
    <col min="11460" max="11460" width="10.44140625" style="923" bestFit="1" customWidth="1"/>
    <col min="11461" max="11461" width="53.33203125" style="923" customWidth="1"/>
    <col min="11462" max="11462" width="9.109375" style="923"/>
    <col min="11463" max="11463" width="10.44140625" style="923" bestFit="1" customWidth="1"/>
    <col min="11464" max="11464" width="13.109375" style="923" customWidth="1"/>
    <col min="11465" max="11465" width="23.5546875" style="923" customWidth="1"/>
    <col min="11466" max="11715" width="9.109375" style="923"/>
    <col min="11716" max="11716" width="10.44140625" style="923" bestFit="1" customWidth="1"/>
    <col min="11717" max="11717" width="53.33203125" style="923" customWidth="1"/>
    <col min="11718" max="11718" width="9.109375" style="923"/>
    <col min="11719" max="11719" width="10.44140625" style="923" bestFit="1" customWidth="1"/>
    <col min="11720" max="11720" width="13.109375" style="923" customWidth="1"/>
    <col min="11721" max="11721" width="23.5546875" style="923" customWidth="1"/>
    <col min="11722" max="11971" width="9.109375" style="923"/>
    <col min="11972" max="11972" width="10.44140625" style="923" bestFit="1" customWidth="1"/>
    <col min="11973" max="11973" width="53.33203125" style="923" customWidth="1"/>
    <col min="11974" max="11974" width="9.109375" style="923"/>
    <col min="11975" max="11975" width="10.44140625" style="923" bestFit="1" customWidth="1"/>
    <col min="11976" max="11976" width="13.109375" style="923" customWidth="1"/>
    <col min="11977" max="11977" width="23.5546875" style="923" customWidth="1"/>
    <col min="11978" max="12227" width="9.109375" style="923"/>
    <col min="12228" max="12228" width="10.44140625" style="923" bestFit="1" customWidth="1"/>
    <col min="12229" max="12229" width="53.33203125" style="923" customWidth="1"/>
    <col min="12230" max="12230" width="9.109375" style="923"/>
    <col min="12231" max="12231" width="10.44140625" style="923" bestFit="1" customWidth="1"/>
    <col min="12232" max="12232" width="13.109375" style="923" customWidth="1"/>
    <col min="12233" max="12233" width="23.5546875" style="923" customWidth="1"/>
    <col min="12234" max="12483" width="9.109375" style="923"/>
    <col min="12484" max="12484" width="10.44140625" style="923" bestFit="1" customWidth="1"/>
    <col min="12485" max="12485" width="53.33203125" style="923" customWidth="1"/>
    <col min="12486" max="12486" width="9.109375" style="923"/>
    <col min="12487" max="12487" width="10.44140625" style="923" bestFit="1" customWidth="1"/>
    <col min="12488" max="12488" width="13.109375" style="923" customWidth="1"/>
    <col min="12489" max="12489" width="23.5546875" style="923" customWidth="1"/>
    <col min="12490" max="12739" width="9.109375" style="923"/>
    <col min="12740" max="12740" width="10.44140625" style="923" bestFit="1" customWidth="1"/>
    <col min="12741" max="12741" width="53.33203125" style="923" customWidth="1"/>
    <col min="12742" max="12742" width="9.109375" style="923"/>
    <col min="12743" max="12743" width="10.44140625" style="923" bestFit="1" customWidth="1"/>
    <col min="12744" max="12744" width="13.109375" style="923" customWidth="1"/>
    <col min="12745" max="12745" width="23.5546875" style="923" customWidth="1"/>
    <col min="12746" max="12995" width="9.109375" style="923"/>
    <col min="12996" max="12996" width="10.44140625" style="923" bestFit="1" customWidth="1"/>
    <col min="12997" max="12997" width="53.33203125" style="923" customWidth="1"/>
    <col min="12998" max="12998" width="9.109375" style="923"/>
    <col min="12999" max="12999" width="10.44140625" style="923" bestFit="1" customWidth="1"/>
    <col min="13000" max="13000" width="13.109375" style="923" customWidth="1"/>
    <col min="13001" max="13001" width="23.5546875" style="923" customWidth="1"/>
    <col min="13002" max="13251" width="9.109375" style="923"/>
    <col min="13252" max="13252" width="10.44140625" style="923" bestFit="1" customWidth="1"/>
    <col min="13253" max="13253" width="53.33203125" style="923" customWidth="1"/>
    <col min="13254" max="13254" width="9.109375" style="923"/>
    <col min="13255" max="13255" width="10.44140625" style="923" bestFit="1" customWidth="1"/>
    <col min="13256" max="13256" width="13.109375" style="923" customWidth="1"/>
    <col min="13257" max="13257" width="23.5546875" style="923" customWidth="1"/>
    <col min="13258" max="13507" width="9.109375" style="923"/>
    <col min="13508" max="13508" width="10.44140625" style="923" bestFit="1" customWidth="1"/>
    <col min="13509" max="13509" width="53.33203125" style="923" customWidth="1"/>
    <col min="13510" max="13510" width="9.109375" style="923"/>
    <col min="13511" max="13511" width="10.44140625" style="923" bestFit="1" customWidth="1"/>
    <col min="13512" max="13512" width="13.109375" style="923" customWidth="1"/>
    <col min="13513" max="13513" width="23.5546875" style="923" customWidth="1"/>
    <col min="13514" max="13763" width="9.109375" style="923"/>
    <col min="13764" max="13764" width="10.44140625" style="923" bestFit="1" customWidth="1"/>
    <col min="13765" max="13765" width="53.33203125" style="923" customWidth="1"/>
    <col min="13766" max="13766" width="9.109375" style="923"/>
    <col min="13767" max="13767" width="10.44140625" style="923" bestFit="1" customWidth="1"/>
    <col min="13768" max="13768" width="13.109375" style="923" customWidth="1"/>
    <col min="13769" max="13769" width="23.5546875" style="923" customWidth="1"/>
    <col min="13770" max="14019" width="9.109375" style="923"/>
    <col min="14020" max="14020" width="10.44140625" style="923" bestFit="1" customWidth="1"/>
    <col min="14021" max="14021" width="53.33203125" style="923" customWidth="1"/>
    <col min="14022" max="14022" width="9.109375" style="923"/>
    <col min="14023" max="14023" width="10.44140625" style="923" bestFit="1" customWidth="1"/>
    <col min="14024" max="14024" width="13.109375" style="923" customWidth="1"/>
    <col min="14025" max="14025" width="23.5546875" style="923" customWidth="1"/>
    <col min="14026" max="14275" width="9.109375" style="923"/>
    <col min="14276" max="14276" width="10.44140625" style="923" bestFit="1" customWidth="1"/>
    <col min="14277" max="14277" width="53.33203125" style="923" customWidth="1"/>
    <col min="14278" max="14278" width="9.109375" style="923"/>
    <col min="14279" max="14279" width="10.44140625" style="923" bestFit="1" customWidth="1"/>
    <col min="14280" max="14280" width="13.109375" style="923" customWidth="1"/>
    <col min="14281" max="14281" width="23.5546875" style="923" customWidth="1"/>
    <col min="14282" max="14531" width="9.109375" style="923"/>
    <col min="14532" max="14532" width="10.44140625" style="923" bestFit="1" customWidth="1"/>
    <col min="14533" max="14533" width="53.33203125" style="923" customWidth="1"/>
    <col min="14534" max="14534" width="9.109375" style="923"/>
    <col min="14535" max="14535" width="10.44140625" style="923" bestFit="1" customWidth="1"/>
    <col min="14536" max="14536" width="13.109375" style="923" customWidth="1"/>
    <col min="14537" max="14537" width="23.5546875" style="923" customWidth="1"/>
    <col min="14538" max="14787" width="9.109375" style="923"/>
    <col min="14788" max="14788" width="10.44140625" style="923" bestFit="1" customWidth="1"/>
    <col min="14789" max="14789" width="53.33203125" style="923" customWidth="1"/>
    <col min="14790" max="14790" width="9.109375" style="923"/>
    <col min="14791" max="14791" width="10.44140625" style="923" bestFit="1" customWidth="1"/>
    <col min="14792" max="14792" width="13.109375" style="923" customWidth="1"/>
    <col min="14793" max="14793" width="23.5546875" style="923" customWidth="1"/>
    <col min="14794" max="15043" width="9.109375" style="923"/>
    <col min="15044" max="15044" width="10.44140625" style="923" bestFit="1" customWidth="1"/>
    <col min="15045" max="15045" width="53.33203125" style="923" customWidth="1"/>
    <col min="15046" max="15046" width="9.109375" style="923"/>
    <col min="15047" max="15047" width="10.44140625" style="923" bestFit="1" customWidth="1"/>
    <col min="15048" max="15048" width="13.109375" style="923" customWidth="1"/>
    <col min="15049" max="15049" width="23.5546875" style="923" customWidth="1"/>
    <col min="15050" max="15299" width="9.109375" style="923"/>
    <col min="15300" max="15300" width="10.44140625" style="923" bestFit="1" customWidth="1"/>
    <col min="15301" max="15301" width="53.33203125" style="923" customWidth="1"/>
    <col min="15302" max="15302" width="9.109375" style="923"/>
    <col min="15303" max="15303" width="10.44140625" style="923" bestFit="1" customWidth="1"/>
    <col min="15304" max="15304" width="13.109375" style="923" customWidth="1"/>
    <col min="15305" max="15305" width="23.5546875" style="923" customWidth="1"/>
    <col min="15306" max="15555" width="9.109375" style="923"/>
    <col min="15556" max="15556" width="10.44140625" style="923" bestFit="1" customWidth="1"/>
    <col min="15557" max="15557" width="53.33203125" style="923" customWidth="1"/>
    <col min="15558" max="15558" width="9.109375" style="923"/>
    <col min="15559" max="15559" width="10.44140625" style="923" bestFit="1" customWidth="1"/>
    <col min="15560" max="15560" width="13.109375" style="923" customWidth="1"/>
    <col min="15561" max="15561" width="23.5546875" style="923" customWidth="1"/>
    <col min="15562" max="15811" width="9.109375" style="923"/>
    <col min="15812" max="15812" width="10.44140625" style="923" bestFit="1" customWidth="1"/>
    <col min="15813" max="15813" width="53.33203125" style="923" customWidth="1"/>
    <col min="15814" max="15814" width="9.109375" style="923"/>
    <col min="15815" max="15815" width="10.44140625" style="923" bestFit="1" customWidth="1"/>
    <col min="15816" max="15816" width="13.109375" style="923" customWidth="1"/>
    <col min="15817" max="15817" width="23.5546875" style="923" customWidth="1"/>
    <col min="15818" max="16067" width="9.109375" style="923"/>
    <col min="16068" max="16068" width="10.44140625" style="923" bestFit="1" customWidth="1"/>
    <col min="16069" max="16069" width="53.33203125" style="923" customWidth="1"/>
    <col min="16070" max="16070" width="9.109375" style="923"/>
    <col min="16071" max="16071" width="10.44140625" style="923" bestFit="1" customWidth="1"/>
    <col min="16072" max="16072" width="13.109375" style="923" customWidth="1"/>
    <col min="16073" max="16073" width="23.5546875" style="923" customWidth="1"/>
    <col min="16074" max="16323" width="9.109375" style="923"/>
    <col min="16324" max="16384" width="9.109375" style="923" customWidth="1"/>
  </cols>
  <sheetData>
    <row r="1" spans="1:6" s="190" customFormat="1" ht="22.5" customHeight="1">
      <c r="A1" s="283"/>
      <c r="B1" s="458" t="s">
        <v>760</v>
      </c>
      <c r="C1" s="453" t="s">
        <v>4</v>
      </c>
      <c r="D1" s="1347" t="s">
        <v>751</v>
      </c>
      <c r="E1" s="1347"/>
      <c r="F1" s="284"/>
    </row>
    <row r="2" spans="1:6" s="190" customFormat="1" ht="20.25" customHeight="1">
      <c r="A2" s="286"/>
      <c r="B2" s="459" t="s">
        <v>1819</v>
      </c>
      <c r="C2" s="453" t="s">
        <v>5</v>
      </c>
      <c r="D2" s="287" t="s">
        <v>752</v>
      </c>
      <c r="E2" s="288"/>
      <c r="F2" s="289"/>
    </row>
    <row r="3" spans="1:6" s="190" customFormat="1" ht="17.25" customHeight="1">
      <c r="A3" s="290"/>
      <c r="B3" s="470" t="s">
        <v>785</v>
      </c>
      <c r="C3" s="453" t="s">
        <v>780</v>
      </c>
      <c r="D3" s="291" t="s">
        <v>778</v>
      </c>
      <c r="E3" s="292"/>
      <c r="F3" s="289"/>
    </row>
    <row r="4" spans="1:6">
      <c r="A4" s="920"/>
    </row>
    <row r="5" spans="1:6">
      <c r="A5" s="920"/>
    </row>
    <row r="6" spans="1:6">
      <c r="A6" s="920"/>
    </row>
    <row r="7" spans="1:6" s="27" customFormat="1" ht="24.9" customHeight="1">
      <c r="A7" s="1326" t="s">
        <v>2795</v>
      </c>
      <c r="B7" s="1326"/>
      <c r="C7" s="1326"/>
      <c r="D7" s="1326"/>
      <c r="E7" s="1326"/>
      <c r="F7" s="1326"/>
    </row>
    <row r="8" spans="1:6" s="27" customFormat="1" ht="24.9" customHeight="1">
      <c r="A8" s="514"/>
      <c r="B8" s="514"/>
      <c r="C8" s="514"/>
      <c r="D8" s="514"/>
      <c r="E8" s="514"/>
      <c r="F8" s="514"/>
    </row>
    <row r="9" spans="1:6">
      <c r="A9" s="920"/>
    </row>
    <row r="10" spans="1:6" ht="21">
      <c r="A10" s="471" t="s">
        <v>2787</v>
      </c>
      <c r="B10" s="476"/>
      <c r="C10" s="473"/>
      <c r="D10" s="474"/>
      <c r="E10" s="925"/>
      <c r="F10" s="475"/>
    </row>
    <row r="11" spans="1:6" ht="15.6">
      <c r="A11" s="300"/>
      <c r="B11" s="440"/>
      <c r="C11" s="302"/>
      <c r="D11" s="303"/>
      <c r="E11" s="926"/>
      <c r="F11" s="304"/>
    </row>
    <row r="12" spans="1:6" ht="15.6">
      <c r="A12" s="305" t="s">
        <v>126</v>
      </c>
      <c r="B12" s="441"/>
      <c r="C12" s="447"/>
      <c r="D12" s="305"/>
      <c r="E12" s="305"/>
      <c r="F12" s="305"/>
    </row>
    <row r="13" spans="1:6" ht="15.6">
      <c r="A13" s="306"/>
      <c r="B13" s="442"/>
      <c r="C13" s="448"/>
      <c r="D13" s="307"/>
      <c r="E13" s="308"/>
      <c r="F13" s="309"/>
    </row>
    <row r="14" spans="1:6" ht="176.25" customHeight="1">
      <c r="A14" s="1348" t="s">
        <v>768</v>
      </c>
      <c r="B14" s="1348"/>
      <c r="C14" s="1348"/>
      <c r="D14" s="1348"/>
      <c r="E14" s="1348"/>
      <c r="F14" s="1348"/>
    </row>
    <row r="15" spans="1:6">
      <c r="A15" s="920"/>
    </row>
    <row r="16" spans="1:6">
      <c r="A16" s="927"/>
      <c r="B16" s="512"/>
      <c r="C16" s="928"/>
      <c r="D16" s="577"/>
      <c r="E16" s="581"/>
      <c r="F16" s="929"/>
    </row>
    <row r="17" spans="1:6">
      <c r="A17" s="927"/>
      <c r="B17" s="512"/>
      <c r="C17" s="928"/>
      <c r="D17" s="577"/>
      <c r="E17" s="581"/>
      <c r="F17" s="929"/>
    </row>
    <row r="18" spans="1:6" s="708" customFormat="1" ht="19.5" customHeight="1">
      <c r="A18" s="583" t="s">
        <v>125</v>
      </c>
      <c r="B18" s="443" t="s">
        <v>1820</v>
      </c>
      <c r="C18" s="576"/>
      <c r="D18" s="577"/>
      <c r="E18" s="581"/>
      <c r="F18" s="580"/>
    </row>
    <row r="19" spans="1:6" s="190" customFormat="1" ht="16.8">
      <c r="A19" s="434"/>
      <c r="B19" s="419"/>
      <c r="C19" s="578"/>
      <c r="D19" s="585"/>
      <c r="E19" s="943"/>
      <c r="F19" s="579"/>
    </row>
    <row r="20" spans="1:6" ht="409.6" customHeight="1">
      <c r="A20" s="313" t="s">
        <v>49</v>
      </c>
      <c r="B20" s="948" t="s">
        <v>2815</v>
      </c>
      <c r="C20" s="888" t="s">
        <v>130</v>
      </c>
      <c r="D20" s="930">
        <v>1</v>
      </c>
      <c r="E20" s="1298"/>
      <c r="F20" s="931">
        <f>D20*E20</f>
        <v>0</v>
      </c>
    </row>
    <row r="21" spans="1:6" ht="13.8">
      <c r="A21" s="313"/>
      <c r="B21" s="786"/>
      <c r="C21" s="888"/>
      <c r="D21" s="930"/>
      <c r="E21" s="944"/>
      <c r="F21" s="931"/>
    </row>
    <row r="22" spans="1:6" ht="77.25" customHeight="1">
      <c r="A22" s="313" t="s">
        <v>141</v>
      </c>
      <c r="B22" s="948" t="s">
        <v>2814</v>
      </c>
      <c r="C22" s="888" t="s">
        <v>130</v>
      </c>
      <c r="D22" s="930">
        <v>2</v>
      </c>
      <c r="E22" s="1298"/>
      <c r="F22" s="931">
        <f>D22*E22</f>
        <v>0</v>
      </c>
    </row>
    <row r="23" spans="1:6" ht="13.8">
      <c r="A23" s="313"/>
      <c r="B23" s="948"/>
      <c r="C23" s="888"/>
      <c r="D23" s="930"/>
      <c r="E23" s="944"/>
      <c r="F23" s="931"/>
    </row>
    <row r="24" spans="1:6" ht="45.75" customHeight="1">
      <c r="A24" s="313" t="s">
        <v>142</v>
      </c>
      <c r="B24" s="948" t="s">
        <v>2809</v>
      </c>
      <c r="C24" s="888" t="s">
        <v>130</v>
      </c>
      <c r="D24" s="930">
        <v>1</v>
      </c>
      <c r="E24" s="1298"/>
      <c r="F24" s="931">
        <f>D24*E24</f>
        <v>0</v>
      </c>
    </row>
    <row r="25" spans="1:6" ht="13.8">
      <c r="A25" s="313"/>
      <c r="B25" s="948"/>
      <c r="C25" s="888"/>
      <c r="D25" s="930"/>
      <c r="E25" s="944"/>
      <c r="F25" s="931"/>
    </row>
    <row r="26" spans="1:6" ht="83.25" customHeight="1">
      <c r="A26" s="313" t="s">
        <v>53</v>
      </c>
      <c r="B26" s="948" t="s">
        <v>2813</v>
      </c>
      <c r="C26" s="888" t="s">
        <v>130</v>
      </c>
      <c r="D26" s="930">
        <v>1</v>
      </c>
      <c r="E26" s="1298"/>
      <c r="F26" s="931">
        <f>D26*E26</f>
        <v>0</v>
      </c>
    </row>
    <row r="27" spans="1:6" ht="13.8">
      <c r="A27" s="313"/>
      <c r="B27" s="948"/>
      <c r="C27" s="888"/>
      <c r="D27" s="930"/>
      <c r="E27" s="944"/>
      <c r="F27" s="931"/>
    </row>
    <row r="28" spans="1:6" ht="107.25" customHeight="1">
      <c r="A28" s="313" t="s">
        <v>726</v>
      </c>
      <c r="B28" s="948" t="s">
        <v>2812</v>
      </c>
      <c r="C28" s="888" t="s">
        <v>130</v>
      </c>
      <c r="D28" s="930">
        <v>1</v>
      </c>
      <c r="E28" s="1298"/>
      <c r="F28" s="931">
        <f>D28*E28</f>
        <v>0</v>
      </c>
    </row>
    <row r="29" spans="1:6" ht="13.8">
      <c r="A29" s="313"/>
      <c r="B29" s="948"/>
      <c r="C29" s="888"/>
      <c r="D29" s="930"/>
      <c r="E29" s="944"/>
      <c r="F29" s="931"/>
    </row>
    <row r="30" spans="1:6" ht="124.5" customHeight="1">
      <c r="A30" s="313" t="s">
        <v>731</v>
      </c>
      <c r="B30" s="948" t="s">
        <v>2811</v>
      </c>
      <c r="C30" s="888" t="s">
        <v>130</v>
      </c>
      <c r="D30" s="930">
        <v>1</v>
      </c>
      <c r="E30" s="1298"/>
      <c r="F30" s="931">
        <f>D30*E30</f>
        <v>0</v>
      </c>
    </row>
    <row r="31" spans="1:6" ht="13.8">
      <c r="A31" s="313"/>
      <c r="B31" s="948"/>
      <c r="C31" s="888"/>
      <c r="D31" s="930"/>
      <c r="E31" s="944"/>
      <c r="F31" s="931"/>
    </row>
    <row r="32" spans="1:6" ht="165.6">
      <c r="A32" s="313" t="s">
        <v>732</v>
      </c>
      <c r="B32" s="948" t="s">
        <v>2810</v>
      </c>
      <c r="C32" s="888" t="s">
        <v>130</v>
      </c>
      <c r="D32" s="930">
        <v>15</v>
      </c>
      <c r="E32" s="1298"/>
      <c r="F32" s="931">
        <f>D32*E32</f>
        <v>0</v>
      </c>
    </row>
    <row r="33" spans="1:6" ht="13.8">
      <c r="A33" s="313"/>
      <c r="B33" s="948"/>
      <c r="C33" s="888"/>
      <c r="D33" s="930"/>
      <c r="E33" s="944"/>
      <c r="F33" s="931"/>
    </row>
    <row r="34" spans="1:6" ht="252" customHeight="1">
      <c r="A34" s="313" t="s">
        <v>909</v>
      </c>
      <c r="B34" s="948" t="s">
        <v>2788</v>
      </c>
      <c r="C34" s="888" t="s">
        <v>130</v>
      </c>
      <c r="D34" s="930">
        <v>1</v>
      </c>
      <c r="E34" s="1298"/>
      <c r="F34" s="931">
        <f>D34*E34</f>
        <v>0</v>
      </c>
    </row>
    <row r="35" spans="1:6" ht="13.8">
      <c r="A35" s="313"/>
      <c r="B35" s="948"/>
      <c r="C35" s="888"/>
      <c r="D35" s="930"/>
      <c r="E35" s="944"/>
      <c r="F35" s="931"/>
    </row>
    <row r="36" spans="1:6" ht="110.25" customHeight="1">
      <c r="A36" s="313" t="s">
        <v>733</v>
      </c>
      <c r="B36" s="948" t="s">
        <v>2816</v>
      </c>
      <c r="C36" s="888" t="s">
        <v>130</v>
      </c>
      <c r="D36" s="930">
        <v>27</v>
      </c>
      <c r="E36" s="1298"/>
      <c r="F36" s="931">
        <f>D36*E36</f>
        <v>0</v>
      </c>
    </row>
    <row r="37" spans="1:6" ht="13.8">
      <c r="A37" s="313"/>
      <c r="B37" s="948"/>
      <c r="C37" s="888"/>
      <c r="D37" s="930"/>
      <c r="E37" s="944"/>
      <c r="F37" s="931"/>
    </row>
    <row r="38" spans="1:6" ht="104.25" customHeight="1">
      <c r="A38" s="313" t="s">
        <v>734</v>
      </c>
      <c r="B38" s="948" t="s">
        <v>2817</v>
      </c>
      <c r="C38" s="888" t="s">
        <v>130</v>
      </c>
      <c r="D38" s="930">
        <f>D36</f>
        <v>27</v>
      </c>
      <c r="E38" s="1298"/>
      <c r="F38" s="931">
        <f>D38*E38</f>
        <v>0</v>
      </c>
    </row>
    <row r="39" spans="1:6" ht="13.8">
      <c r="A39" s="313"/>
      <c r="B39" s="948"/>
      <c r="C39" s="888"/>
      <c r="D39" s="930"/>
      <c r="E39" s="944"/>
      <c r="F39" s="931"/>
    </row>
    <row r="40" spans="1:6" ht="126" customHeight="1">
      <c r="A40" s="313" t="s">
        <v>735</v>
      </c>
      <c r="B40" s="948" t="s">
        <v>2818</v>
      </c>
      <c r="C40" s="888" t="s">
        <v>130</v>
      </c>
      <c r="D40" s="930">
        <f>D36</f>
        <v>27</v>
      </c>
      <c r="E40" s="1298"/>
      <c r="F40" s="931">
        <f>D40*E40</f>
        <v>0</v>
      </c>
    </row>
    <row r="41" spans="1:6" ht="13.8">
      <c r="A41" s="313"/>
      <c r="B41" s="948"/>
      <c r="C41" s="888"/>
      <c r="D41" s="930"/>
      <c r="E41" s="944"/>
      <c r="F41" s="931"/>
    </row>
    <row r="42" spans="1:6" ht="151.80000000000001">
      <c r="A42" s="313" t="s">
        <v>741</v>
      </c>
      <c r="B42" s="948" t="s">
        <v>2819</v>
      </c>
      <c r="C42" s="888" t="s">
        <v>130</v>
      </c>
      <c r="D42" s="930">
        <v>2</v>
      </c>
      <c r="E42" s="1298"/>
      <c r="F42" s="931">
        <f>D42*E42</f>
        <v>0</v>
      </c>
    </row>
    <row r="43" spans="1:6" ht="13.8">
      <c r="A43" s="313"/>
      <c r="B43" s="948"/>
      <c r="C43" s="888"/>
      <c r="D43" s="930"/>
      <c r="E43" s="944"/>
      <c r="F43" s="931"/>
    </row>
    <row r="44" spans="1:6" ht="121.5" customHeight="1">
      <c r="A44" s="313" t="s">
        <v>742</v>
      </c>
      <c r="B44" s="948" t="s">
        <v>2820</v>
      </c>
      <c r="C44" s="888" t="s">
        <v>130</v>
      </c>
      <c r="D44" s="930">
        <v>8</v>
      </c>
      <c r="E44" s="1298"/>
      <c r="F44" s="931">
        <f>D44*E44</f>
        <v>0</v>
      </c>
    </row>
    <row r="45" spans="1:6" ht="13.8">
      <c r="A45" s="313"/>
      <c r="B45" s="948"/>
      <c r="C45" s="888"/>
      <c r="D45" s="930"/>
      <c r="E45" s="944"/>
      <c r="F45" s="931"/>
    </row>
    <row r="46" spans="1:6" ht="246.75" customHeight="1">
      <c r="A46" s="313" t="s">
        <v>766</v>
      </c>
      <c r="B46" s="948" t="s">
        <v>2821</v>
      </c>
      <c r="C46" s="888" t="s">
        <v>130</v>
      </c>
      <c r="D46" s="930">
        <v>11</v>
      </c>
      <c r="E46" s="1298"/>
      <c r="F46" s="931">
        <f>D46*E46</f>
        <v>0</v>
      </c>
    </row>
    <row r="47" spans="1:6" ht="13.8">
      <c r="A47" s="313"/>
      <c r="B47" s="948"/>
      <c r="C47" s="888"/>
      <c r="D47" s="930"/>
      <c r="E47" s="944"/>
      <c r="F47" s="931"/>
    </row>
    <row r="48" spans="1:6" ht="209.25" customHeight="1">
      <c r="A48" s="313" t="s">
        <v>770</v>
      </c>
      <c r="B48" s="948" t="s">
        <v>2822</v>
      </c>
      <c r="C48" s="888" t="s">
        <v>130</v>
      </c>
      <c r="D48" s="930">
        <v>1</v>
      </c>
      <c r="E48" s="1298"/>
      <c r="F48" s="931">
        <f>D48*E48</f>
        <v>0</v>
      </c>
    </row>
    <row r="49" spans="1:6" ht="13.8">
      <c r="A49" s="313"/>
      <c r="B49" s="948"/>
      <c r="C49" s="888"/>
      <c r="D49" s="930"/>
      <c r="E49" s="944"/>
      <c r="F49" s="931"/>
    </row>
    <row r="50" spans="1:6" ht="206.25" customHeight="1">
      <c r="A50" s="313" t="s">
        <v>1556</v>
      </c>
      <c r="B50" s="948" t="s">
        <v>2823</v>
      </c>
      <c r="C50" s="888" t="s">
        <v>130</v>
      </c>
      <c r="D50" s="930">
        <v>4</v>
      </c>
      <c r="E50" s="1298"/>
      <c r="F50" s="931">
        <f>D50*E50</f>
        <v>0</v>
      </c>
    </row>
    <row r="51" spans="1:6" ht="13.8">
      <c r="A51" s="313"/>
      <c r="B51" s="786"/>
      <c r="C51" s="888"/>
      <c r="D51" s="930"/>
      <c r="E51" s="944"/>
      <c r="F51" s="931"/>
    </row>
    <row r="52" spans="1:6" ht="60.75" customHeight="1">
      <c r="A52" s="313" t="s">
        <v>1558</v>
      </c>
      <c r="B52" s="786" t="s">
        <v>1821</v>
      </c>
      <c r="C52" s="888" t="s">
        <v>143</v>
      </c>
      <c r="D52" s="930">
        <v>1</v>
      </c>
      <c r="E52" s="1298"/>
      <c r="F52" s="931">
        <f>D52*E52</f>
        <v>0</v>
      </c>
    </row>
    <row r="53" spans="1:6" ht="13.8">
      <c r="A53" s="313"/>
      <c r="B53" s="786"/>
      <c r="C53" s="888"/>
      <c r="D53" s="930"/>
      <c r="E53" s="944"/>
      <c r="F53" s="931"/>
    </row>
    <row r="54" spans="1:6" ht="55.2">
      <c r="A54" s="313" t="s">
        <v>1560</v>
      </c>
      <c r="B54" s="786" t="s">
        <v>2752</v>
      </c>
      <c r="C54" s="888" t="s">
        <v>143</v>
      </c>
      <c r="D54" s="930">
        <v>1</v>
      </c>
      <c r="E54" s="1298"/>
      <c r="F54" s="931">
        <f>D54*E54</f>
        <v>0</v>
      </c>
    </row>
    <row r="55" spans="1:6" ht="13.8">
      <c r="A55" s="313"/>
      <c r="B55" s="786"/>
      <c r="C55" s="888"/>
      <c r="D55" s="930"/>
      <c r="E55" s="944"/>
      <c r="F55" s="931"/>
    </row>
    <row r="56" spans="1:6" ht="47.25" customHeight="1">
      <c r="A56" s="313" t="s">
        <v>1562</v>
      </c>
      <c r="B56" s="786" t="s">
        <v>1822</v>
      </c>
      <c r="C56" s="888" t="s">
        <v>143</v>
      </c>
      <c r="D56" s="930">
        <v>1</v>
      </c>
      <c r="E56" s="1298"/>
      <c r="F56" s="931">
        <f>D56*E56</f>
        <v>0</v>
      </c>
    </row>
    <row r="57" spans="1:6" ht="13.8">
      <c r="A57" s="313"/>
      <c r="B57" s="786"/>
      <c r="C57" s="888"/>
      <c r="D57" s="930"/>
      <c r="E57" s="944"/>
      <c r="F57" s="931"/>
    </row>
    <row r="58" spans="1:6" ht="43.5" customHeight="1">
      <c r="A58" s="313" t="s">
        <v>1565</v>
      </c>
      <c r="B58" s="786" t="s">
        <v>1823</v>
      </c>
      <c r="C58" s="888" t="s">
        <v>143</v>
      </c>
      <c r="D58" s="930">
        <v>1</v>
      </c>
      <c r="E58" s="1298"/>
      <c r="F58" s="931">
        <f>D58*E58</f>
        <v>0</v>
      </c>
    </row>
    <row r="59" spans="1:6" ht="13.8">
      <c r="A59" s="313"/>
      <c r="B59" s="786"/>
      <c r="C59" s="888"/>
      <c r="D59" s="930"/>
      <c r="E59" s="944"/>
      <c r="F59" s="931"/>
    </row>
    <row r="60" spans="1:6" ht="58.5" customHeight="1">
      <c r="A60" s="313" t="s">
        <v>1569</v>
      </c>
      <c r="B60" s="786" t="s">
        <v>1824</v>
      </c>
      <c r="C60" s="888" t="s">
        <v>143</v>
      </c>
      <c r="D60" s="930">
        <v>1</v>
      </c>
      <c r="E60" s="1298"/>
      <c r="F60" s="931">
        <f>D60*E60</f>
        <v>0</v>
      </c>
    </row>
    <row r="61" spans="1:6" ht="13.8">
      <c r="A61" s="313"/>
      <c r="B61" s="786"/>
      <c r="C61" s="888"/>
      <c r="D61" s="930"/>
      <c r="E61" s="944"/>
      <c r="F61" s="931"/>
    </row>
    <row r="62" spans="1:6" ht="60.75" customHeight="1">
      <c r="A62" s="313" t="s">
        <v>1571</v>
      </c>
      <c r="B62" s="786" t="s">
        <v>2751</v>
      </c>
      <c r="C62" s="888" t="s">
        <v>143</v>
      </c>
      <c r="D62" s="930">
        <v>1</v>
      </c>
      <c r="E62" s="1298"/>
      <c r="F62" s="931">
        <f>D62*E62</f>
        <v>0</v>
      </c>
    </row>
    <row r="63" spans="1:6" s="708" customFormat="1" ht="19.5" customHeight="1">
      <c r="A63" s="583"/>
      <c r="B63" s="443"/>
      <c r="C63" s="576"/>
      <c r="D63" s="577"/>
      <c r="E63" s="581"/>
      <c r="F63" s="580"/>
    </row>
    <row r="64" spans="1:6" s="190" customFormat="1" ht="16.8">
      <c r="A64" s="434"/>
      <c r="B64" s="419" t="s">
        <v>12</v>
      </c>
      <c r="C64" s="578"/>
      <c r="D64" s="579"/>
      <c r="E64" s="582"/>
      <c r="F64" s="579">
        <f>SUM(F20:F63)</f>
        <v>0</v>
      </c>
    </row>
    <row r="65" spans="1:6">
      <c r="E65" s="945"/>
    </row>
    <row r="66" spans="1:6" ht="20.25" customHeight="1">
      <c r="A66" s="920"/>
      <c r="E66" s="945"/>
    </row>
    <row r="67" spans="1:6" s="708" customFormat="1" ht="19.5" customHeight="1">
      <c r="A67" s="583" t="s">
        <v>115</v>
      </c>
      <c r="B67" s="443" t="s">
        <v>1825</v>
      </c>
      <c r="C67" s="576"/>
      <c r="D67" s="577"/>
      <c r="E67" s="581"/>
      <c r="F67" s="580"/>
    </row>
    <row r="68" spans="1:6" s="190" customFormat="1" ht="12" customHeight="1">
      <c r="A68" s="434"/>
      <c r="B68" s="419"/>
      <c r="C68" s="578"/>
      <c r="D68" s="585"/>
      <c r="E68" s="943"/>
      <c r="F68" s="579"/>
    </row>
    <row r="69" spans="1:6" ht="55.2">
      <c r="A69" s="313" t="s">
        <v>116</v>
      </c>
      <c r="B69" s="786" t="s">
        <v>2753</v>
      </c>
      <c r="C69" s="932" t="s">
        <v>1098</v>
      </c>
      <c r="D69" s="933">
        <v>950</v>
      </c>
      <c r="E69" s="1298"/>
      <c r="F69" s="934">
        <f t="shared" ref="F69:F101" si="0">D69*E69</f>
        <v>0</v>
      </c>
    </row>
    <row r="70" spans="1:6" ht="16.5" customHeight="1">
      <c r="A70" s="313"/>
      <c r="B70" s="786"/>
      <c r="C70" s="888"/>
      <c r="D70" s="930"/>
      <c r="E70" s="944"/>
      <c r="F70" s="931"/>
    </row>
    <row r="71" spans="1:6" ht="41.4">
      <c r="A71" s="313" t="s">
        <v>117</v>
      </c>
      <c r="B71" s="786" t="s">
        <v>2754</v>
      </c>
      <c r="C71" s="932" t="s">
        <v>1098</v>
      </c>
      <c r="D71" s="933">
        <v>150</v>
      </c>
      <c r="E71" s="1298"/>
      <c r="F71" s="934">
        <f t="shared" si="0"/>
        <v>0</v>
      </c>
    </row>
    <row r="72" spans="1:6" ht="16.5" customHeight="1">
      <c r="A72" s="313"/>
      <c r="B72" s="786"/>
      <c r="C72" s="932"/>
      <c r="D72" s="933"/>
      <c r="E72" s="946"/>
      <c r="F72" s="934"/>
    </row>
    <row r="73" spans="1:6" ht="41.4">
      <c r="A73" s="313" t="s">
        <v>118</v>
      </c>
      <c r="B73" s="786" t="s">
        <v>2757</v>
      </c>
      <c r="C73" s="932" t="s">
        <v>130</v>
      </c>
      <c r="D73" s="933">
        <v>3000</v>
      </c>
      <c r="E73" s="1298"/>
      <c r="F73" s="934">
        <f t="shared" si="0"/>
        <v>0</v>
      </c>
    </row>
    <row r="74" spans="1:6" ht="16.5" customHeight="1">
      <c r="A74" s="313"/>
      <c r="B74" s="786"/>
      <c r="C74" s="932"/>
      <c r="D74" s="933"/>
      <c r="E74" s="946"/>
      <c r="F74" s="934"/>
    </row>
    <row r="75" spans="1:6" ht="69">
      <c r="A75" s="313" t="s">
        <v>204</v>
      </c>
      <c r="B75" s="786" t="s">
        <v>2755</v>
      </c>
      <c r="C75" s="932" t="s">
        <v>1098</v>
      </c>
      <c r="D75" s="933">
        <v>600</v>
      </c>
      <c r="E75" s="1298"/>
      <c r="F75" s="934">
        <f t="shared" si="0"/>
        <v>0</v>
      </c>
    </row>
    <row r="76" spans="1:6" ht="16.5" customHeight="1">
      <c r="A76" s="313"/>
      <c r="B76" s="786"/>
      <c r="C76" s="932"/>
      <c r="D76" s="933"/>
      <c r="E76" s="946"/>
      <c r="F76" s="934"/>
    </row>
    <row r="77" spans="1:6" ht="69">
      <c r="A77" s="313" t="s">
        <v>119</v>
      </c>
      <c r="B77" s="786" t="s">
        <v>2756</v>
      </c>
      <c r="C77" s="932" t="s">
        <v>1098</v>
      </c>
      <c r="D77" s="933">
        <v>200</v>
      </c>
      <c r="E77" s="1298"/>
      <c r="F77" s="934">
        <f t="shared" si="0"/>
        <v>0</v>
      </c>
    </row>
    <row r="78" spans="1:6" ht="16.5" customHeight="1">
      <c r="A78" s="313"/>
      <c r="B78" s="786"/>
      <c r="C78" s="932"/>
      <c r="D78" s="933"/>
      <c r="E78" s="946"/>
      <c r="F78" s="934"/>
    </row>
    <row r="79" spans="1:6" ht="43.5" customHeight="1">
      <c r="A79" s="313" t="s">
        <v>186</v>
      </c>
      <c r="B79" s="786" t="s">
        <v>1826</v>
      </c>
      <c r="C79" s="932" t="s">
        <v>130</v>
      </c>
      <c r="D79" s="933">
        <v>1</v>
      </c>
      <c r="E79" s="1275">
        <f>SUM(F69:F77)*0.01</f>
        <v>0</v>
      </c>
      <c r="F79" s="934">
        <f t="shared" si="0"/>
        <v>0</v>
      </c>
    </row>
    <row r="80" spans="1:6" ht="16.5" customHeight="1">
      <c r="A80" s="313"/>
      <c r="B80" s="786"/>
      <c r="C80" s="932"/>
      <c r="D80" s="933"/>
      <c r="E80" s="946"/>
      <c r="F80" s="934"/>
    </row>
    <row r="81" spans="1:6" ht="96.6">
      <c r="A81" s="313" t="s">
        <v>205</v>
      </c>
      <c r="B81" s="786" t="s">
        <v>2758</v>
      </c>
      <c r="C81" s="932" t="s">
        <v>130</v>
      </c>
      <c r="D81" s="933">
        <v>1</v>
      </c>
      <c r="E81" s="1298"/>
      <c r="F81" s="934">
        <f t="shared" si="0"/>
        <v>0</v>
      </c>
    </row>
    <row r="82" spans="1:6" ht="18" customHeight="1">
      <c r="A82" s="313"/>
      <c r="B82" s="786"/>
      <c r="C82" s="932"/>
      <c r="D82" s="933"/>
      <c r="E82" s="946"/>
      <c r="F82" s="934"/>
    </row>
    <row r="83" spans="1:6" ht="32.25" customHeight="1">
      <c r="A83" s="313" t="s">
        <v>120</v>
      </c>
      <c r="B83" s="786" t="s">
        <v>1827</v>
      </c>
      <c r="C83" s="932" t="s">
        <v>130</v>
      </c>
      <c r="D83" s="933">
        <v>26</v>
      </c>
      <c r="E83" s="1298"/>
      <c r="F83" s="934">
        <f t="shared" si="0"/>
        <v>0</v>
      </c>
    </row>
    <row r="84" spans="1:6" ht="18" customHeight="1">
      <c r="A84" s="313"/>
      <c r="B84" s="786"/>
      <c r="C84" s="932"/>
      <c r="D84" s="933"/>
      <c r="E84" s="946"/>
      <c r="F84" s="934"/>
    </row>
    <row r="85" spans="1:6" ht="29.25" customHeight="1">
      <c r="A85" s="313" t="s">
        <v>207</v>
      </c>
      <c r="B85" s="786" t="s">
        <v>1828</v>
      </c>
      <c r="C85" s="932" t="s">
        <v>130</v>
      </c>
      <c r="D85" s="933">
        <v>8</v>
      </c>
      <c r="E85" s="1298"/>
      <c r="F85" s="934">
        <f t="shared" si="0"/>
        <v>0</v>
      </c>
    </row>
    <row r="86" spans="1:6" ht="18" customHeight="1">
      <c r="A86" s="313"/>
      <c r="B86" s="786"/>
      <c r="C86" s="932"/>
      <c r="D86" s="933"/>
      <c r="E86" s="946"/>
      <c r="F86" s="934"/>
    </row>
    <row r="87" spans="1:6" ht="28.5" customHeight="1">
      <c r="A87" s="313" t="s">
        <v>208</v>
      </c>
      <c r="B87" s="786" t="s">
        <v>1829</v>
      </c>
      <c r="C87" s="932" t="s">
        <v>130</v>
      </c>
      <c r="D87" s="933">
        <v>1</v>
      </c>
      <c r="E87" s="1298"/>
      <c r="F87" s="934">
        <f t="shared" si="0"/>
        <v>0</v>
      </c>
    </row>
    <row r="88" spans="1:6" ht="18" customHeight="1">
      <c r="A88" s="313"/>
      <c r="B88" s="786"/>
      <c r="C88" s="932"/>
      <c r="D88" s="933"/>
      <c r="E88" s="946"/>
      <c r="F88" s="934"/>
    </row>
    <row r="89" spans="1:6" ht="32.25" customHeight="1">
      <c r="A89" s="313" t="s">
        <v>1456</v>
      </c>
      <c r="B89" s="786" t="s">
        <v>1830</v>
      </c>
      <c r="C89" s="932" t="s">
        <v>130</v>
      </c>
      <c r="D89" s="933">
        <v>11</v>
      </c>
      <c r="E89" s="1298"/>
      <c r="F89" s="934">
        <f t="shared" si="0"/>
        <v>0</v>
      </c>
    </row>
    <row r="90" spans="1:6" ht="18" customHeight="1">
      <c r="A90" s="313"/>
      <c r="B90" s="786"/>
      <c r="C90" s="932"/>
      <c r="D90" s="933"/>
      <c r="E90" s="946"/>
      <c r="F90" s="934"/>
    </row>
    <row r="91" spans="1:6" ht="42.75" customHeight="1">
      <c r="A91" s="313" t="s">
        <v>713</v>
      </c>
      <c r="B91" s="786" t="s">
        <v>1831</v>
      </c>
      <c r="C91" s="932" t="s">
        <v>1098</v>
      </c>
      <c r="D91" s="933">
        <v>600</v>
      </c>
      <c r="E91" s="1298"/>
      <c r="F91" s="934">
        <f t="shared" si="0"/>
        <v>0</v>
      </c>
    </row>
    <row r="92" spans="1:6" ht="18" customHeight="1">
      <c r="A92" s="313"/>
      <c r="B92" s="786"/>
      <c r="C92" s="932"/>
      <c r="D92" s="933"/>
      <c r="E92" s="946"/>
      <c r="F92" s="934"/>
    </row>
    <row r="93" spans="1:6" ht="29.25" customHeight="1">
      <c r="A93" s="313" t="s">
        <v>1832</v>
      </c>
      <c r="B93" s="786" t="s">
        <v>2824</v>
      </c>
      <c r="C93" s="932" t="s">
        <v>1098</v>
      </c>
      <c r="D93" s="933">
        <v>100</v>
      </c>
      <c r="E93" s="1298"/>
      <c r="F93" s="934">
        <f t="shared" si="0"/>
        <v>0</v>
      </c>
    </row>
    <row r="94" spans="1:6" ht="18" customHeight="1">
      <c r="A94" s="313"/>
      <c r="B94" s="786"/>
      <c r="C94" s="932"/>
      <c r="D94" s="933"/>
      <c r="E94" s="946"/>
      <c r="F94" s="934"/>
    </row>
    <row r="95" spans="1:6" ht="31.5" customHeight="1">
      <c r="A95" s="313" t="s">
        <v>1833</v>
      </c>
      <c r="B95" s="786" t="s">
        <v>1834</v>
      </c>
      <c r="C95" s="932" t="s">
        <v>1098</v>
      </c>
      <c r="D95" s="933">
        <v>300</v>
      </c>
      <c r="E95" s="1298"/>
      <c r="F95" s="934">
        <f t="shared" si="0"/>
        <v>0</v>
      </c>
    </row>
    <row r="96" spans="1:6" ht="18" customHeight="1">
      <c r="A96" s="313"/>
      <c r="B96" s="786"/>
      <c r="C96" s="932"/>
      <c r="D96" s="933"/>
      <c r="E96" s="946"/>
      <c r="F96" s="934"/>
    </row>
    <row r="97" spans="1:6" ht="59.25" customHeight="1">
      <c r="A97" s="313" t="s">
        <v>1835</v>
      </c>
      <c r="B97" s="786" t="s">
        <v>1836</v>
      </c>
      <c r="C97" s="932" t="s">
        <v>1098</v>
      </c>
      <c r="D97" s="933">
        <v>100</v>
      </c>
      <c r="E97" s="1298"/>
      <c r="F97" s="934">
        <f t="shared" si="0"/>
        <v>0</v>
      </c>
    </row>
    <row r="98" spans="1:6" ht="18" customHeight="1">
      <c r="A98" s="313"/>
      <c r="B98" s="786"/>
      <c r="C98" s="932"/>
      <c r="D98" s="933"/>
      <c r="E98" s="946"/>
      <c r="F98" s="934"/>
    </row>
    <row r="99" spans="1:6" ht="32.25" customHeight="1">
      <c r="A99" s="313" t="s">
        <v>1837</v>
      </c>
      <c r="B99" s="786" t="s">
        <v>1838</v>
      </c>
      <c r="C99" s="932" t="s">
        <v>130</v>
      </c>
      <c r="D99" s="933">
        <v>1</v>
      </c>
      <c r="E99" s="1298"/>
      <c r="F99" s="934">
        <f t="shared" si="0"/>
        <v>0</v>
      </c>
    </row>
    <row r="100" spans="1:6" ht="13.8">
      <c r="A100" s="313"/>
      <c r="B100" s="786"/>
      <c r="C100" s="932"/>
      <c r="D100" s="933"/>
      <c r="E100" s="946"/>
      <c r="F100" s="934"/>
    </row>
    <row r="101" spans="1:6" ht="30.75" customHeight="1">
      <c r="A101" s="313" t="s">
        <v>1839</v>
      </c>
      <c r="B101" s="786" t="s">
        <v>1840</v>
      </c>
      <c r="C101" s="932" t="s">
        <v>130</v>
      </c>
      <c r="D101" s="933">
        <v>1</v>
      </c>
      <c r="E101" s="1298"/>
      <c r="F101" s="934">
        <f t="shared" si="0"/>
        <v>0</v>
      </c>
    </row>
    <row r="102" spans="1:6" s="708" customFormat="1" ht="9.75" customHeight="1">
      <c r="A102" s="574"/>
      <c r="B102" s="575"/>
      <c r="C102" s="576"/>
      <c r="D102" s="577"/>
      <c r="E102" s="581"/>
      <c r="F102" s="580"/>
    </row>
    <row r="103" spans="1:6" s="190" customFormat="1" ht="16.8">
      <c r="A103" s="434"/>
      <c r="B103" s="419" t="s">
        <v>1539</v>
      </c>
      <c r="C103" s="578"/>
      <c r="D103" s="579"/>
      <c r="E103" s="582"/>
      <c r="F103" s="579">
        <f>SUM(F69:F102)</f>
        <v>0</v>
      </c>
    </row>
    <row r="104" spans="1:6">
      <c r="E104" s="945"/>
    </row>
    <row r="105" spans="1:6">
      <c r="E105" s="945"/>
    </row>
    <row r="106" spans="1:6">
      <c r="E106" s="945"/>
    </row>
    <row r="107" spans="1:6">
      <c r="E107" s="945"/>
    </row>
    <row r="108" spans="1:6">
      <c r="E108" s="945"/>
    </row>
    <row r="109" spans="1:6">
      <c r="D109" s="920"/>
      <c r="E109" s="947"/>
    </row>
    <row r="110" spans="1:6" ht="17.399999999999999">
      <c r="A110" s="935"/>
      <c r="B110" s="445" t="s">
        <v>16</v>
      </c>
      <c r="E110" s="945"/>
    </row>
    <row r="111" spans="1:6">
      <c r="A111" s="927"/>
      <c r="B111" s="936"/>
      <c r="E111" s="945"/>
    </row>
    <row r="112" spans="1:6">
      <c r="A112" s="937"/>
      <c r="B112" s="938"/>
      <c r="E112" s="945"/>
    </row>
    <row r="113" spans="1:6" ht="15">
      <c r="A113" s="323" t="s">
        <v>125</v>
      </c>
      <c r="B113" s="939" t="s">
        <v>1820</v>
      </c>
      <c r="D113" s="940"/>
      <c r="E113" s="945"/>
      <c r="F113" s="940">
        <f>F64</f>
        <v>0</v>
      </c>
    </row>
    <row r="114" spans="1:6" ht="10.5" customHeight="1">
      <c r="A114" s="323"/>
      <c r="B114" s="939"/>
      <c r="D114" s="940"/>
      <c r="E114" s="945"/>
      <c r="F114" s="940"/>
    </row>
    <row r="115" spans="1:6" ht="15">
      <c r="A115" s="323" t="s">
        <v>115</v>
      </c>
      <c r="B115" s="939" t="s">
        <v>1825</v>
      </c>
      <c r="D115" s="940"/>
      <c r="E115" s="945"/>
      <c r="F115" s="940">
        <f>F103</f>
        <v>0</v>
      </c>
    </row>
    <row r="116" spans="1:6">
      <c r="A116" s="941"/>
      <c r="B116" s="942"/>
      <c r="D116" s="924"/>
    </row>
    <row r="117" spans="1:6" s="168" customFormat="1" ht="24.75" customHeight="1">
      <c r="A117" s="165"/>
      <c r="B117" s="505" t="s">
        <v>2825</v>
      </c>
      <c r="C117" s="166"/>
      <c r="D117" s="166"/>
      <c r="E117" s="166"/>
      <c r="F117" s="167">
        <f>SUM(F113:F116)</f>
        <v>0</v>
      </c>
    </row>
  </sheetData>
  <sheetProtection password="DF4F" sheet="1" objects="1" scenarios="1"/>
  <mergeCells count="3">
    <mergeCell ref="D1:E1"/>
    <mergeCell ref="A14:F14"/>
    <mergeCell ref="A7:F7"/>
  </mergeCells>
  <pageMargins left="0.62992125984251968" right="0.19685039370078741" top="0.23622047244094491" bottom="0.35433070866141736" header="0.15748031496062992" footer="0.15748031496062992"/>
  <pageSetup paperSize="9" scale="82"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pageSetUpPr fitToPage="1"/>
  </sheetPr>
  <dimension ref="A1:F4568"/>
  <sheetViews>
    <sheetView showZeros="0" view="pageBreakPreview" zoomScale="80" zoomScaleNormal="80" zoomScaleSheetLayoutView="80" workbookViewId="0">
      <pane xSplit="6" ySplit="3" topLeftCell="G31" activePane="bottomRight" state="frozen"/>
      <selection pane="topRight" activeCell="G1" sqref="G1"/>
      <selection pane="bottomLeft" activeCell="A4" sqref="A4"/>
      <selection pane="bottomRight" activeCell="B76" sqref="B76:F76"/>
    </sheetView>
  </sheetViews>
  <sheetFormatPr defaultColWidth="9.109375" defaultRowHeight="15.6"/>
  <cols>
    <col min="1" max="1" width="6.44140625" style="67" customWidth="1"/>
    <col min="2" max="2" width="46.6640625" style="339" customWidth="1"/>
    <col min="3" max="3" width="11.88671875" style="185" customWidth="1"/>
    <col min="4" max="4" width="14.33203125" style="59" customWidth="1"/>
    <col min="5" max="5" width="14.109375" style="47" customWidth="1"/>
    <col min="6" max="6" width="23.44140625" style="47" customWidth="1"/>
    <col min="7" max="16384" width="9.109375" style="77"/>
  </cols>
  <sheetData>
    <row r="1" spans="1:6" s="74" customFormat="1" ht="22.5" customHeight="1">
      <c r="A1" s="149"/>
      <c r="B1" s="456" t="s">
        <v>760</v>
      </c>
      <c r="C1" s="148" t="s">
        <v>4</v>
      </c>
      <c r="D1" s="1351" t="s">
        <v>751</v>
      </c>
      <c r="E1" s="1352"/>
      <c r="F1" s="146"/>
    </row>
    <row r="2" spans="1:6" s="74" customFormat="1" ht="20.25" customHeight="1">
      <c r="A2" s="215"/>
      <c r="B2" s="457" t="s">
        <v>784</v>
      </c>
      <c r="C2" s="153" t="s">
        <v>5</v>
      </c>
      <c r="D2" s="536" t="s">
        <v>752</v>
      </c>
      <c r="E2" s="152"/>
      <c r="F2" s="147"/>
    </row>
    <row r="3" spans="1:6" s="74" customFormat="1" ht="18" customHeight="1">
      <c r="A3" s="216"/>
      <c r="B3" s="477" t="s">
        <v>785</v>
      </c>
      <c r="C3" s="156" t="s">
        <v>780</v>
      </c>
      <c r="D3" s="155" t="s">
        <v>778</v>
      </c>
      <c r="E3" s="157"/>
      <c r="F3" s="147"/>
    </row>
    <row r="4" spans="1:6" s="74" customFormat="1">
      <c r="A4" s="75"/>
      <c r="B4" s="331"/>
      <c r="C4" s="346"/>
      <c r="D4" s="532"/>
      <c r="E4" s="609"/>
      <c r="F4" s="104"/>
    </row>
    <row r="5" spans="1:6" s="74" customFormat="1">
      <c r="A5" s="75"/>
      <c r="B5" s="331"/>
      <c r="C5" s="346"/>
      <c r="D5" s="532"/>
      <c r="E5" s="609"/>
      <c r="F5" s="104"/>
    </row>
    <row r="6" spans="1:6" s="74" customFormat="1">
      <c r="A6" s="75"/>
      <c r="B6" s="331"/>
      <c r="C6" s="346"/>
      <c r="D6" s="532"/>
      <c r="E6" s="609"/>
      <c r="F6" s="104"/>
    </row>
    <row r="7" spans="1:6" s="27" customFormat="1" ht="24.9" customHeight="1">
      <c r="A7" s="1326" t="s">
        <v>2795</v>
      </c>
      <c r="B7" s="1326"/>
      <c r="C7" s="1326"/>
      <c r="D7" s="1326"/>
      <c r="E7" s="1326"/>
      <c r="F7" s="1326"/>
    </row>
    <row r="8" spans="1:6" s="27" customFormat="1" ht="24.9" customHeight="1">
      <c r="A8" s="514"/>
      <c r="B8" s="514"/>
      <c r="C8" s="514"/>
      <c r="D8" s="533"/>
      <c r="E8" s="514"/>
      <c r="F8" s="514"/>
    </row>
    <row r="10" spans="1:6" s="115" customFormat="1" ht="21">
      <c r="A10" s="391" t="s">
        <v>2789</v>
      </c>
      <c r="B10" s="482"/>
      <c r="C10" s="479"/>
      <c r="D10" s="483"/>
      <c r="E10" s="480"/>
      <c r="F10" s="481"/>
    </row>
    <row r="11" spans="1:6" s="27" customFormat="1">
      <c r="A11" s="67"/>
      <c r="B11" s="332"/>
      <c r="C11" s="262"/>
      <c r="D11" s="59"/>
      <c r="E11" s="47"/>
      <c r="F11" s="110"/>
    </row>
    <row r="12" spans="1:6" s="27" customFormat="1">
      <c r="A12" s="484" t="s">
        <v>126</v>
      </c>
      <c r="B12" s="375"/>
      <c r="C12" s="385"/>
      <c r="D12" s="222"/>
      <c r="E12" s="142"/>
      <c r="F12" s="142"/>
    </row>
    <row r="13" spans="1:6" s="27" customFormat="1" ht="5.25" customHeight="1">
      <c r="A13" s="376"/>
      <c r="B13" s="378"/>
      <c r="C13" s="386"/>
      <c r="D13" s="534"/>
      <c r="E13" s="107"/>
      <c r="F13" s="108"/>
    </row>
    <row r="14" spans="1:6" s="27" customFormat="1" ht="225" customHeight="1">
      <c r="A14" s="1353" t="s">
        <v>1841</v>
      </c>
      <c r="B14" s="1353"/>
      <c r="C14" s="1353"/>
      <c r="D14" s="1353"/>
      <c r="E14" s="1353"/>
      <c r="F14" s="1353"/>
    </row>
    <row r="15" spans="1:6" s="27" customFormat="1" ht="34.5" customHeight="1">
      <c r="A15" s="1354" t="s">
        <v>2686</v>
      </c>
      <c r="B15" s="1354"/>
      <c r="C15" s="1354"/>
      <c r="D15" s="1354"/>
      <c r="E15" s="1354"/>
      <c r="F15" s="1354"/>
    </row>
    <row r="16" spans="1:6" s="27" customFormat="1" ht="20.25" customHeight="1">
      <c r="A16" s="516"/>
      <c r="B16" s="516"/>
      <c r="C16" s="516"/>
      <c r="D16" s="217"/>
      <c r="E16" s="516"/>
      <c r="F16" s="516"/>
    </row>
    <row r="17" spans="1:6" s="27" customFormat="1" ht="26.25" customHeight="1">
      <c r="A17" s="516"/>
      <c r="B17" s="516"/>
      <c r="C17" s="516"/>
      <c r="D17" s="217"/>
      <c r="E17" s="516"/>
      <c r="F17" s="516"/>
    </row>
    <row r="18" spans="1:6" s="27" customFormat="1" ht="16.8">
      <c r="A18" s="377" t="s">
        <v>125</v>
      </c>
      <c r="B18" s="379" t="s">
        <v>1842</v>
      </c>
      <c r="C18" s="387"/>
      <c r="D18" s="364"/>
      <c r="E18" s="539"/>
      <c r="F18" s="365"/>
    </row>
    <row r="19" spans="1:6" s="27" customFormat="1">
      <c r="A19" s="23"/>
      <c r="B19" s="30"/>
      <c r="C19" s="48"/>
      <c r="D19" s="47"/>
      <c r="E19" s="47"/>
      <c r="F19" s="47"/>
    </row>
    <row r="20" spans="1:6" s="27" customFormat="1" ht="340.5" customHeight="1">
      <c r="A20" s="93" t="s">
        <v>49</v>
      </c>
      <c r="B20" s="779" t="s">
        <v>1843</v>
      </c>
      <c r="C20" s="22"/>
      <c r="D20" s="96"/>
      <c r="E20" s="95"/>
      <c r="F20" s="24"/>
    </row>
    <row r="21" spans="1:6" s="27" customFormat="1" ht="55.2">
      <c r="A21" s="94"/>
      <c r="B21" s="779" t="s">
        <v>1844</v>
      </c>
      <c r="C21" s="48"/>
      <c r="D21" s="61"/>
      <c r="E21" s="64"/>
      <c r="F21" s="47"/>
    </row>
    <row r="22" spans="1:6" s="27" customFormat="1" ht="69">
      <c r="A22" s="94"/>
      <c r="B22" s="779" t="s">
        <v>1845</v>
      </c>
      <c r="C22" s="48"/>
      <c r="D22" s="61"/>
      <c r="E22" s="64"/>
      <c r="F22" s="47"/>
    </row>
    <row r="23" spans="1:6" s="27" customFormat="1" ht="13.8">
      <c r="A23" s="94"/>
      <c r="B23" s="780" t="s">
        <v>1846</v>
      </c>
      <c r="C23" s="48"/>
      <c r="D23" s="61"/>
      <c r="E23" s="64"/>
      <c r="F23" s="47"/>
    </row>
    <row r="24" spans="1:6" s="27" customFormat="1" ht="41.4">
      <c r="A24" s="94"/>
      <c r="B24" s="779" t="s">
        <v>1847</v>
      </c>
      <c r="C24" s="48"/>
      <c r="D24" s="61"/>
      <c r="E24" s="64"/>
      <c r="F24" s="47"/>
    </row>
    <row r="25" spans="1:6" s="27" customFormat="1" ht="13.8">
      <c r="A25" s="94"/>
      <c r="B25" s="779" t="s">
        <v>1848</v>
      </c>
      <c r="C25" s="48"/>
      <c r="D25" s="61"/>
      <c r="E25" s="64"/>
      <c r="F25" s="47"/>
    </row>
    <row r="26" spans="1:6" s="27" customFormat="1" ht="13.8">
      <c r="A26" s="94"/>
      <c r="B26" s="779" t="s">
        <v>1849</v>
      </c>
      <c r="C26" s="48"/>
      <c r="D26" s="61"/>
      <c r="E26" s="64"/>
      <c r="F26" s="47"/>
    </row>
    <row r="27" spans="1:6" s="27" customFormat="1" ht="13.8">
      <c r="A27" s="94"/>
      <c r="B27" s="779" t="s">
        <v>1850</v>
      </c>
      <c r="C27" s="48"/>
      <c r="D27" s="61"/>
      <c r="E27" s="64"/>
      <c r="F27" s="47"/>
    </row>
    <row r="28" spans="1:6" s="27" customFormat="1" ht="13.8">
      <c r="A28" s="94"/>
      <c r="B28" s="779" t="s">
        <v>1851</v>
      </c>
      <c r="C28" s="48"/>
      <c r="D28" s="61"/>
      <c r="E28" s="64"/>
      <c r="F28" s="47"/>
    </row>
    <row r="29" spans="1:6" s="27" customFormat="1" ht="41.4">
      <c r="A29" s="94"/>
      <c r="B29" s="779" t="s">
        <v>1852</v>
      </c>
      <c r="C29" s="48"/>
      <c r="D29" s="61"/>
      <c r="E29" s="64"/>
      <c r="F29" s="47"/>
    </row>
    <row r="30" spans="1:6" s="27" customFormat="1" ht="13.8">
      <c r="A30" s="94"/>
      <c r="B30" s="779" t="s">
        <v>1853</v>
      </c>
      <c r="C30" s="48"/>
      <c r="D30" s="61"/>
      <c r="E30" s="64"/>
      <c r="F30" s="47"/>
    </row>
    <row r="31" spans="1:6" s="27" customFormat="1" ht="13.8">
      <c r="A31" s="94"/>
      <c r="B31" s="779" t="s">
        <v>1854</v>
      </c>
      <c r="C31" s="48"/>
      <c r="D31" s="61"/>
      <c r="E31" s="64"/>
      <c r="F31" s="47"/>
    </row>
    <row r="32" spans="1:6" s="27" customFormat="1" ht="13.8">
      <c r="A32" s="94"/>
      <c r="B32" s="780" t="s">
        <v>1855</v>
      </c>
      <c r="C32" s="48"/>
      <c r="D32" s="61"/>
      <c r="E32" s="64"/>
      <c r="F32" s="47"/>
    </row>
    <row r="33" spans="1:6" s="27" customFormat="1" ht="41.4">
      <c r="A33" s="94"/>
      <c r="B33" s="779" t="s">
        <v>1856</v>
      </c>
      <c r="C33" s="48"/>
      <c r="D33" s="61"/>
      <c r="E33" s="64"/>
      <c r="F33" s="47"/>
    </row>
    <row r="34" spans="1:6" s="27" customFormat="1" ht="13.8">
      <c r="A34" s="94"/>
      <c r="B34" s="779" t="s">
        <v>1857</v>
      </c>
      <c r="C34" s="48"/>
      <c r="D34" s="61"/>
      <c r="E34" s="64"/>
      <c r="F34" s="47"/>
    </row>
    <row r="35" spans="1:6" s="27" customFormat="1" ht="13.8">
      <c r="A35" s="94"/>
      <c r="B35" s="779" t="s">
        <v>1858</v>
      </c>
      <c r="C35" s="48"/>
      <c r="D35" s="61"/>
      <c r="E35" s="64"/>
      <c r="F35" s="47"/>
    </row>
    <row r="36" spans="1:6" s="27" customFormat="1" ht="13.8">
      <c r="A36" s="94"/>
      <c r="B36" s="779" t="s">
        <v>1859</v>
      </c>
      <c r="C36" s="48"/>
      <c r="D36" s="61"/>
      <c r="E36" s="64"/>
      <c r="F36" s="47"/>
    </row>
    <row r="37" spans="1:6" s="27" customFormat="1" ht="42.75" customHeight="1">
      <c r="A37" s="94"/>
      <c r="B37" s="779" t="s">
        <v>1860</v>
      </c>
      <c r="C37" s="48"/>
      <c r="D37" s="61"/>
      <c r="E37" s="64"/>
      <c r="F37" s="47"/>
    </row>
    <row r="38" spans="1:6" s="27" customFormat="1" ht="13.8">
      <c r="A38" s="94"/>
      <c r="B38" s="779" t="s">
        <v>1861</v>
      </c>
      <c r="C38" s="48"/>
      <c r="D38" s="61"/>
      <c r="E38" s="64"/>
      <c r="F38" s="47"/>
    </row>
    <row r="39" spans="1:6" s="27" customFormat="1" ht="13.8">
      <c r="A39" s="94"/>
      <c r="B39" s="779" t="s">
        <v>1862</v>
      </c>
      <c r="C39" s="48"/>
      <c r="D39" s="61"/>
      <c r="E39" s="64"/>
      <c r="F39" s="47"/>
    </row>
    <row r="40" spans="1:6" s="27" customFormat="1" ht="13.8">
      <c r="A40" s="94"/>
      <c r="B40" s="779" t="s">
        <v>1863</v>
      </c>
      <c r="C40" s="48"/>
      <c r="D40" s="61"/>
      <c r="E40" s="64"/>
      <c r="F40" s="47"/>
    </row>
    <row r="41" spans="1:6" s="27" customFormat="1" ht="13.8">
      <c r="A41" s="94"/>
      <c r="B41" s="779" t="s">
        <v>1864</v>
      </c>
      <c r="C41" s="48"/>
      <c r="D41" s="61"/>
      <c r="E41" s="64"/>
      <c r="F41" s="47"/>
    </row>
    <row r="42" spans="1:6" s="27" customFormat="1" ht="13.8">
      <c r="A42" s="94"/>
      <c r="B42" s="779" t="s">
        <v>1865</v>
      </c>
      <c r="C42" s="48"/>
      <c r="D42" s="61"/>
      <c r="E42" s="64"/>
      <c r="F42" s="47"/>
    </row>
    <row r="43" spans="1:6" s="27" customFormat="1" ht="13.8">
      <c r="A43" s="94"/>
      <c r="B43" s="779" t="s">
        <v>1866</v>
      </c>
      <c r="C43" s="48"/>
      <c r="D43" s="61"/>
      <c r="E43" s="64"/>
      <c r="F43" s="47"/>
    </row>
    <row r="44" spans="1:6" s="27" customFormat="1" ht="13.8">
      <c r="A44" s="94"/>
      <c r="B44" s="779" t="s">
        <v>1867</v>
      </c>
      <c r="C44" s="48"/>
      <c r="D44" s="61"/>
      <c r="E44" s="64"/>
      <c r="F44" s="47"/>
    </row>
    <row r="45" spans="1:6" s="27" customFormat="1" ht="27.6">
      <c r="A45" s="94"/>
      <c r="B45" s="779" t="s">
        <v>1868</v>
      </c>
      <c r="C45" s="48"/>
      <c r="D45" s="61"/>
      <c r="E45" s="64"/>
      <c r="F45" s="47"/>
    </row>
    <row r="46" spans="1:6" s="27" customFormat="1" ht="13.8">
      <c r="A46" s="94"/>
      <c r="B46" s="779" t="s">
        <v>1869</v>
      </c>
      <c r="C46" s="48"/>
      <c r="D46" s="61"/>
      <c r="E46" s="64"/>
      <c r="F46" s="47"/>
    </row>
    <row r="47" spans="1:6" s="27" customFormat="1" ht="13.8">
      <c r="A47" s="94"/>
      <c r="B47" s="779" t="s">
        <v>1870</v>
      </c>
      <c r="C47" s="48"/>
      <c r="D47" s="61"/>
      <c r="E47" s="64"/>
      <c r="F47" s="47"/>
    </row>
    <row r="48" spans="1:6" s="27" customFormat="1" ht="13.8">
      <c r="A48" s="94"/>
      <c r="B48" s="779" t="s">
        <v>1871</v>
      </c>
      <c r="C48" s="48"/>
      <c r="D48" s="61"/>
      <c r="E48" s="64"/>
      <c r="F48" s="47"/>
    </row>
    <row r="49" spans="1:6" s="27" customFormat="1" ht="69">
      <c r="A49" s="94"/>
      <c r="B49" s="779" t="s">
        <v>1872</v>
      </c>
      <c r="C49" s="48"/>
      <c r="D49" s="61"/>
      <c r="E49" s="64"/>
      <c r="F49" s="47"/>
    </row>
    <row r="50" spans="1:6" s="27" customFormat="1" ht="27.6">
      <c r="A50" s="94"/>
      <c r="B50" s="779" t="s">
        <v>1873</v>
      </c>
      <c r="C50" s="48"/>
      <c r="D50" s="61"/>
      <c r="E50" s="64"/>
      <c r="F50" s="47"/>
    </row>
    <row r="51" spans="1:6" s="27" customFormat="1" ht="27.6">
      <c r="A51" s="94"/>
      <c r="B51" s="779" t="s">
        <v>1874</v>
      </c>
      <c r="C51" s="48"/>
      <c r="D51" s="61"/>
      <c r="E51" s="64"/>
      <c r="F51" s="47"/>
    </row>
    <row r="52" spans="1:6" s="27" customFormat="1" ht="13.8">
      <c r="A52" s="94"/>
      <c r="B52" s="779" t="s">
        <v>1875</v>
      </c>
      <c r="C52" s="48"/>
      <c r="D52" s="61"/>
      <c r="E52" s="64"/>
      <c r="F52" s="47"/>
    </row>
    <row r="53" spans="1:6" s="27" customFormat="1" ht="13.8">
      <c r="A53" s="94"/>
      <c r="B53" s="779" t="s">
        <v>1876</v>
      </c>
      <c r="C53" s="48"/>
      <c r="D53" s="61"/>
      <c r="E53" s="64"/>
      <c r="F53" s="47"/>
    </row>
    <row r="54" spans="1:6" s="27" customFormat="1" ht="58.5" customHeight="1">
      <c r="A54" s="94"/>
      <c r="B54" s="779" t="s">
        <v>1877</v>
      </c>
      <c r="C54" s="48"/>
      <c r="D54" s="61"/>
      <c r="E54" s="64"/>
      <c r="F54" s="47"/>
    </row>
    <row r="55" spans="1:6" s="27" customFormat="1" ht="27.6">
      <c r="A55" s="94"/>
      <c r="B55" s="779" t="s">
        <v>1878</v>
      </c>
      <c r="C55" s="48"/>
      <c r="D55" s="61"/>
      <c r="E55" s="64"/>
      <c r="F55" s="47"/>
    </row>
    <row r="56" spans="1:6" s="27" customFormat="1" ht="27.6">
      <c r="A56" s="94"/>
      <c r="B56" s="779" t="s">
        <v>1879</v>
      </c>
      <c r="C56" s="48"/>
      <c r="D56" s="61"/>
      <c r="E56" s="64"/>
      <c r="F56" s="47"/>
    </row>
    <row r="57" spans="1:6" s="27" customFormat="1" ht="13.8">
      <c r="A57" s="94"/>
      <c r="B57" s="779" t="s">
        <v>1880</v>
      </c>
      <c r="C57" s="48"/>
      <c r="D57" s="61"/>
      <c r="E57" s="64"/>
      <c r="F57" s="47"/>
    </row>
    <row r="58" spans="1:6" s="27" customFormat="1" ht="27.6">
      <c r="A58" s="94"/>
      <c r="B58" s="779" t="s">
        <v>1881</v>
      </c>
      <c r="C58" s="48"/>
      <c r="D58" s="61"/>
      <c r="E58" s="64"/>
      <c r="F58" s="47"/>
    </row>
    <row r="59" spans="1:6" s="27" customFormat="1" ht="13.8">
      <c r="A59" s="94"/>
      <c r="B59" s="779" t="s">
        <v>1882</v>
      </c>
      <c r="C59" s="48"/>
      <c r="D59" s="61"/>
      <c r="E59" s="64"/>
      <c r="F59" s="47"/>
    </row>
    <row r="60" spans="1:6" s="27" customFormat="1" ht="13.8">
      <c r="A60" s="94"/>
      <c r="B60" s="779" t="s">
        <v>1883</v>
      </c>
      <c r="C60" s="48"/>
      <c r="D60" s="61"/>
      <c r="E60" s="64"/>
      <c r="F60" s="47"/>
    </row>
    <row r="61" spans="1:6" s="27" customFormat="1" ht="13.8">
      <c r="A61" s="94"/>
      <c r="B61" s="779" t="s">
        <v>1884</v>
      </c>
      <c r="C61" s="48"/>
      <c r="D61" s="61"/>
      <c r="E61" s="64"/>
      <c r="F61" s="47"/>
    </row>
    <row r="62" spans="1:6" s="27" customFormat="1" ht="13.8">
      <c r="A62" s="94"/>
      <c r="B62" s="779" t="s">
        <v>1885</v>
      </c>
      <c r="C62" s="48"/>
      <c r="D62" s="61"/>
      <c r="E62" s="64"/>
      <c r="F62" s="47"/>
    </row>
    <row r="63" spans="1:6" s="27" customFormat="1" ht="13.8">
      <c r="A63" s="94"/>
      <c r="B63" s="779" t="s">
        <v>1886</v>
      </c>
      <c r="C63" s="48"/>
      <c r="D63" s="61"/>
      <c r="E63" s="64"/>
      <c r="F63" s="47"/>
    </row>
    <row r="64" spans="1:6" s="27" customFormat="1" ht="69">
      <c r="A64" s="94"/>
      <c r="B64" s="779" t="s">
        <v>1887</v>
      </c>
      <c r="C64" s="48"/>
      <c r="D64" s="61"/>
      <c r="E64" s="64"/>
      <c r="F64" s="47"/>
    </row>
    <row r="65" spans="1:6" s="27" customFormat="1" ht="13.8">
      <c r="A65" s="94"/>
      <c r="B65" s="779" t="s">
        <v>1888</v>
      </c>
      <c r="C65" s="48"/>
      <c r="D65" s="61"/>
      <c r="E65" s="64"/>
      <c r="F65" s="47"/>
    </row>
    <row r="66" spans="1:6" s="27" customFormat="1" ht="13.8">
      <c r="A66" s="94"/>
      <c r="B66" s="779" t="s">
        <v>1889</v>
      </c>
      <c r="C66" s="22" t="s">
        <v>143</v>
      </c>
      <c r="D66" s="96">
        <v>1</v>
      </c>
      <c r="E66" s="1280"/>
      <c r="F66" s="24">
        <f>E66*D66</f>
        <v>0</v>
      </c>
    </row>
    <row r="67" spans="1:6" s="27" customFormat="1" ht="36" customHeight="1">
      <c r="A67" s="94"/>
      <c r="B67" s="916" t="s">
        <v>1890</v>
      </c>
      <c r="C67" s="48"/>
      <c r="D67" s="61"/>
      <c r="E67" s="64"/>
      <c r="F67" s="24"/>
    </row>
    <row r="68" spans="1:6" s="27" customFormat="1" ht="27.6">
      <c r="A68" s="94"/>
      <c r="B68" s="779" t="s">
        <v>1891</v>
      </c>
      <c r="C68" s="48"/>
      <c r="D68" s="61"/>
      <c r="E68" s="64"/>
      <c r="F68" s="24"/>
    </row>
    <row r="69" spans="1:6" s="27" customFormat="1" ht="27.6">
      <c r="A69" s="94"/>
      <c r="B69" s="779" t="s">
        <v>1892</v>
      </c>
      <c r="C69" s="48"/>
      <c r="D69" s="61"/>
      <c r="E69" s="64"/>
      <c r="F69" s="24"/>
    </row>
    <row r="70" spans="1:6" s="27" customFormat="1" ht="13.8">
      <c r="A70" s="94"/>
      <c r="B70" s="779" t="s">
        <v>1893</v>
      </c>
      <c r="C70" s="48"/>
      <c r="D70" s="61"/>
      <c r="E70" s="64"/>
      <c r="F70" s="24"/>
    </row>
    <row r="71" spans="1:6" s="27" customFormat="1" ht="27.6">
      <c r="A71" s="94"/>
      <c r="B71" s="779" t="s">
        <v>1894</v>
      </c>
      <c r="C71" s="48"/>
      <c r="D71" s="61"/>
      <c r="E71" s="64"/>
      <c r="F71" s="24"/>
    </row>
    <row r="72" spans="1:6" s="27" customFormat="1" ht="13.8">
      <c r="A72" s="94"/>
      <c r="B72" s="779" t="s">
        <v>1895</v>
      </c>
      <c r="C72" s="48"/>
      <c r="D72" s="61"/>
      <c r="E72" s="64"/>
      <c r="F72" s="24"/>
    </row>
    <row r="73" spans="1:6" s="27" customFormat="1" ht="13.8">
      <c r="A73" s="94"/>
      <c r="B73" s="779" t="s">
        <v>1896</v>
      </c>
      <c r="C73" s="48"/>
      <c r="D73" s="61"/>
      <c r="E73" s="64"/>
      <c r="F73" s="24"/>
    </row>
    <row r="74" spans="1:6" s="27" customFormat="1" ht="13.8">
      <c r="A74" s="94"/>
      <c r="B74" s="779" t="s">
        <v>1897</v>
      </c>
      <c r="C74" s="48"/>
      <c r="D74" s="61"/>
      <c r="E74" s="64"/>
      <c r="F74" s="24"/>
    </row>
    <row r="75" spans="1:6" s="27" customFormat="1" ht="13.8">
      <c r="A75" s="94"/>
      <c r="B75" s="779" t="s">
        <v>1898</v>
      </c>
      <c r="C75" s="48"/>
      <c r="D75" s="61"/>
      <c r="E75" s="64"/>
      <c r="F75" s="24"/>
    </row>
    <row r="76" spans="1:6" s="27" customFormat="1" ht="42" customHeight="1">
      <c r="A76" s="94"/>
      <c r="B76" s="1355" t="s">
        <v>2873</v>
      </c>
      <c r="C76" s="1356"/>
      <c r="D76" s="1356"/>
      <c r="E76" s="1356"/>
      <c r="F76" s="1356"/>
    </row>
    <row r="77" spans="1:6" s="27" customFormat="1" ht="21.75" customHeight="1">
      <c r="A77" s="94"/>
      <c r="B77" s="779"/>
      <c r="C77" s="48"/>
      <c r="D77" s="61"/>
      <c r="E77" s="64"/>
      <c r="F77" s="24"/>
    </row>
    <row r="78" spans="1:6" s="27" customFormat="1" ht="69">
      <c r="A78" s="93" t="s">
        <v>141</v>
      </c>
      <c r="B78" s="779" t="s">
        <v>2766</v>
      </c>
      <c r="C78" s="782" t="s">
        <v>143</v>
      </c>
      <c r="D78" s="1306" t="s">
        <v>2912</v>
      </c>
      <c r="E78" s="1280"/>
      <c r="F78" s="24">
        <f t="shared" ref="F78:F139" si="0">E78*D78</f>
        <v>0</v>
      </c>
    </row>
    <row r="79" spans="1:6" s="27" customFormat="1" ht="34.799999999999997" customHeight="1">
      <c r="A79" s="93"/>
      <c r="B79" s="1355" t="s">
        <v>2874</v>
      </c>
      <c r="C79" s="1356"/>
      <c r="D79" s="1356"/>
      <c r="E79" s="1356"/>
      <c r="F79" s="1356"/>
    </row>
    <row r="80" spans="1:6" s="27" customFormat="1" ht="15.75" customHeight="1">
      <c r="A80" s="93"/>
      <c r="B80" s="779"/>
      <c r="C80" s="79"/>
      <c r="D80" s="213"/>
      <c r="E80" s="105"/>
      <c r="F80" s="24"/>
    </row>
    <row r="81" spans="1:6" s="27" customFormat="1" ht="41.4">
      <c r="A81" s="93" t="s">
        <v>142</v>
      </c>
      <c r="B81" s="784" t="s">
        <v>2770</v>
      </c>
      <c r="C81" s="782"/>
      <c r="D81" s="783"/>
      <c r="E81" s="371"/>
      <c r="F81" s="24"/>
    </row>
    <row r="82" spans="1:6" s="27" customFormat="1" ht="13.8">
      <c r="A82" s="93"/>
      <c r="B82" s="784" t="s">
        <v>1899</v>
      </c>
      <c r="C82" s="782"/>
      <c r="D82" s="783"/>
      <c r="E82" s="371"/>
      <c r="F82" s="24"/>
    </row>
    <row r="83" spans="1:6" s="27" customFormat="1" ht="13.8">
      <c r="A83" s="93"/>
      <c r="B83" s="784" t="s">
        <v>1900</v>
      </c>
      <c r="C83" s="782" t="s">
        <v>143</v>
      </c>
      <c r="D83" s="783">
        <v>1</v>
      </c>
      <c r="E83" s="1280"/>
      <c r="F83" s="24">
        <f t="shared" si="0"/>
        <v>0</v>
      </c>
    </row>
    <row r="84" spans="1:6" s="27" customFormat="1" ht="27.6">
      <c r="A84" s="93"/>
      <c r="B84" s="916" t="s">
        <v>1890</v>
      </c>
      <c r="C84" s="782"/>
      <c r="D84" s="785"/>
      <c r="E84" s="373"/>
      <c r="F84" s="24"/>
    </row>
    <row r="85" spans="1:6" s="27" customFormat="1" ht="15.75" customHeight="1">
      <c r="A85" s="93"/>
      <c r="B85" s="779"/>
      <c r="C85" s="48"/>
      <c r="D85" s="61"/>
      <c r="E85" s="64"/>
      <c r="F85" s="24"/>
    </row>
    <row r="86" spans="1:6" s="27" customFormat="1" ht="55.2">
      <c r="A86" s="93" t="s">
        <v>53</v>
      </c>
      <c r="B86" s="786" t="s">
        <v>1901</v>
      </c>
      <c r="C86" s="782"/>
      <c r="D86" s="785"/>
      <c r="E86" s="373"/>
      <c r="F86" s="24"/>
    </row>
    <row r="87" spans="1:6" s="27" customFormat="1" ht="13.8">
      <c r="A87" s="94"/>
      <c r="B87" s="784" t="s">
        <v>1902</v>
      </c>
      <c r="C87" s="782"/>
      <c r="D87" s="785"/>
      <c r="E87" s="373"/>
      <c r="F87" s="24"/>
    </row>
    <row r="88" spans="1:6" s="27" customFormat="1" ht="13.8">
      <c r="A88" s="94"/>
      <c r="B88" s="784" t="s">
        <v>1903</v>
      </c>
      <c r="C88" s="782" t="s">
        <v>903</v>
      </c>
      <c r="D88" s="783">
        <v>5</v>
      </c>
      <c r="E88" s="1280"/>
      <c r="F88" s="24">
        <f t="shared" si="0"/>
        <v>0</v>
      </c>
    </row>
    <row r="89" spans="1:6" s="27" customFormat="1" ht="27.6">
      <c r="A89" s="94"/>
      <c r="B89" s="916" t="s">
        <v>1904</v>
      </c>
      <c r="C89" s="782"/>
      <c r="D89" s="783"/>
      <c r="E89" s="371"/>
      <c r="F89" s="24"/>
    </row>
    <row r="90" spans="1:6" s="27" customFormat="1" ht="15.75" customHeight="1">
      <c r="A90" s="94"/>
      <c r="B90" s="779"/>
      <c r="C90" s="79"/>
      <c r="D90" s="213"/>
      <c r="E90" s="105"/>
      <c r="F90" s="24"/>
    </row>
    <row r="91" spans="1:6" s="27" customFormat="1" ht="27.6">
      <c r="A91" s="93" t="s">
        <v>726</v>
      </c>
      <c r="B91" s="781" t="s">
        <v>1905</v>
      </c>
      <c r="C91" s="782" t="s">
        <v>903</v>
      </c>
      <c r="D91" s="783">
        <v>5</v>
      </c>
      <c r="E91" s="1280"/>
      <c r="F91" s="24">
        <f t="shared" si="0"/>
        <v>0</v>
      </c>
    </row>
    <row r="92" spans="1:6" s="27" customFormat="1" ht="15.75" customHeight="1">
      <c r="A92" s="94"/>
      <c r="B92" s="779"/>
      <c r="C92" s="79"/>
      <c r="D92" s="213"/>
      <c r="E92" s="105"/>
      <c r="F92" s="24"/>
    </row>
    <row r="93" spans="1:6" s="27" customFormat="1" ht="41.4">
      <c r="A93" s="93" t="s">
        <v>731</v>
      </c>
      <c r="B93" s="784" t="s">
        <v>1906</v>
      </c>
      <c r="C93" s="782"/>
      <c r="D93" s="783"/>
      <c r="E93" s="371"/>
      <c r="F93" s="24"/>
    </row>
    <row r="94" spans="1:6" s="27" customFormat="1" ht="13.8">
      <c r="A94" s="94"/>
      <c r="B94" s="784" t="s">
        <v>1907</v>
      </c>
      <c r="C94" s="782"/>
      <c r="D94" s="783"/>
      <c r="E94" s="371"/>
      <c r="F94" s="24"/>
    </row>
    <row r="95" spans="1:6" s="27" customFormat="1" ht="13.8">
      <c r="A95" s="93" t="s">
        <v>64</v>
      </c>
      <c r="B95" s="787" t="s">
        <v>1908</v>
      </c>
      <c r="C95" s="782" t="s">
        <v>130</v>
      </c>
      <c r="D95" s="783">
        <v>1</v>
      </c>
      <c r="E95" s="1280"/>
      <c r="F95" s="24">
        <f t="shared" si="0"/>
        <v>0</v>
      </c>
    </row>
    <row r="96" spans="1:6" s="27" customFormat="1" ht="27.6">
      <c r="A96" s="93"/>
      <c r="B96" s="916" t="s">
        <v>1909</v>
      </c>
      <c r="C96" s="782"/>
      <c r="D96" s="783"/>
      <c r="E96" s="371"/>
      <c r="F96" s="24"/>
    </row>
    <row r="97" spans="1:6" s="27" customFormat="1" ht="13.8">
      <c r="A97" s="93" t="s">
        <v>65</v>
      </c>
      <c r="B97" s="787" t="s">
        <v>1910</v>
      </c>
      <c r="C97" s="782" t="s">
        <v>130</v>
      </c>
      <c r="D97" s="783">
        <v>1</v>
      </c>
      <c r="E97" s="1280"/>
      <c r="F97" s="24">
        <f t="shared" si="0"/>
        <v>0</v>
      </c>
    </row>
    <row r="98" spans="1:6" s="27" customFormat="1" ht="27.6">
      <c r="A98" s="94"/>
      <c r="B98" s="916" t="s">
        <v>1911</v>
      </c>
      <c r="C98" s="782"/>
      <c r="D98" s="783"/>
      <c r="E98" s="371"/>
      <c r="F98" s="24"/>
    </row>
    <row r="99" spans="1:6" s="27" customFormat="1" ht="15.75" customHeight="1">
      <c r="A99" s="94"/>
      <c r="B99" s="779"/>
      <c r="C99" s="48"/>
      <c r="D99" s="61"/>
      <c r="E99" s="64"/>
      <c r="F99" s="24"/>
    </row>
    <row r="100" spans="1:6" s="27" customFormat="1" ht="16.5" customHeight="1">
      <c r="A100" s="93" t="s">
        <v>732</v>
      </c>
      <c r="B100" s="382" t="s">
        <v>2761</v>
      </c>
      <c r="C100" s="788" t="s">
        <v>130</v>
      </c>
      <c r="D100" s="789">
        <v>1</v>
      </c>
      <c r="E100" s="1280"/>
      <c r="F100" s="24">
        <f t="shared" si="0"/>
        <v>0</v>
      </c>
    </row>
    <row r="101" spans="1:6" s="27" customFormat="1" ht="15.75" customHeight="1">
      <c r="A101" s="94"/>
      <c r="B101" s="382"/>
      <c r="C101" s="788"/>
      <c r="D101" s="789"/>
      <c r="E101" s="910"/>
      <c r="F101" s="24"/>
    </row>
    <row r="102" spans="1:6" s="27" customFormat="1" ht="82.8">
      <c r="A102" s="93" t="s">
        <v>909</v>
      </c>
      <c r="B102" s="786" t="s">
        <v>1912</v>
      </c>
      <c r="C102" s="790"/>
      <c r="D102" s="791"/>
      <c r="E102" s="371"/>
      <c r="F102" s="24"/>
    </row>
    <row r="103" spans="1:6" s="27" customFormat="1" ht="13.8">
      <c r="A103" s="94"/>
      <c r="B103" s="784" t="s">
        <v>1899</v>
      </c>
      <c r="C103" s="790"/>
      <c r="D103" s="791"/>
      <c r="E103" s="371"/>
      <c r="F103" s="24"/>
    </row>
    <row r="104" spans="1:6" s="27" customFormat="1" ht="13.8">
      <c r="A104" s="94"/>
      <c r="B104" s="784" t="s">
        <v>1913</v>
      </c>
      <c r="C104" s="790" t="s">
        <v>143</v>
      </c>
      <c r="D104" s="791">
        <v>1</v>
      </c>
      <c r="E104" s="1280"/>
      <c r="F104" s="24">
        <f t="shared" si="0"/>
        <v>0</v>
      </c>
    </row>
    <row r="105" spans="1:6" s="27" customFormat="1" ht="27.6">
      <c r="A105" s="94"/>
      <c r="B105" s="916" t="s">
        <v>1909</v>
      </c>
      <c r="C105" s="782"/>
      <c r="D105" s="783"/>
      <c r="E105" s="371"/>
      <c r="F105" s="24"/>
    </row>
    <row r="106" spans="1:6" s="27" customFormat="1" ht="13.8">
      <c r="A106" s="94"/>
      <c r="B106" s="781"/>
      <c r="C106" s="782"/>
      <c r="D106" s="783"/>
      <c r="E106" s="371"/>
      <c r="F106" s="24"/>
    </row>
    <row r="107" spans="1:6" s="27" customFormat="1" ht="27.6">
      <c r="A107" s="93" t="s">
        <v>733</v>
      </c>
      <c r="B107" s="792" t="s">
        <v>1914</v>
      </c>
      <c r="C107" s="790"/>
      <c r="D107" s="791"/>
      <c r="E107" s="371"/>
      <c r="F107" s="24"/>
    </row>
    <row r="108" spans="1:6" s="27" customFormat="1" ht="13.8">
      <c r="A108" s="94"/>
      <c r="B108" s="792" t="s">
        <v>1915</v>
      </c>
      <c r="C108" s="790" t="s">
        <v>130</v>
      </c>
      <c r="D108" s="791">
        <v>2</v>
      </c>
      <c r="E108" s="1280"/>
      <c r="F108" s="24">
        <f t="shared" si="0"/>
        <v>0</v>
      </c>
    </row>
    <row r="109" spans="1:6" s="27" customFormat="1" ht="13.8">
      <c r="A109" s="94"/>
      <c r="B109" s="792"/>
      <c r="C109" s="790"/>
      <c r="D109" s="791"/>
      <c r="E109" s="371"/>
      <c r="F109" s="24"/>
    </row>
    <row r="110" spans="1:6" s="27" customFormat="1" ht="41.4">
      <c r="A110" s="93" t="s">
        <v>734</v>
      </c>
      <c r="B110" s="792" t="s">
        <v>1916</v>
      </c>
      <c r="C110" s="793" t="s">
        <v>130</v>
      </c>
      <c r="D110" s="791">
        <v>2</v>
      </c>
      <c r="E110" s="1280"/>
      <c r="F110" s="24">
        <f t="shared" si="0"/>
        <v>0</v>
      </c>
    </row>
    <row r="111" spans="1:6" s="27" customFormat="1" ht="13.8">
      <c r="A111" s="94"/>
      <c r="B111" s="792"/>
      <c r="C111" s="793"/>
      <c r="D111" s="791"/>
      <c r="E111" s="371"/>
      <c r="F111" s="24"/>
    </row>
    <row r="112" spans="1:6" s="27" customFormat="1" ht="69">
      <c r="A112" s="93" t="s">
        <v>735</v>
      </c>
      <c r="B112" s="794" t="s">
        <v>1917</v>
      </c>
      <c r="C112" s="790" t="s">
        <v>143</v>
      </c>
      <c r="D112" s="791">
        <v>1</v>
      </c>
      <c r="E112" s="1280"/>
      <c r="F112" s="24">
        <f t="shared" si="0"/>
        <v>0</v>
      </c>
    </row>
    <row r="113" spans="1:6" s="27" customFormat="1" ht="13.8">
      <c r="A113" s="94"/>
      <c r="B113" s="794"/>
      <c r="C113" s="790"/>
      <c r="D113" s="791"/>
      <c r="E113" s="371"/>
      <c r="F113" s="24"/>
    </row>
    <row r="114" spans="1:6" s="27" customFormat="1" ht="27.6">
      <c r="A114" s="93" t="s">
        <v>741</v>
      </c>
      <c r="B114" s="792" t="s">
        <v>1918</v>
      </c>
      <c r="C114" s="790"/>
      <c r="D114" s="791"/>
      <c r="E114" s="371"/>
      <c r="F114" s="24"/>
    </row>
    <row r="115" spans="1:6" s="27" customFormat="1" ht="13.8">
      <c r="A115" s="94"/>
      <c r="B115" s="792" t="s">
        <v>1919</v>
      </c>
      <c r="C115" s="790"/>
      <c r="D115" s="791"/>
      <c r="E115" s="371"/>
      <c r="F115" s="24"/>
    </row>
    <row r="116" spans="1:6" s="27" customFormat="1" ht="13.8">
      <c r="A116" s="94"/>
      <c r="B116" s="792" t="s">
        <v>1920</v>
      </c>
      <c r="C116" s="790" t="s">
        <v>143</v>
      </c>
      <c r="D116" s="791">
        <v>3</v>
      </c>
      <c r="E116" s="1280"/>
      <c r="F116" s="24">
        <f t="shared" si="0"/>
        <v>0</v>
      </c>
    </row>
    <row r="117" spans="1:6" s="27" customFormat="1" ht="27.6">
      <c r="A117" s="94"/>
      <c r="B117" s="916" t="s">
        <v>1909</v>
      </c>
      <c r="C117" s="782"/>
      <c r="D117" s="783"/>
      <c r="E117" s="371"/>
      <c r="F117" s="24"/>
    </row>
    <row r="118" spans="1:6" s="27" customFormat="1" ht="13.8">
      <c r="A118" s="94"/>
      <c r="B118" s="781"/>
      <c r="C118" s="782"/>
      <c r="D118" s="783"/>
      <c r="E118" s="371"/>
      <c r="F118" s="24"/>
    </row>
    <row r="119" spans="1:6" s="27" customFormat="1" ht="27.6">
      <c r="A119" s="93" t="s">
        <v>742</v>
      </c>
      <c r="B119" s="792" t="s">
        <v>1921</v>
      </c>
      <c r="C119" s="790"/>
      <c r="D119" s="791"/>
      <c r="E119" s="371"/>
      <c r="F119" s="24"/>
    </row>
    <row r="120" spans="1:6" s="27" customFormat="1" ht="13.8">
      <c r="A120" s="94"/>
      <c r="B120" s="792" t="s">
        <v>1922</v>
      </c>
      <c r="C120" s="790"/>
      <c r="D120" s="791"/>
      <c r="E120" s="371"/>
      <c r="F120" s="24"/>
    </row>
    <row r="121" spans="1:6" s="27" customFormat="1" ht="13.8">
      <c r="A121" s="94"/>
      <c r="B121" s="792" t="s">
        <v>1923</v>
      </c>
      <c r="C121" s="790" t="s">
        <v>143</v>
      </c>
      <c r="D121" s="791">
        <v>4</v>
      </c>
      <c r="E121" s="1280"/>
      <c r="F121" s="24">
        <f t="shared" si="0"/>
        <v>0</v>
      </c>
    </row>
    <row r="122" spans="1:6" s="27" customFormat="1" ht="27.6">
      <c r="A122" s="94"/>
      <c r="B122" s="916" t="s">
        <v>1924</v>
      </c>
      <c r="C122" s="782"/>
      <c r="D122" s="783"/>
      <c r="E122" s="371"/>
      <c r="F122" s="24"/>
    </row>
    <row r="123" spans="1:6" s="27" customFormat="1" ht="13.8">
      <c r="A123" s="94"/>
      <c r="B123" s="781"/>
      <c r="C123" s="782"/>
      <c r="D123" s="783"/>
      <c r="E123" s="371"/>
      <c r="F123" s="24"/>
    </row>
    <row r="124" spans="1:6" s="27" customFormat="1" ht="138">
      <c r="A124" s="93" t="s">
        <v>766</v>
      </c>
      <c r="B124" s="383" t="s">
        <v>1925</v>
      </c>
      <c r="C124" s="788"/>
      <c r="D124" s="789"/>
      <c r="E124" s="371"/>
      <c r="F124" s="24"/>
    </row>
    <row r="125" spans="1:6" s="27" customFormat="1" ht="13.8">
      <c r="A125" s="94"/>
      <c r="B125" s="383" t="s">
        <v>1926</v>
      </c>
      <c r="C125" s="788"/>
      <c r="D125" s="789"/>
      <c r="E125" s="371"/>
      <c r="F125" s="24"/>
    </row>
    <row r="126" spans="1:6" s="27" customFormat="1" ht="13.8">
      <c r="A126" s="94"/>
      <c r="B126" s="383" t="s">
        <v>1927</v>
      </c>
      <c r="C126" s="788"/>
      <c r="D126" s="789"/>
      <c r="E126" s="371"/>
      <c r="F126" s="24"/>
    </row>
    <row r="127" spans="1:6" s="27" customFormat="1" ht="13.8">
      <c r="A127" s="94"/>
      <c r="B127" s="795" t="s">
        <v>1923</v>
      </c>
      <c r="C127" s="796" t="s">
        <v>130</v>
      </c>
      <c r="D127" s="797">
        <v>1</v>
      </c>
      <c r="E127" s="1280"/>
      <c r="F127" s="24">
        <f t="shared" si="0"/>
        <v>0</v>
      </c>
    </row>
    <row r="128" spans="1:6" s="27" customFormat="1" ht="27.6">
      <c r="A128" s="94"/>
      <c r="B128" s="916" t="s">
        <v>1909</v>
      </c>
      <c r="C128" s="782"/>
      <c r="D128" s="783"/>
      <c r="E128" s="371"/>
      <c r="F128" s="24"/>
    </row>
    <row r="129" spans="1:6" s="27" customFormat="1" ht="13.8">
      <c r="A129" s="94"/>
      <c r="B129" s="781"/>
      <c r="C129" s="782"/>
      <c r="D129" s="783"/>
      <c r="E129" s="371"/>
      <c r="F129" s="24"/>
    </row>
    <row r="130" spans="1:6" s="27" customFormat="1" ht="41.4">
      <c r="A130" s="93" t="s">
        <v>770</v>
      </c>
      <c r="B130" s="784" t="s">
        <v>1928</v>
      </c>
      <c r="C130" s="788"/>
      <c r="D130" s="789"/>
      <c r="E130" s="371"/>
      <c r="F130" s="24"/>
    </row>
    <row r="131" spans="1:6" s="27" customFormat="1" ht="13.8">
      <c r="A131" s="94"/>
      <c r="B131" s="382" t="s">
        <v>1923</v>
      </c>
      <c r="C131" s="788" t="s">
        <v>130</v>
      </c>
      <c r="D131" s="789">
        <v>1</v>
      </c>
      <c r="E131" s="1280"/>
      <c r="F131" s="24">
        <f t="shared" si="0"/>
        <v>0</v>
      </c>
    </row>
    <row r="132" spans="1:6" s="27" customFormat="1" ht="13.8">
      <c r="A132" s="94"/>
      <c r="B132" s="382"/>
      <c r="C132" s="788"/>
      <c r="D132" s="789"/>
      <c r="E132" s="371"/>
      <c r="F132" s="24"/>
    </row>
    <row r="133" spans="1:6" s="27" customFormat="1" ht="69">
      <c r="A133" s="93" t="s">
        <v>1556</v>
      </c>
      <c r="B133" s="786" t="s">
        <v>1929</v>
      </c>
      <c r="C133" s="798"/>
      <c r="D133" s="799"/>
      <c r="E133" s="371"/>
      <c r="F133" s="24"/>
    </row>
    <row r="134" spans="1:6" s="27" customFormat="1" ht="13.8">
      <c r="A134" s="94"/>
      <c r="B134" s="786" t="s">
        <v>1930</v>
      </c>
      <c r="C134" s="798" t="s">
        <v>130</v>
      </c>
      <c r="D134" s="799">
        <v>1</v>
      </c>
      <c r="E134" s="1280"/>
      <c r="F134" s="24">
        <f t="shared" si="0"/>
        <v>0</v>
      </c>
    </row>
    <row r="135" spans="1:6" s="27" customFormat="1" ht="13.8">
      <c r="A135" s="94"/>
      <c r="B135" s="382"/>
      <c r="C135" s="788"/>
      <c r="D135" s="789"/>
      <c r="E135" s="371"/>
      <c r="F135" s="24"/>
    </row>
    <row r="136" spans="1:6" s="27" customFormat="1" ht="96.6">
      <c r="A136" s="93" t="s">
        <v>1558</v>
      </c>
      <c r="B136" s="792" t="s">
        <v>1931</v>
      </c>
      <c r="C136" s="790"/>
      <c r="D136" s="791"/>
      <c r="E136" s="371"/>
      <c r="F136" s="24"/>
    </row>
    <row r="137" spans="1:6" s="27" customFormat="1" ht="13.8">
      <c r="A137" s="93" t="s">
        <v>64</v>
      </c>
      <c r="B137" s="792" t="s">
        <v>1932</v>
      </c>
      <c r="C137" s="790" t="s">
        <v>197</v>
      </c>
      <c r="D137" s="791">
        <v>2</v>
      </c>
      <c r="E137" s="1280"/>
      <c r="F137" s="24">
        <f t="shared" si="0"/>
        <v>0</v>
      </c>
    </row>
    <row r="138" spans="1:6" s="27" customFormat="1" ht="13.8">
      <c r="A138" s="93" t="s">
        <v>65</v>
      </c>
      <c r="B138" s="792" t="s">
        <v>1923</v>
      </c>
      <c r="C138" s="790" t="s">
        <v>197</v>
      </c>
      <c r="D138" s="791">
        <v>35</v>
      </c>
      <c r="E138" s="1280"/>
      <c r="F138" s="24">
        <f t="shared" si="0"/>
        <v>0</v>
      </c>
    </row>
    <row r="139" spans="1:6" s="27" customFormat="1" ht="13.8">
      <c r="A139" s="93" t="s">
        <v>66</v>
      </c>
      <c r="B139" s="792" t="s">
        <v>1920</v>
      </c>
      <c r="C139" s="790" t="s">
        <v>197</v>
      </c>
      <c r="D139" s="791">
        <v>10</v>
      </c>
      <c r="E139" s="1280"/>
      <c r="F139" s="24">
        <f t="shared" si="0"/>
        <v>0</v>
      </c>
    </row>
    <row r="140" spans="1:6" s="27" customFormat="1" ht="13.8">
      <c r="A140" s="94"/>
      <c r="B140" s="792"/>
      <c r="C140" s="790"/>
      <c r="D140" s="791"/>
      <c r="E140" s="371"/>
      <c r="F140" s="24"/>
    </row>
    <row r="141" spans="1:6" s="27" customFormat="1" ht="13.8">
      <c r="A141" s="93" t="s">
        <v>1560</v>
      </c>
      <c r="B141" s="794" t="s">
        <v>1933</v>
      </c>
      <c r="C141" s="790"/>
      <c r="D141" s="791"/>
      <c r="E141" s="371"/>
      <c r="F141" s="24"/>
    </row>
    <row r="142" spans="1:6" s="27" customFormat="1" ht="13.8">
      <c r="A142" s="93" t="s">
        <v>64</v>
      </c>
      <c r="B142" s="792" t="s">
        <v>1923</v>
      </c>
      <c r="C142" s="790" t="s">
        <v>130</v>
      </c>
      <c r="D142" s="791">
        <v>12</v>
      </c>
      <c r="E142" s="1280"/>
      <c r="F142" s="24">
        <f t="shared" ref="F142:F188" si="1">E142*D142</f>
        <v>0</v>
      </c>
    </row>
    <row r="143" spans="1:6" s="27" customFormat="1" ht="13.8">
      <c r="A143" s="93" t="s">
        <v>65</v>
      </c>
      <c r="B143" s="792" t="s">
        <v>1920</v>
      </c>
      <c r="C143" s="790" t="s">
        <v>130</v>
      </c>
      <c r="D143" s="791">
        <v>4</v>
      </c>
      <c r="E143" s="1280"/>
      <c r="F143" s="24">
        <f t="shared" si="1"/>
        <v>0</v>
      </c>
    </row>
    <row r="144" spans="1:6" s="27" customFormat="1" ht="13.8">
      <c r="A144" s="94"/>
      <c r="B144" s="792"/>
      <c r="C144" s="790"/>
      <c r="D144" s="791"/>
      <c r="E144" s="371"/>
      <c r="F144" s="24"/>
    </row>
    <row r="145" spans="1:6" s="27" customFormat="1" ht="20.25" customHeight="1">
      <c r="A145" s="93" t="s">
        <v>1562</v>
      </c>
      <c r="B145" s="382" t="s">
        <v>2762</v>
      </c>
      <c r="C145" s="788" t="s">
        <v>130</v>
      </c>
      <c r="D145" s="789">
        <v>2</v>
      </c>
      <c r="E145" s="1280"/>
      <c r="F145" s="24">
        <f t="shared" si="1"/>
        <v>0</v>
      </c>
    </row>
    <row r="146" spans="1:6" s="27" customFormat="1" ht="13.8">
      <c r="A146" s="94"/>
      <c r="B146" s="382"/>
      <c r="C146" s="788"/>
      <c r="D146" s="789"/>
      <c r="E146" s="371"/>
      <c r="F146" s="24"/>
    </row>
    <row r="147" spans="1:6" s="27" customFormat="1" ht="55.2">
      <c r="A147" s="93" t="s">
        <v>1565</v>
      </c>
      <c r="B147" s="800" t="s">
        <v>1934</v>
      </c>
      <c r="C147" s="782"/>
      <c r="D147" s="783"/>
      <c r="E147" s="371"/>
      <c r="F147" s="24"/>
    </row>
    <row r="148" spans="1:6" s="27" customFormat="1" ht="13.8">
      <c r="A148" s="94"/>
      <c r="B148" s="784" t="s">
        <v>1902</v>
      </c>
      <c r="C148" s="782"/>
      <c r="D148" s="783"/>
      <c r="E148" s="371"/>
      <c r="F148" s="24"/>
    </row>
    <row r="149" spans="1:6" s="27" customFormat="1" ht="13.8">
      <c r="A149" s="93" t="s">
        <v>64</v>
      </c>
      <c r="B149" s="784" t="s">
        <v>1935</v>
      </c>
      <c r="C149" s="782" t="s">
        <v>197</v>
      </c>
      <c r="D149" s="783">
        <v>25</v>
      </c>
      <c r="E149" s="1280"/>
      <c r="F149" s="24">
        <f t="shared" si="1"/>
        <v>0</v>
      </c>
    </row>
    <row r="150" spans="1:6" s="27" customFormat="1" ht="27.6">
      <c r="A150" s="93"/>
      <c r="B150" s="916" t="s">
        <v>1936</v>
      </c>
      <c r="C150" s="782"/>
      <c r="D150" s="783"/>
      <c r="E150" s="371"/>
      <c r="F150" s="24"/>
    </row>
    <row r="151" spans="1:6" s="27" customFormat="1" ht="13.8">
      <c r="A151" s="93" t="s">
        <v>65</v>
      </c>
      <c r="B151" s="784" t="s">
        <v>1937</v>
      </c>
      <c r="C151" s="782" t="s">
        <v>197</v>
      </c>
      <c r="D151" s="783">
        <v>10</v>
      </c>
      <c r="E151" s="1280"/>
      <c r="F151" s="24">
        <f t="shared" si="1"/>
        <v>0</v>
      </c>
    </row>
    <row r="152" spans="1:6" s="27" customFormat="1" ht="27.6">
      <c r="A152" s="94"/>
      <c r="B152" s="916" t="s">
        <v>1938</v>
      </c>
      <c r="C152" s="782"/>
      <c r="D152" s="783"/>
      <c r="E152" s="371"/>
      <c r="F152" s="24"/>
    </row>
    <row r="153" spans="1:6" s="27" customFormat="1" ht="13.8">
      <c r="A153" s="94"/>
      <c r="B153" s="781"/>
      <c r="C153" s="782"/>
      <c r="D153" s="783"/>
      <c r="E153" s="371"/>
      <c r="F153" s="24"/>
    </row>
    <row r="154" spans="1:6" s="27" customFormat="1" ht="55.2">
      <c r="A154" s="93" t="s">
        <v>1569</v>
      </c>
      <c r="B154" s="800" t="s">
        <v>1939</v>
      </c>
      <c r="C154" s="782"/>
      <c r="D154" s="783"/>
      <c r="E154" s="371"/>
      <c r="F154" s="24"/>
    </row>
    <row r="155" spans="1:6" s="27" customFormat="1" ht="13.8">
      <c r="A155" s="94"/>
      <c r="B155" s="784" t="s">
        <v>1902</v>
      </c>
      <c r="C155" s="782"/>
      <c r="D155" s="783"/>
      <c r="E155" s="371"/>
      <c r="F155" s="24"/>
    </row>
    <row r="156" spans="1:6" s="27" customFormat="1" ht="13.8">
      <c r="A156" s="93" t="s">
        <v>64</v>
      </c>
      <c r="B156" s="784" t="s">
        <v>1940</v>
      </c>
      <c r="C156" s="782" t="s">
        <v>197</v>
      </c>
      <c r="D156" s="783">
        <v>2</v>
      </c>
      <c r="E156" s="1280"/>
      <c r="F156" s="24">
        <f t="shared" si="1"/>
        <v>0</v>
      </c>
    </row>
    <row r="157" spans="1:6" s="27" customFormat="1" ht="27.6">
      <c r="A157" s="94"/>
      <c r="B157" s="916" t="s">
        <v>1941</v>
      </c>
      <c r="C157" s="782"/>
      <c r="D157" s="783"/>
      <c r="E157" s="371"/>
      <c r="F157" s="24"/>
    </row>
    <row r="158" spans="1:6" s="27" customFormat="1" ht="13.8">
      <c r="A158" s="93" t="s">
        <v>65</v>
      </c>
      <c r="B158" s="784" t="s">
        <v>1942</v>
      </c>
      <c r="C158" s="782" t="s">
        <v>197</v>
      </c>
      <c r="D158" s="783">
        <v>10</v>
      </c>
      <c r="E158" s="1280"/>
      <c r="F158" s="24">
        <f t="shared" si="1"/>
        <v>0</v>
      </c>
    </row>
    <row r="159" spans="1:6" s="27" customFormat="1" ht="27.6">
      <c r="A159" s="94"/>
      <c r="B159" s="916" t="s">
        <v>1943</v>
      </c>
      <c r="C159" s="782"/>
      <c r="D159" s="783"/>
      <c r="E159" s="371"/>
      <c r="F159" s="24"/>
    </row>
    <row r="160" spans="1:6" s="27" customFormat="1" ht="13.8">
      <c r="A160" s="94"/>
      <c r="B160" s="781"/>
      <c r="C160" s="782"/>
      <c r="D160" s="783"/>
      <c r="E160" s="371"/>
      <c r="F160" s="24"/>
    </row>
    <row r="161" spans="1:6" s="27" customFormat="1" ht="55.2">
      <c r="A161" s="93" t="s">
        <v>1571</v>
      </c>
      <c r="B161" s="784" t="s">
        <v>1944</v>
      </c>
      <c r="C161" s="790" t="s">
        <v>127</v>
      </c>
      <c r="D161" s="791">
        <v>30</v>
      </c>
      <c r="E161" s="1280"/>
      <c r="F161" s="24">
        <f t="shared" si="1"/>
        <v>0</v>
      </c>
    </row>
    <row r="162" spans="1:6" s="27" customFormat="1" ht="13.8">
      <c r="A162" s="94"/>
      <c r="B162" s="784"/>
      <c r="C162" s="790"/>
      <c r="D162" s="791"/>
      <c r="E162" s="371"/>
      <c r="F162" s="24"/>
    </row>
    <row r="163" spans="1:6" s="27" customFormat="1" ht="41.4">
      <c r="A163" s="93" t="s">
        <v>1573</v>
      </c>
      <c r="B163" s="784" t="s">
        <v>1945</v>
      </c>
      <c r="C163" s="790" t="s">
        <v>127</v>
      </c>
      <c r="D163" s="791">
        <v>30</v>
      </c>
      <c r="E163" s="1280"/>
      <c r="F163" s="24">
        <f t="shared" si="1"/>
        <v>0</v>
      </c>
    </row>
    <row r="164" spans="1:6" s="27" customFormat="1" ht="13.8">
      <c r="A164" s="94"/>
      <c r="B164" s="784"/>
      <c r="C164" s="790"/>
      <c r="D164" s="791"/>
      <c r="E164" s="371"/>
      <c r="F164" s="24"/>
    </row>
    <row r="165" spans="1:6" s="27" customFormat="1" ht="41.4">
      <c r="A165" s="93" t="s">
        <v>1576</v>
      </c>
      <c r="B165" s="795" t="s">
        <v>1946</v>
      </c>
      <c r="C165" s="796" t="s">
        <v>143</v>
      </c>
      <c r="D165" s="797">
        <v>4</v>
      </c>
      <c r="E165" s="1280"/>
      <c r="F165" s="24">
        <f t="shared" si="1"/>
        <v>0</v>
      </c>
    </row>
    <row r="166" spans="1:6" s="27" customFormat="1" ht="13.8">
      <c r="A166" s="94"/>
      <c r="B166" s="795"/>
      <c r="C166" s="796"/>
      <c r="D166" s="797"/>
      <c r="E166" s="371"/>
      <c r="F166" s="24"/>
    </row>
    <row r="167" spans="1:6" s="27" customFormat="1" ht="41.4">
      <c r="A167" s="93" t="s">
        <v>1578</v>
      </c>
      <c r="B167" s="801" t="s">
        <v>1947</v>
      </c>
      <c r="C167" s="782"/>
      <c r="D167" s="783"/>
      <c r="E167" s="371"/>
      <c r="F167" s="24"/>
    </row>
    <row r="168" spans="1:6" s="27" customFormat="1" ht="13.8">
      <c r="A168" s="94"/>
      <c r="B168" s="801" t="s">
        <v>1948</v>
      </c>
      <c r="C168" s="782" t="s">
        <v>2771</v>
      </c>
      <c r="D168" s="783">
        <v>230</v>
      </c>
      <c r="E168" s="1280"/>
      <c r="F168" s="24">
        <f t="shared" si="1"/>
        <v>0</v>
      </c>
    </row>
    <row r="169" spans="1:6" s="27" customFormat="1" ht="27.6">
      <c r="A169" s="94"/>
      <c r="B169" s="916" t="s">
        <v>1943</v>
      </c>
      <c r="C169" s="782"/>
      <c r="D169" s="783"/>
      <c r="E169" s="371"/>
      <c r="F169" s="24"/>
    </row>
    <row r="170" spans="1:6" s="27" customFormat="1" ht="13.8">
      <c r="A170" s="94"/>
      <c r="B170" s="801"/>
      <c r="C170" s="782"/>
      <c r="D170" s="783"/>
      <c r="E170" s="371"/>
      <c r="F170" s="24"/>
    </row>
    <row r="171" spans="1:6" s="27" customFormat="1" ht="41.4">
      <c r="A171" s="93" t="s">
        <v>1579</v>
      </c>
      <c r="B171" s="801" t="s">
        <v>1949</v>
      </c>
      <c r="C171" s="782" t="s">
        <v>133</v>
      </c>
      <c r="D171" s="783">
        <v>1</v>
      </c>
      <c r="E171" s="1280"/>
      <c r="F171" s="24">
        <f t="shared" si="1"/>
        <v>0</v>
      </c>
    </row>
    <row r="172" spans="1:6" s="27" customFormat="1" ht="13.8">
      <c r="A172" s="94"/>
      <c r="B172" s="801"/>
      <c r="C172" s="782"/>
      <c r="D172" s="783"/>
      <c r="E172" s="371"/>
      <c r="F172" s="24"/>
    </row>
    <row r="173" spans="1:6" s="27" customFormat="1" ht="41.4">
      <c r="A173" s="93" t="s">
        <v>1580</v>
      </c>
      <c r="B173" s="786" t="s">
        <v>1950</v>
      </c>
      <c r="C173" s="798" t="s">
        <v>130</v>
      </c>
      <c r="D173" s="799">
        <v>1</v>
      </c>
      <c r="E173" s="1280"/>
      <c r="F173" s="24">
        <f t="shared" si="1"/>
        <v>0</v>
      </c>
    </row>
    <row r="174" spans="1:6" s="27" customFormat="1" ht="13.8">
      <c r="A174" s="94"/>
      <c r="B174" s="786"/>
      <c r="C174" s="798"/>
      <c r="D174" s="799"/>
      <c r="E174" s="371"/>
      <c r="F174" s="24"/>
    </row>
    <row r="175" spans="1:6" s="27" customFormat="1" ht="41.4">
      <c r="A175" s="93" t="s">
        <v>1582</v>
      </c>
      <c r="B175" s="792" t="s">
        <v>1951</v>
      </c>
      <c r="C175" s="790" t="s">
        <v>133</v>
      </c>
      <c r="D175" s="791">
        <v>1</v>
      </c>
      <c r="E175" s="1280"/>
      <c r="F175" s="24">
        <f t="shared" si="1"/>
        <v>0</v>
      </c>
    </row>
    <row r="176" spans="1:6" s="27" customFormat="1" ht="13.8">
      <c r="A176" s="94"/>
      <c r="B176" s="792"/>
      <c r="C176" s="790"/>
      <c r="D176" s="791"/>
      <c r="E176" s="371"/>
      <c r="F176" s="24"/>
    </row>
    <row r="177" spans="1:6" s="27" customFormat="1" ht="41.4">
      <c r="A177" s="93" t="s">
        <v>1584</v>
      </c>
      <c r="B177" s="792" t="s">
        <v>1952</v>
      </c>
      <c r="C177" s="790"/>
      <c r="D177" s="791"/>
      <c r="E177" s="371"/>
      <c r="F177" s="24"/>
    </row>
    <row r="178" spans="1:6" s="27" customFormat="1" ht="13.8">
      <c r="A178" s="94"/>
      <c r="B178" s="784" t="s">
        <v>1953</v>
      </c>
      <c r="C178" s="782"/>
      <c r="D178" s="783"/>
      <c r="E178" s="371"/>
      <c r="F178" s="24"/>
    </row>
    <row r="179" spans="1:6" s="27" customFormat="1" ht="27.6">
      <c r="A179" s="94"/>
      <c r="B179" s="916" t="s">
        <v>1936</v>
      </c>
      <c r="C179" s="782"/>
      <c r="D179" s="783"/>
      <c r="E179" s="371"/>
      <c r="F179" s="24"/>
    </row>
    <row r="180" spans="1:6" s="27" customFormat="1" ht="13.8">
      <c r="A180" s="94"/>
      <c r="B180" s="781" t="s">
        <v>1954</v>
      </c>
      <c r="C180" s="782"/>
      <c r="D180" s="783"/>
      <c r="E180" s="371"/>
      <c r="F180" s="24"/>
    </row>
    <row r="181" spans="1:6" s="27" customFormat="1" ht="13.8">
      <c r="A181" s="93" t="s">
        <v>64</v>
      </c>
      <c r="B181" s="792" t="s">
        <v>1923</v>
      </c>
      <c r="C181" s="790" t="s">
        <v>130</v>
      </c>
      <c r="D181" s="791">
        <v>6</v>
      </c>
      <c r="E181" s="1280"/>
      <c r="F181" s="24">
        <f t="shared" si="1"/>
        <v>0</v>
      </c>
    </row>
    <row r="182" spans="1:6" s="27" customFormat="1" ht="13.8">
      <c r="A182" s="93" t="s">
        <v>65</v>
      </c>
      <c r="B182" s="792" t="s">
        <v>1920</v>
      </c>
      <c r="C182" s="790" t="s">
        <v>130</v>
      </c>
      <c r="D182" s="791">
        <v>3</v>
      </c>
      <c r="E182" s="1280"/>
      <c r="F182" s="24">
        <f t="shared" si="1"/>
        <v>0</v>
      </c>
    </row>
    <row r="183" spans="1:6" s="27" customFormat="1" ht="13.8">
      <c r="A183" s="94"/>
      <c r="B183" s="792"/>
      <c r="C183" s="790"/>
      <c r="D183" s="791"/>
      <c r="E183" s="371"/>
      <c r="F183" s="24"/>
    </row>
    <row r="184" spans="1:6" s="27" customFormat="1" ht="55.2">
      <c r="A184" s="93" t="s">
        <v>1586</v>
      </c>
      <c r="B184" s="786" t="s">
        <v>1955</v>
      </c>
      <c r="C184" s="790" t="s">
        <v>133</v>
      </c>
      <c r="D184" s="791">
        <v>1</v>
      </c>
      <c r="E184" s="1280"/>
      <c r="F184" s="24">
        <f t="shared" si="1"/>
        <v>0</v>
      </c>
    </row>
    <row r="185" spans="1:6" s="27" customFormat="1" ht="13.8">
      <c r="A185" s="94"/>
      <c r="B185" s="786"/>
      <c r="C185" s="790"/>
      <c r="D185" s="791"/>
      <c r="E185" s="371"/>
      <c r="F185" s="24"/>
    </row>
    <row r="186" spans="1:6" s="27" customFormat="1" ht="41.4">
      <c r="A186" s="93" t="s">
        <v>1956</v>
      </c>
      <c r="B186" s="792" t="s">
        <v>1957</v>
      </c>
      <c r="C186" s="790" t="s">
        <v>133</v>
      </c>
      <c r="D186" s="791">
        <v>1</v>
      </c>
      <c r="E186" s="1280"/>
      <c r="F186" s="24">
        <f t="shared" si="1"/>
        <v>0</v>
      </c>
    </row>
    <row r="187" spans="1:6" s="27" customFormat="1" ht="13.8">
      <c r="A187" s="94"/>
      <c r="B187" s="792"/>
      <c r="C187" s="790"/>
      <c r="D187" s="791"/>
      <c r="E187" s="371"/>
      <c r="F187" s="24"/>
    </row>
    <row r="188" spans="1:6" s="27" customFormat="1" ht="27.6">
      <c r="A188" s="93" t="s">
        <v>1958</v>
      </c>
      <c r="B188" s="792" t="s">
        <v>1959</v>
      </c>
      <c r="C188" s="790" t="s">
        <v>133</v>
      </c>
      <c r="D188" s="791">
        <v>1</v>
      </c>
      <c r="E188" s="1280"/>
      <c r="F188" s="24">
        <f t="shared" si="1"/>
        <v>0</v>
      </c>
    </row>
    <row r="189" spans="1:6" s="27" customFormat="1" ht="13.8">
      <c r="A189" s="94"/>
      <c r="B189" s="792"/>
      <c r="C189" s="790"/>
      <c r="D189" s="791"/>
      <c r="E189" s="371"/>
      <c r="F189" s="24"/>
    </row>
    <row r="190" spans="1:6" s="27" customFormat="1" ht="55.2">
      <c r="A190" s="93" t="s">
        <v>1960</v>
      </c>
      <c r="B190" s="792" t="s">
        <v>1961</v>
      </c>
      <c r="C190" s="790"/>
      <c r="D190" s="791"/>
      <c r="E190" s="371"/>
      <c r="F190" s="24"/>
    </row>
    <row r="191" spans="1:6" s="27" customFormat="1" ht="82.8">
      <c r="A191" s="94"/>
      <c r="B191" s="784" t="s">
        <v>1962</v>
      </c>
      <c r="C191" s="782"/>
      <c r="D191" s="785"/>
      <c r="E191" s="371"/>
      <c r="F191" s="24"/>
    </row>
    <row r="192" spans="1:6" s="27" customFormat="1" ht="55.2">
      <c r="A192" s="94"/>
      <c r="B192" s="784" t="s">
        <v>1963</v>
      </c>
      <c r="C192" s="782"/>
      <c r="D192" s="785"/>
      <c r="E192" s="371"/>
      <c r="F192" s="24"/>
    </row>
    <row r="193" spans="1:6" s="27" customFormat="1" ht="69">
      <c r="A193" s="94"/>
      <c r="B193" s="784" t="s">
        <v>1964</v>
      </c>
      <c r="C193" s="790" t="s">
        <v>133</v>
      </c>
      <c r="D193" s="791">
        <v>1</v>
      </c>
      <c r="E193" s="1280"/>
      <c r="F193" s="24">
        <f t="shared" ref="F193" si="2">E193*D193</f>
        <v>0</v>
      </c>
    </row>
    <row r="194" spans="1:6" s="27" customFormat="1">
      <c r="A194" s="67"/>
      <c r="B194" s="36"/>
      <c r="C194" s="48"/>
      <c r="D194" s="47"/>
      <c r="E194" s="371"/>
      <c r="F194" s="47"/>
    </row>
    <row r="195" spans="1:6" s="27" customFormat="1" ht="16.8">
      <c r="A195" s="360"/>
      <c r="B195" s="380" t="s">
        <v>12</v>
      </c>
      <c r="C195" s="367"/>
      <c r="D195" s="535"/>
      <c r="E195" s="368"/>
      <c r="F195" s="400">
        <f>SUM(F20:F194)</f>
        <v>0</v>
      </c>
    </row>
    <row r="196" spans="1:6" s="27" customFormat="1">
      <c r="A196" s="67"/>
      <c r="B196" s="36"/>
      <c r="C196" s="48"/>
      <c r="D196" s="47"/>
      <c r="E196" s="371"/>
      <c r="F196" s="110"/>
    </row>
    <row r="197" spans="1:6" s="27" customFormat="1">
      <c r="A197" s="67"/>
      <c r="B197" s="36"/>
      <c r="C197" s="48"/>
      <c r="D197" s="59"/>
      <c r="E197" s="371"/>
      <c r="F197" s="110"/>
    </row>
    <row r="198" spans="1:6" s="27" customFormat="1" ht="16.8">
      <c r="A198" s="377" t="s">
        <v>115</v>
      </c>
      <c r="B198" s="372" t="s">
        <v>1965</v>
      </c>
      <c r="C198" s="370"/>
      <c r="D198" s="364"/>
      <c r="E198" s="911"/>
      <c r="F198" s="365"/>
    </row>
    <row r="199" spans="1:6" s="27" customFormat="1">
      <c r="A199" s="67"/>
      <c r="B199" s="36"/>
      <c r="C199" s="48"/>
      <c r="D199" s="59"/>
      <c r="E199" s="371"/>
      <c r="F199" s="47"/>
    </row>
    <row r="200" spans="1:6" s="27" customFormat="1" ht="69">
      <c r="A200" s="93" t="s">
        <v>116</v>
      </c>
      <c r="B200" s="802" t="s">
        <v>1966</v>
      </c>
      <c r="C200" s="782"/>
      <c r="D200" s="785"/>
      <c r="E200" s="371"/>
      <c r="F200" s="47"/>
    </row>
    <row r="201" spans="1:6" s="27" customFormat="1" ht="13.8">
      <c r="A201" s="93"/>
      <c r="B201" s="803" t="s">
        <v>1967</v>
      </c>
      <c r="C201" s="782"/>
      <c r="D201" s="785"/>
      <c r="E201" s="371"/>
      <c r="F201" s="47"/>
    </row>
    <row r="202" spans="1:6" s="27" customFormat="1" ht="13.8">
      <c r="A202" s="93"/>
      <c r="B202" s="803" t="s">
        <v>1968</v>
      </c>
      <c r="C202" s="782"/>
      <c r="D202" s="785"/>
      <c r="E202" s="371"/>
      <c r="F202" s="47"/>
    </row>
    <row r="203" spans="1:6" s="27" customFormat="1" ht="13.8">
      <c r="A203" s="93"/>
      <c r="B203" s="803" t="s">
        <v>1969</v>
      </c>
      <c r="C203" s="782"/>
      <c r="D203" s="785"/>
      <c r="E203" s="371"/>
      <c r="F203" s="47"/>
    </row>
    <row r="204" spans="1:6" s="27" customFormat="1" ht="13.8">
      <c r="A204" s="93"/>
      <c r="B204" s="803" t="s">
        <v>1970</v>
      </c>
      <c r="C204" s="782"/>
      <c r="D204" s="785"/>
      <c r="E204" s="371"/>
      <c r="F204" s="47"/>
    </row>
    <row r="205" spans="1:6" s="27" customFormat="1" ht="13.8">
      <c r="A205" s="93"/>
      <c r="B205" s="803" t="s">
        <v>1971</v>
      </c>
      <c r="C205" s="782"/>
      <c r="D205" s="785"/>
      <c r="E205" s="371"/>
      <c r="F205" s="47"/>
    </row>
    <row r="206" spans="1:6" s="27" customFormat="1" ht="13.8">
      <c r="A206" s="93"/>
      <c r="B206" s="803" t="s">
        <v>1972</v>
      </c>
      <c r="C206" s="782"/>
      <c r="D206" s="785"/>
      <c r="E206" s="371"/>
      <c r="F206" s="47"/>
    </row>
    <row r="207" spans="1:6" s="27" customFormat="1" ht="13.8">
      <c r="A207" s="93"/>
      <c r="B207" s="803" t="s">
        <v>1973</v>
      </c>
      <c r="C207" s="782"/>
      <c r="D207" s="785"/>
      <c r="E207" s="371"/>
      <c r="F207" s="47"/>
    </row>
    <row r="208" spans="1:6" s="27" customFormat="1" ht="13.8">
      <c r="A208" s="93"/>
      <c r="B208" s="803" t="s">
        <v>1974</v>
      </c>
      <c r="C208" s="782"/>
      <c r="D208" s="785"/>
      <c r="E208" s="371"/>
      <c r="F208" s="47"/>
    </row>
    <row r="209" spans="1:6" s="27" customFormat="1" ht="13.8">
      <c r="A209" s="93"/>
      <c r="B209" s="803" t="s">
        <v>1975</v>
      </c>
      <c r="C209" s="782"/>
      <c r="D209" s="785"/>
      <c r="E209" s="371"/>
      <c r="F209" s="47"/>
    </row>
    <row r="210" spans="1:6" s="27" customFormat="1" ht="13.8">
      <c r="A210" s="93"/>
      <c r="B210" s="803" t="s">
        <v>1976</v>
      </c>
      <c r="C210" s="782" t="s">
        <v>143</v>
      </c>
      <c r="D210" s="783">
        <v>1</v>
      </c>
      <c r="E210" s="1280"/>
      <c r="F210" s="24">
        <f>E210*D210</f>
        <v>0</v>
      </c>
    </row>
    <row r="211" spans="1:6" s="27" customFormat="1" ht="27.6">
      <c r="A211" s="93"/>
      <c r="B211" s="916" t="s">
        <v>1924</v>
      </c>
      <c r="C211" s="782"/>
      <c r="D211" s="783"/>
      <c r="E211" s="371"/>
      <c r="F211" s="24"/>
    </row>
    <row r="212" spans="1:6" s="27" customFormat="1" ht="13.8">
      <c r="A212" s="93"/>
      <c r="B212" s="781"/>
      <c r="C212" s="782"/>
      <c r="D212" s="783"/>
      <c r="E212" s="371"/>
      <c r="F212" s="24"/>
    </row>
    <row r="213" spans="1:6" s="27" customFormat="1" ht="96.6">
      <c r="A213" s="93" t="s">
        <v>117</v>
      </c>
      <c r="B213" s="804" t="s">
        <v>1977</v>
      </c>
      <c r="C213" s="788" t="s">
        <v>143</v>
      </c>
      <c r="D213" s="789">
        <v>1</v>
      </c>
      <c r="E213" s="1280"/>
      <c r="F213" s="24">
        <f t="shared" ref="F213:F276" si="3">E213*D213</f>
        <v>0</v>
      </c>
    </row>
    <row r="214" spans="1:6" s="27" customFormat="1" ht="13.8">
      <c r="A214" s="93"/>
      <c r="B214" s="804"/>
      <c r="C214" s="788"/>
      <c r="D214" s="789"/>
      <c r="E214" s="371"/>
      <c r="F214" s="24"/>
    </row>
    <row r="215" spans="1:6" s="27" customFormat="1" ht="69">
      <c r="A215" s="93" t="s">
        <v>118</v>
      </c>
      <c r="B215" s="383" t="s">
        <v>1978</v>
      </c>
      <c r="C215" s="805"/>
      <c r="D215" s="789"/>
      <c r="E215" s="371"/>
      <c r="F215" s="24"/>
    </row>
    <row r="216" spans="1:6" s="27" customFormat="1" ht="13.8">
      <c r="A216" s="93"/>
      <c r="B216" s="383" t="s">
        <v>1979</v>
      </c>
      <c r="C216" s="805"/>
      <c r="D216" s="789"/>
      <c r="E216" s="371"/>
      <c r="F216" s="24"/>
    </row>
    <row r="217" spans="1:6" s="27" customFormat="1" ht="13.8">
      <c r="A217" s="93"/>
      <c r="B217" s="383" t="s">
        <v>1980</v>
      </c>
      <c r="C217" s="805" t="s">
        <v>143</v>
      </c>
      <c r="D217" s="789">
        <v>1</v>
      </c>
      <c r="E217" s="1280"/>
      <c r="F217" s="24">
        <f t="shared" si="3"/>
        <v>0</v>
      </c>
    </row>
    <row r="218" spans="1:6" s="27" customFormat="1" ht="27.6">
      <c r="A218" s="93"/>
      <c r="B218" s="916" t="s">
        <v>1924</v>
      </c>
      <c r="C218" s="782"/>
      <c r="D218" s="783"/>
      <c r="E218" s="371"/>
      <c r="F218" s="24"/>
    </row>
    <row r="219" spans="1:6" s="27" customFormat="1" ht="13.8">
      <c r="A219" s="93"/>
      <c r="B219" s="781"/>
      <c r="C219" s="782"/>
      <c r="D219" s="783"/>
      <c r="E219" s="371"/>
      <c r="F219" s="24"/>
    </row>
    <row r="220" spans="1:6" s="27" customFormat="1" ht="27.6">
      <c r="A220" s="93" t="s">
        <v>204</v>
      </c>
      <c r="B220" s="784" t="s">
        <v>1981</v>
      </c>
      <c r="C220" s="782"/>
      <c r="D220" s="783"/>
      <c r="E220" s="371"/>
      <c r="F220" s="24"/>
    </row>
    <row r="221" spans="1:6" s="27" customFormat="1" ht="13.8">
      <c r="A221" s="93" t="s">
        <v>64</v>
      </c>
      <c r="B221" s="787" t="s">
        <v>1932</v>
      </c>
      <c r="C221" s="782" t="s">
        <v>130</v>
      </c>
      <c r="D221" s="783">
        <v>4</v>
      </c>
      <c r="E221" s="1280"/>
      <c r="F221" s="24">
        <f t="shared" si="3"/>
        <v>0</v>
      </c>
    </row>
    <row r="222" spans="1:6" s="27" customFormat="1" ht="13.8">
      <c r="A222" s="93" t="s">
        <v>65</v>
      </c>
      <c r="B222" s="787" t="s">
        <v>1982</v>
      </c>
      <c r="C222" s="782" t="s">
        <v>130</v>
      </c>
      <c r="D222" s="783">
        <v>2</v>
      </c>
      <c r="E222" s="1280"/>
      <c r="F222" s="24">
        <f t="shared" si="3"/>
        <v>0</v>
      </c>
    </row>
    <row r="223" spans="1:6" s="27" customFormat="1" ht="13.8">
      <c r="A223" s="93" t="s">
        <v>66</v>
      </c>
      <c r="B223" s="787" t="s">
        <v>1915</v>
      </c>
      <c r="C223" s="782" t="s">
        <v>130</v>
      </c>
      <c r="D223" s="783">
        <v>5</v>
      </c>
      <c r="E223" s="1280"/>
      <c r="F223" s="24">
        <f t="shared" si="3"/>
        <v>0</v>
      </c>
    </row>
    <row r="224" spans="1:6" s="27" customFormat="1" ht="13.8">
      <c r="A224" s="573"/>
      <c r="B224" s="787"/>
      <c r="C224" s="782"/>
      <c r="D224" s="783"/>
      <c r="E224" s="371"/>
      <c r="F224" s="24"/>
    </row>
    <row r="225" spans="1:6" s="27" customFormat="1" ht="27.6">
      <c r="A225" s="93" t="s">
        <v>119</v>
      </c>
      <c r="B225" s="784" t="s">
        <v>1983</v>
      </c>
      <c r="C225" s="782"/>
      <c r="D225" s="783"/>
      <c r="E225" s="371"/>
      <c r="F225" s="24"/>
    </row>
    <row r="226" spans="1:6" s="27" customFormat="1" ht="13.8">
      <c r="A226" s="93" t="s">
        <v>64</v>
      </c>
      <c r="B226" s="787" t="s">
        <v>1984</v>
      </c>
      <c r="C226" s="782" t="s">
        <v>130</v>
      </c>
      <c r="D226" s="783">
        <v>1</v>
      </c>
      <c r="E226" s="1280"/>
      <c r="F226" s="24">
        <f t="shared" si="3"/>
        <v>0</v>
      </c>
    </row>
    <row r="227" spans="1:6" s="27" customFormat="1" ht="13.8">
      <c r="A227" s="93" t="s">
        <v>65</v>
      </c>
      <c r="B227" s="787" t="s">
        <v>1915</v>
      </c>
      <c r="C227" s="782" t="s">
        <v>130</v>
      </c>
      <c r="D227" s="783">
        <v>1</v>
      </c>
      <c r="E227" s="1280"/>
      <c r="F227" s="24">
        <f t="shared" si="3"/>
        <v>0</v>
      </c>
    </row>
    <row r="228" spans="1:6" s="27" customFormat="1" ht="13.8">
      <c r="A228" s="573"/>
      <c r="B228" s="787"/>
      <c r="C228" s="782"/>
      <c r="D228" s="783"/>
      <c r="E228" s="371"/>
      <c r="F228" s="24"/>
    </row>
    <row r="229" spans="1:6" s="27" customFormat="1" ht="27.6">
      <c r="A229" s="93" t="s">
        <v>186</v>
      </c>
      <c r="B229" s="784" t="s">
        <v>1985</v>
      </c>
      <c r="C229" s="782"/>
      <c r="D229" s="783"/>
      <c r="E229" s="371"/>
      <c r="F229" s="24"/>
    </row>
    <row r="230" spans="1:6" s="27" customFormat="1" ht="13.8">
      <c r="A230" s="573"/>
      <c r="B230" s="787" t="s">
        <v>1932</v>
      </c>
      <c r="C230" s="782" t="s">
        <v>130</v>
      </c>
      <c r="D230" s="783">
        <v>1</v>
      </c>
      <c r="E230" s="1280"/>
      <c r="F230" s="24">
        <f t="shared" si="3"/>
        <v>0</v>
      </c>
    </row>
    <row r="231" spans="1:6" s="27" customFormat="1" ht="13.8">
      <c r="A231" s="573"/>
      <c r="B231" s="787"/>
      <c r="C231" s="782"/>
      <c r="D231" s="783"/>
      <c r="E231" s="371"/>
      <c r="F231" s="24"/>
    </row>
    <row r="232" spans="1:6" s="27" customFormat="1" ht="27.6">
      <c r="A232" s="93" t="s">
        <v>205</v>
      </c>
      <c r="B232" s="787" t="s">
        <v>1986</v>
      </c>
      <c r="C232" s="782"/>
      <c r="D232" s="783"/>
      <c r="E232" s="371"/>
      <c r="F232" s="24"/>
    </row>
    <row r="233" spans="1:6" s="27" customFormat="1" ht="13.8">
      <c r="A233" s="573"/>
      <c r="B233" s="787" t="s">
        <v>1987</v>
      </c>
      <c r="C233" s="782" t="s">
        <v>130</v>
      </c>
      <c r="D233" s="783">
        <v>1</v>
      </c>
      <c r="E233" s="1280"/>
      <c r="F233" s="24">
        <f t="shared" si="3"/>
        <v>0</v>
      </c>
    </row>
    <row r="234" spans="1:6" s="27" customFormat="1" ht="13.8">
      <c r="A234" s="573"/>
      <c r="B234" s="787"/>
      <c r="C234" s="782"/>
      <c r="D234" s="783"/>
      <c r="E234" s="371"/>
      <c r="F234" s="24"/>
    </row>
    <row r="235" spans="1:6" s="27" customFormat="1" ht="13.8">
      <c r="A235" s="93" t="s">
        <v>120</v>
      </c>
      <c r="B235" s="784" t="s">
        <v>1988</v>
      </c>
      <c r="C235" s="782"/>
      <c r="D235" s="783"/>
      <c r="E235" s="371"/>
      <c r="F235" s="24"/>
    </row>
    <row r="236" spans="1:6" s="27" customFormat="1" ht="13.8">
      <c r="A236" s="573"/>
      <c r="B236" s="784" t="s">
        <v>1989</v>
      </c>
      <c r="C236" s="782"/>
      <c r="D236" s="783"/>
      <c r="E236" s="371"/>
      <c r="F236" s="24"/>
    </row>
    <row r="237" spans="1:6" s="27" customFormat="1" ht="13.8">
      <c r="A237" s="573"/>
      <c r="B237" s="784" t="s">
        <v>1932</v>
      </c>
      <c r="C237" s="782" t="s">
        <v>130</v>
      </c>
      <c r="D237" s="783">
        <v>1</v>
      </c>
      <c r="E237" s="1280"/>
      <c r="F237" s="24">
        <f t="shared" si="3"/>
        <v>0</v>
      </c>
    </row>
    <row r="238" spans="1:6" s="27" customFormat="1" ht="27.6">
      <c r="A238" s="573"/>
      <c r="B238" s="916" t="s">
        <v>1904</v>
      </c>
      <c r="C238" s="782"/>
      <c r="D238" s="783"/>
      <c r="E238" s="371"/>
      <c r="F238" s="24"/>
    </row>
    <row r="239" spans="1:6" s="27" customFormat="1" ht="13.8">
      <c r="A239" s="573"/>
      <c r="B239" s="781"/>
      <c r="C239" s="782"/>
      <c r="D239" s="783"/>
      <c r="E239" s="371"/>
      <c r="F239" s="24"/>
    </row>
    <row r="240" spans="1:6" s="27" customFormat="1" ht="27.6">
      <c r="A240" s="93" t="s">
        <v>207</v>
      </c>
      <c r="B240" s="806" t="s">
        <v>2772</v>
      </c>
      <c r="C240" s="782"/>
      <c r="D240" s="783"/>
      <c r="E240" s="371"/>
      <c r="F240" s="24"/>
    </row>
    <row r="241" spans="1:6" s="27" customFormat="1" ht="13.8">
      <c r="A241" s="573"/>
      <c r="B241" s="806" t="s">
        <v>1990</v>
      </c>
      <c r="C241" s="782"/>
      <c r="D241" s="783"/>
      <c r="E241" s="371"/>
      <c r="F241" s="24"/>
    </row>
    <row r="242" spans="1:6" s="27" customFormat="1" ht="13.8">
      <c r="A242" s="573"/>
      <c r="B242" s="806" t="s">
        <v>1991</v>
      </c>
      <c r="C242" s="782" t="s">
        <v>143</v>
      </c>
      <c r="D242" s="783">
        <v>1</v>
      </c>
      <c r="E242" s="1280"/>
      <c r="F242" s="24">
        <f t="shared" si="3"/>
        <v>0</v>
      </c>
    </row>
    <row r="243" spans="1:6" s="27" customFormat="1" ht="27.6">
      <c r="A243" s="573"/>
      <c r="B243" s="916" t="s">
        <v>1890</v>
      </c>
      <c r="C243" s="782"/>
      <c r="D243" s="783"/>
      <c r="E243" s="371"/>
      <c r="F243" s="24"/>
    </row>
    <row r="244" spans="1:6" s="27" customFormat="1" ht="35.4" customHeight="1">
      <c r="A244" s="573"/>
      <c r="B244" s="1355" t="s">
        <v>2875</v>
      </c>
      <c r="C244" s="1356"/>
      <c r="D244" s="1356"/>
      <c r="E244" s="1356"/>
      <c r="F244" s="1356"/>
    </row>
    <row r="245" spans="1:6" s="27" customFormat="1" ht="13.8">
      <c r="A245" s="573"/>
      <c r="B245" s="1299"/>
      <c r="C245" s="1300"/>
      <c r="D245" s="1300"/>
      <c r="E245" s="1300"/>
      <c r="F245" s="1300"/>
    </row>
    <row r="246" spans="1:6" s="27" customFormat="1" ht="27.6">
      <c r="A246" s="93" t="s">
        <v>208</v>
      </c>
      <c r="B246" s="806" t="s">
        <v>2773</v>
      </c>
      <c r="C246" s="782"/>
      <c r="D246" s="783"/>
      <c r="E246" s="371"/>
      <c r="F246" s="24"/>
    </row>
    <row r="247" spans="1:6" s="27" customFormat="1" ht="13.8">
      <c r="A247" s="573"/>
      <c r="B247" s="806" t="s">
        <v>1992</v>
      </c>
      <c r="C247" s="782"/>
      <c r="D247" s="783"/>
      <c r="E247" s="371"/>
      <c r="F247" s="24"/>
    </row>
    <row r="248" spans="1:6" s="27" customFormat="1" ht="13.8">
      <c r="A248" s="573"/>
      <c r="B248" s="806" t="s">
        <v>1993</v>
      </c>
      <c r="C248" s="782" t="s">
        <v>143</v>
      </c>
      <c r="D248" s="783">
        <v>1</v>
      </c>
      <c r="E248" s="1280"/>
      <c r="F248" s="24">
        <f t="shared" si="3"/>
        <v>0</v>
      </c>
    </row>
    <row r="249" spans="1:6" s="27" customFormat="1" ht="27.6">
      <c r="A249" s="573"/>
      <c r="B249" s="916" t="s">
        <v>2207</v>
      </c>
      <c r="C249" s="782"/>
      <c r="D249" s="783"/>
      <c r="E249" s="371"/>
      <c r="F249" s="24"/>
    </row>
    <row r="250" spans="1:6" s="27" customFormat="1" ht="13.8">
      <c r="A250" s="573"/>
      <c r="B250" s="781"/>
      <c r="C250" s="782"/>
      <c r="D250" s="783"/>
      <c r="E250" s="371"/>
      <c r="F250" s="24"/>
    </row>
    <row r="251" spans="1:6" s="27" customFormat="1" ht="41.4">
      <c r="A251" s="93" t="s">
        <v>1456</v>
      </c>
      <c r="B251" s="806" t="s">
        <v>1994</v>
      </c>
      <c r="C251" s="782"/>
      <c r="D251" s="783"/>
      <c r="E251" s="371"/>
      <c r="F251" s="24"/>
    </row>
    <row r="252" spans="1:6" s="27" customFormat="1" ht="13.8">
      <c r="A252" s="573"/>
      <c r="B252" s="806" t="s">
        <v>1990</v>
      </c>
      <c r="C252" s="782"/>
      <c r="D252" s="783"/>
      <c r="E252" s="371"/>
      <c r="F252" s="24"/>
    </row>
    <row r="253" spans="1:6" s="27" customFormat="1" ht="13.8">
      <c r="A253" s="573"/>
      <c r="B253" s="806" t="s">
        <v>1995</v>
      </c>
      <c r="C253" s="782" t="s">
        <v>130</v>
      </c>
      <c r="D253" s="783">
        <v>1</v>
      </c>
      <c r="E253" s="1280"/>
      <c r="F253" s="24">
        <f t="shared" si="3"/>
        <v>0</v>
      </c>
    </row>
    <row r="254" spans="1:6" s="27" customFormat="1" ht="27.6">
      <c r="A254" s="573"/>
      <c r="B254" s="916" t="s">
        <v>1904</v>
      </c>
      <c r="C254" s="782"/>
      <c r="D254" s="783"/>
      <c r="E254" s="371"/>
      <c r="F254" s="24"/>
    </row>
    <row r="255" spans="1:6" s="27" customFormat="1" ht="13.8">
      <c r="A255" s="573"/>
      <c r="B255" s="781"/>
      <c r="C255" s="782"/>
      <c r="D255" s="783"/>
      <c r="E255" s="371"/>
      <c r="F255" s="24"/>
    </row>
    <row r="256" spans="1:6" s="27" customFormat="1" ht="41.4">
      <c r="A256" s="93" t="s">
        <v>713</v>
      </c>
      <c r="B256" s="804" t="s">
        <v>1996</v>
      </c>
      <c r="C256" s="788" t="s">
        <v>143</v>
      </c>
      <c r="D256" s="789">
        <v>1</v>
      </c>
      <c r="E256" s="1280"/>
      <c r="F256" s="24">
        <f t="shared" si="3"/>
        <v>0</v>
      </c>
    </row>
    <row r="257" spans="1:6" s="27" customFormat="1" ht="13.8">
      <c r="A257" s="573"/>
      <c r="B257" s="804"/>
      <c r="C257" s="788"/>
      <c r="D257" s="789"/>
      <c r="E257" s="371"/>
      <c r="F257" s="24"/>
    </row>
    <row r="258" spans="1:6" s="27" customFormat="1" ht="41.4">
      <c r="A258" s="93" t="s">
        <v>1832</v>
      </c>
      <c r="B258" s="784" t="s">
        <v>2770</v>
      </c>
      <c r="C258" s="782"/>
      <c r="D258" s="783"/>
      <c r="E258" s="371"/>
      <c r="F258" s="24"/>
    </row>
    <row r="259" spans="1:6" s="27" customFormat="1" ht="13.8">
      <c r="A259" s="573"/>
      <c r="B259" s="784" t="s">
        <v>1899</v>
      </c>
      <c r="C259" s="782"/>
      <c r="D259" s="783"/>
      <c r="E259" s="371"/>
      <c r="F259" s="24"/>
    </row>
    <row r="260" spans="1:6" s="27" customFormat="1" ht="13.8">
      <c r="A260" s="573"/>
      <c r="B260" s="784" t="s">
        <v>1900</v>
      </c>
      <c r="C260" s="782" t="s">
        <v>143</v>
      </c>
      <c r="D260" s="783">
        <v>1</v>
      </c>
      <c r="E260" s="1280"/>
      <c r="F260" s="24">
        <f t="shared" si="3"/>
        <v>0</v>
      </c>
    </row>
    <row r="261" spans="1:6" s="27" customFormat="1" ht="27.6">
      <c r="A261" s="573"/>
      <c r="B261" s="916" t="s">
        <v>1936</v>
      </c>
      <c r="C261" s="782"/>
      <c r="D261" s="783"/>
      <c r="E261" s="371"/>
      <c r="F261" s="24"/>
    </row>
    <row r="262" spans="1:6" s="27" customFormat="1" ht="13.8">
      <c r="A262" s="573"/>
      <c r="B262" s="781"/>
      <c r="C262" s="782"/>
      <c r="D262" s="783"/>
      <c r="E262" s="371"/>
      <c r="F262" s="24"/>
    </row>
    <row r="263" spans="1:6" s="27" customFormat="1" ht="41.4">
      <c r="A263" s="93" t="s">
        <v>1833</v>
      </c>
      <c r="B263" s="383" t="s">
        <v>1997</v>
      </c>
      <c r="C263" s="788"/>
      <c r="D263" s="789"/>
      <c r="E263" s="371"/>
      <c r="F263" s="24"/>
    </row>
    <row r="264" spans="1:6" s="27" customFormat="1" ht="13.8">
      <c r="A264" s="573"/>
      <c r="B264" s="383" t="s">
        <v>1998</v>
      </c>
      <c r="C264" s="788"/>
      <c r="D264" s="789"/>
      <c r="E264" s="371"/>
      <c r="F264" s="24"/>
    </row>
    <row r="265" spans="1:6" s="27" customFormat="1" ht="27.6">
      <c r="A265" s="93" t="s">
        <v>64</v>
      </c>
      <c r="B265" s="383" t="s">
        <v>1999</v>
      </c>
      <c r="C265" s="788" t="s">
        <v>130</v>
      </c>
      <c r="D265" s="789">
        <v>1</v>
      </c>
      <c r="E265" s="1280"/>
      <c r="F265" s="24">
        <f t="shared" si="3"/>
        <v>0</v>
      </c>
    </row>
    <row r="266" spans="1:6" s="27" customFormat="1" ht="27.6">
      <c r="A266" s="573"/>
      <c r="B266" s="916" t="s">
        <v>2000</v>
      </c>
      <c r="C266" s="782"/>
      <c r="D266" s="783"/>
      <c r="E266" s="371"/>
      <c r="F266" s="24"/>
    </row>
    <row r="267" spans="1:6" s="27" customFormat="1" ht="27.6">
      <c r="A267" s="93" t="s">
        <v>65</v>
      </c>
      <c r="B267" s="383" t="s">
        <v>2001</v>
      </c>
      <c r="C267" s="788" t="s">
        <v>130</v>
      </c>
      <c r="D267" s="789">
        <v>1</v>
      </c>
      <c r="E267" s="1280"/>
      <c r="F267" s="24">
        <f t="shared" si="3"/>
        <v>0</v>
      </c>
    </row>
    <row r="268" spans="1:6" s="27" customFormat="1" ht="27.6">
      <c r="A268" s="573"/>
      <c r="B268" s="916" t="s">
        <v>1911</v>
      </c>
      <c r="C268" s="782"/>
      <c r="D268" s="783"/>
      <c r="E268" s="371"/>
      <c r="F268" s="24"/>
    </row>
    <row r="269" spans="1:6" s="27" customFormat="1" ht="27.6">
      <c r="A269" s="93" t="s">
        <v>66</v>
      </c>
      <c r="B269" s="382" t="s">
        <v>2002</v>
      </c>
      <c r="C269" s="788" t="s">
        <v>130</v>
      </c>
      <c r="D269" s="789">
        <v>1</v>
      </c>
      <c r="E269" s="1280"/>
      <c r="F269" s="24">
        <f t="shared" si="3"/>
        <v>0</v>
      </c>
    </row>
    <row r="270" spans="1:6" s="27" customFormat="1" ht="27.6">
      <c r="A270" s="573"/>
      <c r="B270" s="916" t="s">
        <v>1941</v>
      </c>
      <c r="C270" s="782"/>
      <c r="D270" s="783"/>
      <c r="E270" s="371"/>
      <c r="F270" s="24"/>
    </row>
    <row r="271" spans="1:6" s="27" customFormat="1" ht="27.6">
      <c r="A271" s="93" t="s">
        <v>67</v>
      </c>
      <c r="B271" s="382" t="s">
        <v>2003</v>
      </c>
      <c r="C271" s="788" t="s">
        <v>130</v>
      </c>
      <c r="D271" s="789">
        <v>1</v>
      </c>
      <c r="E271" s="1280"/>
      <c r="F271" s="24">
        <f t="shared" si="3"/>
        <v>0</v>
      </c>
    </row>
    <row r="272" spans="1:6" s="27" customFormat="1" ht="27.6">
      <c r="A272" s="573"/>
      <c r="B272" s="916" t="s">
        <v>1911</v>
      </c>
      <c r="C272" s="782"/>
      <c r="D272" s="783"/>
      <c r="E272" s="371"/>
      <c r="F272" s="24"/>
    </row>
    <row r="273" spans="1:6" s="27" customFormat="1" ht="13.8">
      <c r="A273" s="573"/>
      <c r="B273" s="781"/>
      <c r="C273" s="782"/>
      <c r="D273" s="783"/>
      <c r="E273" s="371"/>
      <c r="F273" s="24"/>
    </row>
    <row r="274" spans="1:6" s="27" customFormat="1" ht="13.8">
      <c r="A274" s="93" t="s">
        <v>1835</v>
      </c>
      <c r="B274" s="787" t="s">
        <v>2004</v>
      </c>
      <c r="C274" s="782"/>
      <c r="D274" s="783"/>
      <c r="E274" s="371"/>
      <c r="F274" s="24"/>
    </row>
    <row r="275" spans="1:6" s="27" customFormat="1" ht="13.8">
      <c r="A275" s="573"/>
      <c r="B275" s="383" t="s">
        <v>1998</v>
      </c>
      <c r="C275" s="788"/>
      <c r="D275" s="789"/>
      <c r="E275" s="371"/>
      <c r="F275" s="24"/>
    </row>
    <row r="276" spans="1:6" s="27" customFormat="1" ht="13.8">
      <c r="A276" s="573"/>
      <c r="B276" s="784" t="s">
        <v>2005</v>
      </c>
      <c r="C276" s="782" t="s">
        <v>130</v>
      </c>
      <c r="D276" s="783">
        <v>1</v>
      </c>
      <c r="E276" s="1280"/>
      <c r="F276" s="24">
        <f t="shared" si="3"/>
        <v>0</v>
      </c>
    </row>
    <row r="277" spans="1:6" s="27" customFormat="1" ht="27.6">
      <c r="A277" s="573"/>
      <c r="B277" s="916" t="s">
        <v>1941</v>
      </c>
      <c r="C277" s="782"/>
      <c r="D277" s="783"/>
      <c r="E277" s="371"/>
      <c r="F277" s="24"/>
    </row>
    <row r="278" spans="1:6" s="27" customFormat="1" ht="13.8">
      <c r="A278" s="573"/>
      <c r="B278" s="781"/>
      <c r="C278" s="782"/>
      <c r="D278" s="783"/>
      <c r="E278" s="371"/>
      <c r="F278" s="24"/>
    </row>
    <row r="279" spans="1:6" s="27" customFormat="1" ht="69">
      <c r="A279" s="93" t="s">
        <v>1837</v>
      </c>
      <c r="B279" s="786" t="s">
        <v>2006</v>
      </c>
      <c r="C279" s="798"/>
      <c r="D279" s="799"/>
      <c r="E279" s="371"/>
      <c r="F279" s="24"/>
    </row>
    <row r="280" spans="1:6" s="27" customFormat="1" ht="13.8">
      <c r="A280" s="93" t="s">
        <v>64</v>
      </c>
      <c r="B280" s="786" t="s">
        <v>2007</v>
      </c>
      <c r="C280" s="798" t="s">
        <v>130</v>
      </c>
      <c r="D280" s="799">
        <v>1</v>
      </c>
      <c r="E280" s="1280"/>
      <c r="F280" s="24">
        <f t="shared" ref="F280:F340" si="4">E280*D280</f>
        <v>0</v>
      </c>
    </row>
    <row r="281" spans="1:6" s="27" customFormat="1" ht="13.8">
      <c r="A281" s="93" t="s">
        <v>65</v>
      </c>
      <c r="B281" s="786" t="s">
        <v>2008</v>
      </c>
      <c r="C281" s="798" t="s">
        <v>130</v>
      </c>
      <c r="D281" s="799">
        <v>1</v>
      </c>
      <c r="E281" s="1280"/>
      <c r="F281" s="24">
        <f t="shared" si="4"/>
        <v>0</v>
      </c>
    </row>
    <row r="282" spans="1:6" s="27" customFormat="1" ht="13.8">
      <c r="A282" s="573"/>
      <c r="B282" s="786"/>
      <c r="C282" s="798"/>
      <c r="D282" s="799"/>
      <c r="E282" s="371"/>
      <c r="F282" s="24"/>
    </row>
    <row r="283" spans="1:6" s="27" customFormat="1" ht="27.6">
      <c r="A283" s="93" t="s">
        <v>1839</v>
      </c>
      <c r="B283" s="784" t="s">
        <v>2009</v>
      </c>
      <c r="C283" s="788"/>
      <c r="D283" s="789"/>
      <c r="E283" s="371"/>
      <c r="F283" s="24"/>
    </row>
    <row r="284" spans="1:6" s="27" customFormat="1" ht="13.8">
      <c r="A284" s="93" t="s">
        <v>64</v>
      </c>
      <c r="B284" s="383" t="s">
        <v>1982</v>
      </c>
      <c r="C284" s="788" t="s">
        <v>130</v>
      </c>
      <c r="D284" s="789">
        <v>5</v>
      </c>
      <c r="E284" s="1280"/>
      <c r="F284" s="24">
        <f t="shared" si="4"/>
        <v>0</v>
      </c>
    </row>
    <row r="285" spans="1:6" s="27" customFormat="1" ht="13.8">
      <c r="A285" s="93" t="s">
        <v>65</v>
      </c>
      <c r="B285" s="383" t="s">
        <v>2010</v>
      </c>
      <c r="C285" s="788" t="s">
        <v>130</v>
      </c>
      <c r="D285" s="789">
        <v>2</v>
      </c>
      <c r="E285" s="1280"/>
      <c r="F285" s="24">
        <f t="shared" si="4"/>
        <v>0</v>
      </c>
    </row>
    <row r="286" spans="1:6" s="27" customFormat="1" ht="13.8">
      <c r="A286" s="93" t="s">
        <v>66</v>
      </c>
      <c r="B286" s="383" t="s">
        <v>1932</v>
      </c>
      <c r="C286" s="788" t="s">
        <v>130</v>
      </c>
      <c r="D286" s="789">
        <v>3</v>
      </c>
      <c r="E286" s="1280"/>
      <c r="F286" s="24">
        <f t="shared" si="4"/>
        <v>0</v>
      </c>
    </row>
    <row r="287" spans="1:6" s="27" customFormat="1" ht="13.8">
      <c r="A287" s="573"/>
      <c r="B287" s="383"/>
      <c r="C287" s="788"/>
      <c r="D287" s="789"/>
      <c r="E287" s="371"/>
      <c r="F287" s="24"/>
    </row>
    <row r="288" spans="1:6" s="27" customFormat="1" ht="27.6">
      <c r="A288" s="93" t="s">
        <v>2011</v>
      </c>
      <c r="B288" s="792" t="s">
        <v>1921</v>
      </c>
      <c r="C288" s="790"/>
      <c r="D288" s="791"/>
      <c r="E288" s="371"/>
      <c r="F288" s="24"/>
    </row>
    <row r="289" spans="1:6" s="27" customFormat="1" ht="13.8">
      <c r="A289" s="573"/>
      <c r="B289" s="792" t="s">
        <v>1922</v>
      </c>
      <c r="C289" s="790"/>
      <c r="D289" s="791"/>
      <c r="E289" s="371"/>
      <c r="F289" s="24"/>
    </row>
    <row r="290" spans="1:6" s="27" customFormat="1" ht="13.8">
      <c r="A290" s="573"/>
      <c r="B290" s="792" t="s">
        <v>1923</v>
      </c>
      <c r="C290" s="790" t="s">
        <v>143</v>
      </c>
      <c r="D290" s="791">
        <v>1</v>
      </c>
      <c r="E290" s="1280"/>
      <c r="F290" s="24">
        <f t="shared" si="4"/>
        <v>0</v>
      </c>
    </row>
    <row r="291" spans="1:6" s="27" customFormat="1" ht="27.6">
      <c r="A291" s="573"/>
      <c r="B291" s="916" t="s">
        <v>1924</v>
      </c>
      <c r="C291" s="782"/>
      <c r="D291" s="783"/>
      <c r="E291" s="371"/>
      <c r="F291" s="24"/>
    </row>
    <row r="292" spans="1:6" s="27" customFormat="1" ht="13.8">
      <c r="A292" s="573"/>
      <c r="B292" s="781"/>
      <c r="C292" s="782"/>
      <c r="D292" s="783"/>
      <c r="E292" s="371"/>
      <c r="F292" s="24"/>
    </row>
    <row r="293" spans="1:6" s="27" customFormat="1" ht="27.6">
      <c r="A293" s="93" t="s">
        <v>2012</v>
      </c>
      <c r="B293" s="784" t="s">
        <v>2013</v>
      </c>
      <c r="C293" s="788"/>
      <c r="D293" s="789"/>
      <c r="E293" s="371"/>
      <c r="F293" s="24"/>
    </row>
    <row r="294" spans="1:6" s="27" customFormat="1" ht="13.8">
      <c r="A294" s="93" t="s">
        <v>64</v>
      </c>
      <c r="B294" s="383" t="s">
        <v>1982</v>
      </c>
      <c r="C294" s="782" t="s">
        <v>143</v>
      </c>
      <c r="D294" s="789">
        <v>2</v>
      </c>
      <c r="E294" s="1280"/>
      <c r="F294" s="24">
        <f t="shared" si="4"/>
        <v>0</v>
      </c>
    </row>
    <row r="295" spans="1:6" s="27" customFormat="1" ht="13.8">
      <c r="A295" s="93" t="s">
        <v>65</v>
      </c>
      <c r="B295" s="383" t="s">
        <v>2010</v>
      </c>
      <c r="C295" s="782" t="s">
        <v>143</v>
      </c>
      <c r="D295" s="789">
        <v>1</v>
      </c>
      <c r="E295" s="1280"/>
      <c r="F295" s="24">
        <f t="shared" si="4"/>
        <v>0</v>
      </c>
    </row>
    <row r="296" spans="1:6" s="27" customFormat="1" ht="13.8">
      <c r="A296" s="93" t="s">
        <v>66</v>
      </c>
      <c r="B296" s="383" t="s">
        <v>1932</v>
      </c>
      <c r="C296" s="782" t="s">
        <v>143</v>
      </c>
      <c r="D296" s="789">
        <v>1</v>
      </c>
      <c r="E296" s="1280"/>
      <c r="F296" s="24">
        <f t="shared" si="4"/>
        <v>0</v>
      </c>
    </row>
    <row r="297" spans="1:6" s="27" customFormat="1" ht="13.8">
      <c r="A297" s="573"/>
      <c r="B297" s="383"/>
      <c r="C297" s="782"/>
      <c r="D297" s="789"/>
      <c r="E297" s="371"/>
      <c r="F297" s="24"/>
    </row>
    <row r="298" spans="1:6" s="27" customFormat="1" ht="151.80000000000001">
      <c r="A298" s="93" t="s">
        <v>2014</v>
      </c>
      <c r="B298" s="383" t="s">
        <v>2015</v>
      </c>
      <c r="C298" s="788"/>
      <c r="D298" s="789"/>
      <c r="E298" s="371"/>
      <c r="F298" s="24"/>
    </row>
    <row r="299" spans="1:6" s="27" customFormat="1" ht="13.8">
      <c r="A299" s="573"/>
      <c r="B299" s="383" t="s">
        <v>1926</v>
      </c>
      <c r="C299" s="788"/>
      <c r="D299" s="789"/>
      <c r="E299" s="371"/>
      <c r="F299" s="24"/>
    </row>
    <row r="300" spans="1:6" s="27" customFormat="1" ht="13.8">
      <c r="A300" s="573"/>
      <c r="B300" s="383" t="s">
        <v>2016</v>
      </c>
      <c r="C300" s="788"/>
      <c r="D300" s="789"/>
      <c r="E300" s="371"/>
      <c r="F300" s="24"/>
    </row>
    <row r="301" spans="1:6" s="27" customFormat="1" ht="13.8">
      <c r="A301" s="93" t="s">
        <v>64</v>
      </c>
      <c r="B301" s="383" t="s">
        <v>1982</v>
      </c>
      <c r="C301" s="782" t="s">
        <v>143</v>
      </c>
      <c r="D301" s="789">
        <v>4</v>
      </c>
      <c r="E301" s="1280"/>
      <c r="F301" s="24">
        <f t="shared" si="4"/>
        <v>0</v>
      </c>
    </row>
    <row r="302" spans="1:6" s="27" customFormat="1" ht="13.8">
      <c r="A302" s="93" t="s">
        <v>65</v>
      </c>
      <c r="B302" s="383" t="s">
        <v>2010</v>
      </c>
      <c r="C302" s="782" t="s">
        <v>143</v>
      </c>
      <c r="D302" s="789">
        <v>3</v>
      </c>
      <c r="E302" s="1280"/>
      <c r="F302" s="24">
        <f t="shared" si="4"/>
        <v>0</v>
      </c>
    </row>
    <row r="303" spans="1:6" s="27" customFormat="1" ht="13.8">
      <c r="A303" s="93" t="s">
        <v>66</v>
      </c>
      <c r="B303" s="383" t="s">
        <v>1932</v>
      </c>
      <c r="C303" s="782" t="s">
        <v>143</v>
      </c>
      <c r="D303" s="789">
        <v>2</v>
      </c>
      <c r="E303" s="1280"/>
      <c r="F303" s="24">
        <f t="shared" si="4"/>
        <v>0</v>
      </c>
    </row>
    <row r="304" spans="1:6" s="27" customFormat="1" ht="27.6">
      <c r="A304" s="573"/>
      <c r="B304" s="916" t="s">
        <v>1936</v>
      </c>
      <c r="C304" s="782"/>
      <c r="D304" s="783"/>
      <c r="E304" s="371"/>
      <c r="F304" s="24"/>
    </row>
    <row r="305" spans="1:6" s="27" customFormat="1" ht="13.8">
      <c r="A305" s="573"/>
      <c r="B305" s="781"/>
      <c r="C305" s="782"/>
      <c r="D305" s="783"/>
      <c r="E305" s="371"/>
      <c r="F305" s="24"/>
    </row>
    <row r="306" spans="1:6" s="27" customFormat="1" ht="138">
      <c r="A306" s="93" t="s">
        <v>2017</v>
      </c>
      <c r="B306" s="383" t="s">
        <v>1925</v>
      </c>
      <c r="C306" s="788"/>
      <c r="D306" s="789"/>
      <c r="E306" s="371"/>
      <c r="F306" s="24"/>
    </row>
    <row r="307" spans="1:6" s="27" customFormat="1" ht="13.8">
      <c r="A307" s="573"/>
      <c r="B307" s="383" t="s">
        <v>1926</v>
      </c>
      <c r="C307" s="788"/>
      <c r="D307" s="789"/>
      <c r="E307" s="371"/>
      <c r="F307" s="24"/>
    </row>
    <row r="308" spans="1:6" s="27" customFormat="1" ht="13.8">
      <c r="A308" s="573"/>
      <c r="B308" s="383" t="s">
        <v>1927</v>
      </c>
      <c r="C308" s="788"/>
      <c r="D308" s="789"/>
      <c r="E308" s="371"/>
      <c r="F308" s="24"/>
    </row>
    <row r="309" spans="1:6" s="27" customFormat="1" ht="13.8">
      <c r="A309" s="573"/>
      <c r="B309" s="795" t="s">
        <v>1923</v>
      </c>
      <c r="C309" s="796" t="s">
        <v>130</v>
      </c>
      <c r="D309" s="797">
        <v>1</v>
      </c>
      <c r="E309" s="1280"/>
      <c r="F309" s="24">
        <f t="shared" si="4"/>
        <v>0</v>
      </c>
    </row>
    <row r="310" spans="1:6" s="27" customFormat="1" ht="27.6">
      <c r="A310" s="573"/>
      <c r="B310" s="916" t="s">
        <v>1943</v>
      </c>
      <c r="C310" s="782"/>
      <c r="D310" s="783"/>
      <c r="E310" s="371"/>
      <c r="F310" s="24"/>
    </row>
    <row r="311" spans="1:6" s="27" customFormat="1" ht="13.8">
      <c r="A311" s="573"/>
      <c r="B311" s="781"/>
      <c r="C311" s="782"/>
      <c r="D311" s="783"/>
      <c r="E311" s="371"/>
      <c r="F311" s="24"/>
    </row>
    <row r="312" spans="1:6" s="27" customFormat="1" ht="13.8">
      <c r="A312" s="93" t="s">
        <v>2018</v>
      </c>
      <c r="B312" s="784" t="s">
        <v>2019</v>
      </c>
      <c r="C312" s="788"/>
      <c r="D312" s="789"/>
      <c r="E312" s="371"/>
      <c r="F312" s="24"/>
    </row>
    <row r="313" spans="1:6" s="27" customFormat="1" ht="13.8">
      <c r="A313" s="93" t="s">
        <v>64</v>
      </c>
      <c r="B313" s="383" t="s">
        <v>1982</v>
      </c>
      <c r="C313" s="782" t="s">
        <v>143</v>
      </c>
      <c r="D313" s="789">
        <v>2</v>
      </c>
      <c r="E313" s="1280"/>
      <c r="F313" s="24">
        <f t="shared" si="4"/>
        <v>0</v>
      </c>
    </row>
    <row r="314" spans="1:6" s="27" customFormat="1" ht="13.8">
      <c r="A314" s="93" t="s">
        <v>65</v>
      </c>
      <c r="B314" s="383" t="s">
        <v>2010</v>
      </c>
      <c r="C314" s="782" t="s">
        <v>143</v>
      </c>
      <c r="D314" s="789">
        <v>1</v>
      </c>
      <c r="E314" s="1280"/>
      <c r="F314" s="24">
        <f t="shared" si="4"/>
        <v>0</v>
      </c>
    </row>
    <row r="315" spans="1:6" s="27" customFormat="1" ht="13.8">
      <c r="A315" s="93" t="s">
        <v>66</v>
      </c>
      <c r="B315" s="383" t="s">
        <v>1932</v>
      </c>
      <c r="C315" s="788" t="s">
        <v>143</v>
      </c>
      <c r="D315" s="789">
        <v>1</v>
      </c>
      <c r="E315" s="1280"/>
      <c r="F315" s="24">
        <f t="shared" si="4"/>
        <v>0</v>
      </c>
    </row>
    <row r="316" spans="1:6" s="27" customFormat="1" ht="13.8">
      <c r="A316" s="573"/>
      <c r="B316" s="383"/>
      <c r="C316" s="788"/>
      <c r="D316" s="789"/>
      <c r="E316" s="371"/>
      <c r="F316" s="24"/>
    </row>
    <row r="317" spans="1:6" s="27" customFormat="1" ht="27.6">
      <c r="A317" s="93" t="s">
        <v>2020</v>
      </c>
      <c r="B317" s="786" t="s">
        <v>2021</v>
      </c>
      <c r="C317" s="798" t="s">
        <v>130</v>
      </c>
      <c r="D317" s="799">
        <v>5</v>
      </c>
      <c r="E317" s="1280"/>
      <c r="F317" s="24">
        <f t="shared" si="4"/>
        <v>0</v>
      </c>
    </row>
    <row r="318" spans="1:6" s="27" customFormat="1" ht="13.8">
      <c r="A318" s="573"/>
      <c r="B318" s="786"/>
      <c r="C318" s="798"/>
      <c r="D318" s="799"/>
      <c r="E318" s="371"/>
      <c r="F318" s="24"/>
    </row>
    <row r="319" spans="1:6" s="27" customFormat="1" ht="13.8">
      <c r="A319" s="93" t="s">
        <v>2022</v>
      </c>
      <c r="B319" s="786" t="s">
        <v>2023</v>
      </c>
      <c r="C319" s="798" t="s">
        <v>130</v>
      </c>
      <c r="D319" s="799">
        <v>1</v>
      </c>
      <c r="E319" s="1280"/>
      <c r="F319" s="24">
        <f t="shared" si="4"/>
        <v>0</v>
      </c>
    </row>
    <row r="320" spans="1:6" s="27" customFormat="1" ht="13.8">
      <c r="A320" s="573"/>
      <c r="B320" s="786"/>
      <c r="C320" s="798"/>
      <c r="D320" s="799"/>
      <c r="E320" s="371"/>
      <c r="F320" s="24"/>
    </row>
    <row r="321" spans="1:6" s="27" customFormat="1" ht="41.4">
      <c r="A321" s="93" t="s">
        <v>2024</v>
      </c>
      <c r="B321" s="792" t="s">
        <v>1916</v>
      </c>
      <c r="C321" s="793" t="s">
        <v>130</v>
      </c>
      <c r="D321" s="791">
        <v>12</v>
      </c>
      <c r="E321" s="1280"/>
      <c r="F321" s="24">
        <f t="shared" si="4"/>
        <v>0</v>
      </c>
    </row>
    <row r="322" spans="1:6" s="27" customFormat="1" ht="13.8">
      <c r="A322" s="573"/>
      <c r="B322" s="792"/>
      <c r="C322" s="793"/>
      <c r="D322" s="791"/>
      <c r="E322" s="371"/>
      <c r="F322" s="24"/>
    </row>
    <row r="323" spans="1:6" s="27" customFormat="1" ht="27.6">
      <c r="A323" s="93" t="s">
        <v>2025</v>
      </c>
      <c r="B323" s="784" t="s">
        <v>2767</v>
      </c>
      <c r="C323" s="788" t="s">
        <v>143</v>
      </c>
      <c r="D323" s="789">
        <v>2</v>
      </c>
      <c r="E323" s="1280"/>
      <c r="F323" s="24">
        <f t="shared" si="4"/>
        <v>0</v>
      </c>
    </row>
    <row r="324" spans="1:6" s="27" customFormat="1" ht="13.8">
      <c r="A324" s="573"/>
      <c r="B324" s="784"/>
      <c r="C324" s="788"/>
      <c r="D324" s="789"/>
      <c r="E324" s="371"/>
      <c r="F324" s="24"/>
    </row>
    <row r="325" spans="1:6" s="27" customFormat="1" ht="13.8">
      <c r="A325" s="93" t="s">
        <v>2026</v>
      </c>
      <c r="B325" s="804" t="s">
        <v>2027</v>
      </c>
      <c r="C325" s="788" t="s">
        <v>143</v>
      </c>
      <c r="D325" s="789">
        <v>2</v>
      </c>
      <c r="E325" s="1280"/>
      <c r="F325" s="24">
        <f t="shared" si="4"/>
        <v>0</v>
      </c>
    </row>
    <row r="326" spans="1:6" s="27" customFormat="1" ht="13.8">
      <c r="A326" s="573"/>
      <c r="B326" s="804"/>
      <c r="C326" s="788"/>
      <c r="D326" s="789"/>
      <c r="E326" s="371"/>
      <c r="F326" s="24"/>
    </row>
    <row r="327" spans="1:6" s="27" customFormat="1" ht="27.6">
      <c r="A327" s="93" t="s">
        <v>2028</v>
      </c>
      <c r="B327" s="804" t="s">
        <v>2029</v>
      </c>
      <c r="C327" s="788"/>
      <c r="D327" s="789"/>
      <c r="E327" s="371"/>
      <c r="F327" s="24"/>
    </row>
    <row r="328" spans="1:6" s="27" customFormat="1" ht="13.8">
      <c r="A328" s="93" t="s">
        <v>64</v>
      </c>
      <c r="B328" s="804" t="s">
        <v>2030</v>
      </c>
      <c r="C328" s="788" t="s">
        <v>130</v>
      </c>
      <c r="D328" s="789">
        <v>2</v>
      </c>
      <c r="E328" s="1280"/>
      <c r="F328" s="24">
        <f t="shared" si="4"/>
        <v>0</v>
      </c>
    </row>
    <row r="329" spans="1:6" s="27" customFormat="1" ht="13.8">
      <c r="A329" s="93" t="s">
        <v>65</v>
      </c>
      <c r="B329" s="804" t="s">
        <v>2031</v>
      </c>
      <c r="C329" s="788" t="s">
        <v>130</v>
      </c>
      <c r="D329" s="789">
        <v>2</v>
      </c>
      <c r="E329" s="1280"/>
      <c r="F329" s="24">
        <f t="shared" si="4"/>
        <v>0</v>
      </c>
    </row>
    <row r="330" spans="1:6" s="27" customFormat="1" ht="13.8">
      <c r="A330" s="93"/>
      <c r="B330" s="804"/>
      <c r="C330" s="788"/>
      <c r="D330" s="789"/>
      <c r="E330" s="371"/>
      <c r="F330" s="24"/>
    </row>
    <row r="331" spans="1:6" s="27" customFormat="1" ht="27.6">
      <c r="A331" s="93" t="s">
        <v>2032</v>
      </c>
      <c r="B331" s="787" t="s">
        <v>2033</v>
      </c>
      <c r="C331" s="782"/>
      <c r="D331" s="783"/>
      <c r="E331" s="371"/>
      <c r="F331" s="24"/>
    </row>
    <row r="332" spans="1:6" s="27" customFormat="1" ht="13.8">
      <c r="A332" s="93" t="s">
        <v>64</v>
      </c>
      <c r="B332" s="787" t="s">
        <v>2010</v>
      </c>
      <c r="C332" s="782" t="s">
        <v>197</v>
      </c>
      <c r="D332" s="783">
        <v>20</v>
      </c>
      <c r="E332" s="1280"/>
      <c r="F332" s="24">
        <f t="shared" si="4"/>
        <v>0</v>
      </c>
    </row>
    <row r="333" spans="1:6" s="27" customFormat="1" ht="13.8">
      <c r="A333" s="93" t="s">
        <v>65</v>
      </c>
      <c r="B333" s="787" t="s">
        <v>1932</v>
      </c>
      <c r="C333" s="782" t="s">
        <v>197</v>
      </c>
      <c r="D333" s="783">
        <v>40</v>
      </c>
      <c r="E333" s="1280"/>
      <c r="F333" s="24">
        <f t="shared" si="4"/>
        <v>0</v>
      </c>
    </row>
    <row r="334" spans="1:6" s="27" customFormat="1" ht="13.8">
      <c r="A334" s="93" t="s">
        <v>66</v>
      </c>
      <c r="B334" s="787" t="s">
        <v>1923</v>
      </c>
      <c r="C334" s="782" t="s">
        <v>197</v>
      </c>
      <c r="D334" s="783">
        <v>12</v>
      </c>
      <c r="E334" s="1280"/>
      <c r="F334" s="24">
        <f t="shared" si="4"/>
        <v>0</v>
      </c>
    </row>
    <row r="335" spans="1:6" s="27" customFormat="1" ht="27.6">
      <c r="A335" s="573"/>
      <c r="B335" s="787" t="s">
        <v>2034</v>
      </c>
      <c r="C335" s="782"/>
      <c r="D335" s="783"/>
      <c r="E335" s="371"/>
      <c r="F335" s="24"/>
    </row>
    <row r="336" spans="1:6" s="27" customFormat="1" ht="13.8">
      <c r="A336" s="573"/>
      <c r="B336" s="787"/>
      <c r="C336" s="782"/>
      <c r="D336" s="783"/>
      <c r="E336" s="371"/>
      <c r="F336" s="24"/>
    </row>
    <row r="337" spans="1:6" s="27" customFormat="1" ht="13.8">
      <c r="A337" s="93" t="s">
        <v>2035</v>
      </c>
      <c r="B337" s="787" t="s">
        <v>1933</v>
      </c>
      <c r="C337" s="782"/>
      <c r="D337" s="783"/>
      <c r="E337" s="371"/>
      <c r="F337" s="24"/>
    </row>
    <row r="338" spans="1:6" s="27" customFormat="1" ht="13.8">
      <c r="A338" s="93" t="s">
        <v>64</v>
      </c>
      <c r="B338" s="787" t="s">
        <v>2010</v>
      </c>
      <c r="C338" s="782" t="s">
        <v>130</v>
      </c>
      <c r="D338" s="783">
        <v>6</v>
      </c>
      <c r="E338" s="1280"/>
      <c r="F338" s="24">
        <f t="shared" si="4"/>
        <v>0</v>
      </c>
    </row>
    <row r="339" spans="1:6" s="27" customFormat="1" ht="13.8">
      <c r="A339" s="93" t="s">
        <v>65</v>
      </c>
      <c r="B339" s="787" t="s">
        <v>1932</v>
      </c>
      <c r="C339" s="782" t="s">
        <v>130</v>
      </c>
      <c r="D339" s="783">
        <v>12</v>
      </c>
      <c r="E339" s="1280"/>
      <c r="F339" s="24">
        <f t="shared" si="4"/>
        <v>0</v>
      </c>
    </row>
    <row r="340" spans="1:6" s="27" customFormat="1" ht="13.8">
      <c r="A340" s="93" t="s">
        <v>66</v>
      </c>
      <c r="B340" s="787" t="s">
        <v>1923</v>
      </c>
      <c r="C340" s="782" t="s">
        <v>130</v>
      </c>
      <c r="D340" s="783">
        <v>6</v>
      </c>
      <c r="E340" s="1280"/>
      <c r="F340" s="24">
        <f t="shared" si="4"/>
        <v>0</v>
      </c>
    </row>
    <row r="341" spans="1:6" s="27" customFormat="1" ht="13.8">
      <c r="A341" s="573"/>
      <c r="B341" s="787"/>
      <c r="C341" s="782"/>
      <c r="D341" s="783"/>
      <c r="E341" s="371"/>
      <c r="F341" s="24"/>
    </row>
    <row r="342" spans="1:6" s="27" customFormat="1" ht="55.2">
      <c r="A342" s="93" t="s">
        <v>2036</v>
      </c>
      <c r="B342" s="807" t="s">
        <v>2037</v>
      </c>
      <c r="C342" s="808" t="s">
        <v>1394</v>
      </c>
      <c r="D342" s="809"/>
      <c r="E342" s="371"/>
      <c r="F342" s="24"/>
    </row>
    <row r="343" spans="1:6" s="27" customFormat="1" ht="13.8">
      <c r="A343" s="93" t="s">
        <v>64</v>
      </c>
      <c r="B343" s="810" t="s">
        <v>2038</v>
      </c>
      <c r="C343" s="808" t="s">
        <v>197</v>
      </c>
      <c r="D343" s="811">
        <v>10</v>
      </c>
      <c r="E343" s="1280"/>
      <c r="F343" s="24">
        <f t="shared" ref="F343:F395" si="5">E343*D343</f>
        <v>0</v>
      </c>
    </row>
    <row r="344" spans="1:6" s="27" customFormat="1" ht="13.8">
      <c r="A344" s="93" t="s">
        <v>65</v>
      </c>
      <c r="B344" s="810" t="s">
        <v>2039</v>
      </c>
      <c r="C344" s="808" t="s">
        <v>197</v>
      </c>
      <c r="D344" s="811">
        <v>30</v>
      </c>
      <c r="E344" s="1280"/>
      <c r="F344" s="24">
        <f t="shared" si="5"/>
        <v>0</v>
      </c>
    </row>
    <row r="345" spans="1:6" s="27" customFormat="1" ht="13.8">
      <c r="A345" s="93" t="s">
        <v>66</v>
      </c>
      <c r="B345" s="810" t="s">
        <v>2040</v>
      </c>
      <c r="C345" s="808" t="s">
        <v>197</v>
      </c>
      <c r="D345" s="811">
        <v>18</v>
      </c>
      <c r="E345" s="1280"/>
      <c r="F345" s="24">
        <f t="shared" si="5"/>
        <v>0</v>
      </c>
    </row>
    <row r="346" spans="1:6" s="27" customFormat="1" ht="13.8">
      <c r="A346" s="573"/>
      <c r="B346" s="810"/>
      <c r="C346" s="808"/>
      <c r="D346" s="811"/>
      <c r="E346" s="371"/>
      <c r="F346" s="24"/>
    </row>
    <row r="347" spans="1:6" s="27" customFormat="1" ht="41.4">
      <c r="A347" s="93" t="s">
        <v>2041</v>
      </c>
      <c r="B347" s="800" t="s">
        <v>2042</v>
      </c>
      <c r="C347" s="808" t="s">
        <v>1394</v>
      </c>
      <c r="D347" s="811"/>
      <c r="E347" s="371"/>
      <c r="F347" s="24"/>
    </row>
    <row r="348" spans="1:6" s="27" customFormat="1" ht="13.8">
      <c r="A348" s="573"/>
      <c r="B348" s="784" t="s">
        <v>1902</v>
      </c>
      <c r="C348" s="782"/>
      <c r="D348" s="783"/>
      <c r="E348" s="371"/>
      <c r="F348" s="24"/>
    </row>
    <row r="349" spans="1:6" s="27" customFormat="1" ht="13.8">
      <c r="A349" s="93" t="s">
        <v>64</v>
      </c>
      <c r="B349" s="810" t="s">
        <v>2043</v>
      </c>
      <c r="C349" s="808" t="s">
        <v>197</v>
      </c>
      <c r="D349" s="811">
        <v>10</v>
      </c>
      <c r="E349" s="1280"/>
      <c r="F349" s="24">
        <f t="shared" si="5"/>
        <v>0</v>
      </c>
    </row>
    <row r="350" spans="1:6" s="27" customFormat="1" ht="27.6">
      <c r="A350" s="573"/>
      <c r="B350" s="916" t="s">
        <v>1904</v>
      </c>
      <c r="C350" s="782"/>
      <c r="D350" s="783"/>
      <c r="E350" s="371"/>
      <c r="F350" s="24"/>
    </row>
    <row r="351" spans="1:6" s="27" customFormat="1" ht="13.8">
      <c r="A351" s="93" t="s">
        <v>65</v>
      </c>
      <c r="B351" s="784" t="s">
        <v>2044</v>
      </c>
      <c r="C351" s="782" t="s">
        <v>197</v>
      </c>
      <c r="D351" s="783">
        <v>16</v>
      </c>
      <c r="E351" s="1280"/>
      <c r="F351" s="24">
        <f t="shared" si="5"/>
        <v>0</v>
      </c>
    </row>
    <row r="352" spans="1:6" s="27" customFormat="1" ht="27.6">
      <c r="A352" s="573"/>
      <c r="B352" s="916" t="s">
        <v>1904</v>
      </c>
      <c r="C352" s="782"/>
      <c r="D352" s="783"/>
      <c r="E352" s="371"/>
      <c r="F352" s="24"/>
    </row>
    <row r="353" spans="1:6" s="27" customFormat="1" ht="13.8">
      <c r="A353" s="93" t="s">
        <v>66</v>
      </c>
      <c r="B353" s="784" t="s">
        <v>2045</v>
      </c>
      <c r="C353" s="782" t="s">
        <v>197</v>
      </c>
      <c r="D353" s="783">
        <v>18</v>
      </c>
      <c r="E353" s="1280"/>
      <c r="F353" s="24">
        <f t="shared" si="5"/>
        <v>0</v>
      </c>
    </row>
    <row r="354" spans="1:6" s="27" customFormat="1" ht="27.6">
      <c r="A354" s="573"/>
      <c r="B354" s="916" t="s">
        <v>1904</v>
      </c>
      <c r="C354" s="782"/>
      <c r="D354" s="783"/>
      <c r="E354" s="371"/>
      <c r="F354" s="24"/>
    </row>
    <row r="355" spans="1:6" s="27" customFormat="1" ht="13.8">
      <c r="A355" s="93" t="s">
        <v>67</v>
      </c>
      <c r="B355" s="784" t="s">
        <v>2046</v>
      </c>
      <c r="C355" s="782" t="s">
        <v>197</v>
      </c>
      <c r="D355" s="783">
        <v>20</v>
      </c>
      <c r="E355" s="1280"/>
      <c r="F355" s="24">
        <f t="shared" si="5"/>
        <v>0</v>
      </c>
    </row>
    <row r="356" spans="1:6" s="27" customFormat="1" ht="27.6">
      <c r="A356" s="573"/>
      <c r="B356" s="916" t="s">
        <v>1904</v>
      </c>
      <c r="C356" s="782"/>
      <c r="D356" s="783"/>
      <c r="E356" s="371"/>
      <c r="F356" s="24"/>
    </row>
    <row r="357" spans="1:6" s="27" customFormat="1" ht="13.8">
      <c r="A357" s="573"/>
      <c r="B357" s="781"/>
      <c r="C357" s="782"/>
      <c r="D357" s="783"/>
      <c r="E357" s="371"/>
      <c r="F357" s="24"/>
    </row>
    <row r="358" spans="1:6" s="27" customFormat="1" ht="55.2">
      <c r="A358" s="93" t="s">
        <v>2047</v>
      </c>
      <c r="B358" s="800" t="s">
        <v>2048</v>
      </c>
      <c r="C358" s="782"/>
      <c r="D358" s="783"/>
      <c r="E358" s="371"/>
      <c r="F358" s="24"/>
    </row>
    <row r="359" spans="1:6" s="27" customFormat="1" ht="13.8">
      <c r="A359" s="573"/>
      <c r="B359" s="784" t="s">
        <v>1902</v>
      </c>
      <c r="C359" s="782"/>
      <c r="D359" s="783"/>
      <c r="E359" s="371"/>
      <c r="F359" s="24"/>
    </row>
    <row r="360" spans="1:6" s="27" customFormat="1" ht="13.8">
      <c r="A360" s="93" t="s">
        <v>64</v>
      </c>
      <c r="B360" s="784" t="s">
        <v>2049</v>
      </c>
      <c r="C360" s="782" t="s">
        <v>197</v>
      </c>
      <c r="D360" s="783">
        <v>14</v>
      </c>
      <c r="E360" s="1280"/>
      <c r="F360" s="24">
        <f t="shared" si="5"/>
        <v>0</v>
      </c>
    </row>
    <row r="361" spans="1:6" s="27" customFormat="1" ht="27.6">
      <c r="A361" s="573"/>
      <c r="B361" s="916" t="s">
        <v>1904</v>
      </c>
      <c r="C361" s="782"/>
      <c r="D361" s="783"/>
      <c r="E361" s="371"/>
      <c r="F361" s="24"/>
    </row>
    <row r="362" spans="1:6" s="27" customFormat="1" ht="13.8">
      <c r="A362" s="93" t="s">
        <v>65</v>
      </c>
      <c r="B362" s="784" t="s">
        <v>2050</v>
      </c>
      <c r="C362" s="782" t="s">
        <v>197</v>
      </c>
      <c r="D362" s="783">
        <v>20</v>
      </c>
      <c r="E362" s="1280"/>
      <c r="F362" s="24">
        <f t="shared" si="5"/>
        <v>0</v>
      </c>
    </row>
    <row r="363" spans="1:6" s="27" customFormat="1" ht="27.6">
      <c r="A363" s="573"/>
      <c r="B363" s="916" t="s">
        <v>1890</v>
      </c>
      <c r="C363" s="782"/>
      <c r="D363" s="783"/>
      <c r="E363" s="371"/>
      <c r="F363" s="24"/>
    </row>
    <row r="364" spans="1:6" s="27" customFormat="1" ht="13.8">
      <c r="A364" s="93" t="s">
        <v>66</v>
      </c>
      <c r="B364" s="784" t="s">
        <v>1942</v>
      </c>
      <c r="C364" s="782" t="s">
        <v>197</v>
      </c>
      <c r="D364" s="783">
        <v>12</v>
      </c>
      <c r="E364" s="1280"/>
      <c r="F364" s="24">
        <f t="shared" si="5"/>
        <v>0</v>
      </c>
    </row>
    <row r="365" spans="1:6" s="27" customFormat="1" ht="27.6">
      <c r="A365" s="573"/>
      <c r="B365" s="916" t="s">
        <v>1909</v>
      </c>
      <c r="C365" s="782"/>
      <c r="D365" s="783"/>
      <c r="E365" s="371"/>
      <c r="F365" s="24"/>
    </row>
    <row r="366" spans="1:6" s="27" customFormat="1" ht="13.8">
      <c r="A366" s="93" t="s">
        <v>67</v>
      </c>
      <c r="B366" s="784" t="s">
        <v>2051</v>
      </c>
      <c r="C366" s="782" t="s">
        <v>197</v>
      </c>
      <c r="D366" s="783">
        <v>10</v>
      </c>
      <c r="E366" s="1280"/>
      <c r="F366" s="24">
        <f t="shared" si="5"/>
        <v>0</v>
      </c>
    </row>
    <row r="367" spans="1:6" s="27" customFormat="1" ht="27.6">
      <c r="A367" s="573"/>
      <c r="B367" s="916" t="s">
        <v>1924</v>
      </c>
      <c r="C367" s="782"/>
      <c r="D367" s="783"/>
      <c r="E367" s="371"/>
      <c r="F367" s="24"/>
    </row>
    <row r="368" spans="1:6" s="27" customFormat="1" ht="13.8">
      <c r="A368" s="573"/>
      <c r="B368" s="781"/>
      <c r="C368" s="782"/>
      <c r="D368" s="783"/>
      <c r="E368" s="371"/>
      <c r="F368" s="24"/>
    </row>
    <row r="369" spans="1:6" s="27" customFormat="1" ht="27.6">
      <c r="A369" s="93" t="s">
        <v>2052</v>
      </c>
      <c r="B369" s="787" t="s">
        <v>2053</v>
      </c>
      <c r="C369" s="782"/>
      <c r="D369" s="783"/>
      <c r="E369" s="371"/>
      <c r="F369" s="24"/>
    </row>
    <row r="370" spans="1:6" s="27" customFormat="1" ht="13.8">
      <c r="A370" s="93" t="s">
        <v>64</v>
      </c>
      <c r="B370" s="787" t="s">
        <v>2054</v>
      </c>
      <c r="C370" s="782" t="s">
        <v>197</v>
      </c>
      <c r="D370" s="783">
        <v>20</v>
      </c>
      <c r="E370" s="1280"/>
      <c r="F370" s="24">
        <f t="shared" si="5"/>
        <v>0</v>
      </c>
    </row>
    <row r="371" spans="1:6" s="27" customFormat="1" ht="13.8">
      <c r="A371" s="93" t="s">
        <v>65</v>
      </c>
      <c r="B371" s="787" t="s">
        <v>2055</v>
      </c>
      <c r="C371" s="782" t="s">
        <v>197</v>
      </c>
      <c r="D371" s="783">
        <v>20</v>
      </c>
      <c r="E371" s="1280"/>
      <c r="F371" s="24">
        <f t="shared" si="5"/>
        <v>0</v>
      </c>
    </row>
    <row r="372" spans="1:6" s="27" customFormat="1" ht="13.8">
      <c r="A372" s="93" t="s">
        <v>66</v>
      </c>
      <c r="B372" s="787" t="s">
        <v>2056</v>
      </c>
      <c r="C372" s="782" t="s">
        <v>197</v>
      </c>
      <c r="D372" s="783">
        <v>20</v>
      </c>
      <c r="E372" s="1280"/>
      <c r="F372" s="24">
        <f t="shared" si="5"/>
        <v>0</v>
      </c>
    </row>
    <row r="373" spans="1:6" s="27" customFormat="1" ht="27.6">
      <c r="A373" s="573"/>
      <c r="B373" s="787" t="s">
        <v>2034</v>
      </c>
      <c r="C373" s="782"/>
      <c r="D373" s="783"/>
      <c r="E373" s="371"/>
      <c r="F373" s="24"/>
    </row>
    <row r="374" spans="1:6" s="27" customFormat="1" ht="13.8">
      <c r="A374" s="573"/>
      <c r="B374" s="787"/>
      <c r="C374" s="782"/>
      <c r="D374" s="783"/>
      <c r="E374" s="371"/>
      <c r="F374" s="24"/>
    </row>
    <row r="375" spans="1:6" s="27" customFormat="1" ht="55.2">
      <c r="A375" s="93" t="s">
        <v>2057</v>
      </c>
      <c r="B375" s="784" t="s">
        <v>2058</v>
      </c>
      <c r="C375" s="782" t="s">
        <v>133</v>
      </c>
      <c r="D375" s="783">
        <v>1</v>
      </c>
      <c r="E375" s="1280"/>
      <c r="F375" s="24">
        <f t="shared" si="5"/>
        <v>0</v>
      </c>
    </row>
    <row r="376" spans="1:6" s="27" customFormat="1" ht="13.8">
      <c r="A376" s="573"/>
      <c r="B376" s="784"/>
      <c r="C376" s="782"/>
      <c r="D376" s="783"/>
      <c r="E376" s="371"/>
      <c r="F376" s="24"/>
    </row>
    <row r="377" spans="1:6" s="27" customFormat="1" ht="27.6">
      <c r="A377" s="93" t="s">
        <v>2059</v>
      </c>
      <c r="B377" s="784" t="s">
        <v>2060</v>
      </c>
      <c r="C377" s="782" t="s">
        <v>903</v>
      </c>
      <c r="D377" s="783">
        <v>30</v>
      </c>
      <c r="E377" s="1280"/>
      <c r="F377" s="24">
        <f t="shared" si="5"/>
        <v>0</v>
      </c>
    </row>
    <row r="378" spans="1:6" s="27" customFormat="1" ht="13.8">
      <c r="A378" s="573"/>
      <c r="B378" s="784"/>
      <c r="C378" s="782"/>
      <c r="D378" s="783"/>
      <c r="E378" s="371"/>
      <c r="F378" s="24"/>
    </row>
    <row r="379" spans="1:6" s="27" customFormat="1" ht="27.6">
      <c r="A379" s="93" t="s">
        <v>2061</v>
      </c>
      <c r="B379" s="784" t="s">
        <v>2062</v>
      </c>
      <c r="C379" s="782" t="s">
        <v>903</v>
      </c>
      <c r="D379" s="783">
        <v>15</v>
      </c>
      <c r="E379" s="1280"/>
      <c r="F379" s="24">
        <f t="shared" si="5"/>
        <v>0</v>
      </c>
    </row>
    <row r="380" spans="1:6" s="27" customFormat="1" ht="13.8">
      <c r="A380" s="573"/>
      <c r="B380" s="784"/>
      <c r="C380" s="782"/>
      <c r="D380" s="783"/>
      <c r="E380" s="371"/>
      <c r="F380" s="24"/>
    </row>
    <row r="381" spans="1:6" s="27" customFormat="1" ht="55.2">
      <c r="A381" s="93" t="s">
        <v>2063</v>
      </c>
      <c r="B381" s="784" t="s">
        <v>2064</v>
      </c>
      <c r="C381" s="782" t="s">
        <v>903</v>
      </c>
      <c r="D381" s="783">
        <v>40</v>
      </c>
      <c r="E381" s="1280"/>
      <c r="F381" s="24">
        <f t="shared" si="5"/>
        <v>0</v>
      </c>
    </row>
    <row r="382" spans="1:6" s="27" customFormat="1" ht="13.8">
      <c r="A382" s="573"/>
      <c r="B382" s="784"/>
      <c r="C382" s="782"/>
      <c r="D382" s="783"/>
      <c r="E382" s="371"/>
      <c r="F382" s="24"/>
    </row>
    <row r="383" spans="1:6" s="27" customFormat="1" ht="27.6">
      <c r="A383" s="93" t="s">
        <v>2065</v>
      </c>
      <c r="B383" s="784" t="s">
        <v>2066</v>
      </c>
      <c r="C383" s="782" t="s">
        <v>130</v>
      </c>
      <c r="D383" s="783">
        <v>8</v>
      </c>
      <c r="E383" s="1280"/>
      <c r="F383" s="24">
        <f t="shared" si="5"/>
        <v>0</v>
      </c>
    </row>
    <row r="384" spans="1:6" s="27" customFormat="1" ht="13.8">
      <c r="A384" s="573"/>
      <c r="B384" s="784"/>
      <c r="C384" s="782"/>
      <c r="D384" s="783"/>
      <c r="E384" s="371"/>
      <c r="F384" s="24"/>
    </row>
    <row r="385" spans="1:6" s="27" customFormat="1" ht="13.8">
      <c r="A385" s="93" t="s">
        <v>2067</v>
      </c>
      <c r="B385" s="787" t="s">
        <v>2068</v>
      </c>
      <c r="C385" s="782" t="s">
        <v>133</v>
      </c>
      <c r="D385" s="783">
        <v>1</v>
      </c>
      <c r="E385" s="1280"/>
      <c r="F385" s="24">
        <f t="shared" si="5"/>
        <v>0</v>
      </c>
    </row>
    <row r="386" spans="1:6" s="27" customFormat="1" ht="13.8">
      <c r="A386" s="573"/>
      <c r="B386" s="787"/>
      <c r="C386" s="782"/>
      <c r="D386" s="783"/>
      <c r="E386" s="371"/>
      <c r="F386" s="24"/>
    </row>
    <row r="387" spans="1:6" s="27" customFormat="1" ht="41.4">
      <c r="A387" s="93" t="s">
        <v>2069</v>
      </c>
      <c r="B387" s="784" t="s">
        <v>1957</v>
      </c>
      <c r="C387" s="782" t="s">
        <v>133</v>
      </c>
      <c r="D387" s="783">
        <v>1</v>
      </c>
      <c r="E387" s="1280"/>
      <c r="F387" s="24">
        <f t="shared" si="5"/>
        <v>0</v>
      </c>
    </row>
    <row r="388" spans="1:6" s="27" customFormat="1" ht="13.8">
      <c r="A388" s="573"/>
      <c r="B388" s="784"/>
      <c r="C388" s="782"/>
      <c r="D388" s="783"/>
      <c r="E388" s="371"/>
      <c r="F388" s="24"/>
    </row>
    <row r="389" spans="1:6" s="27" customFormat="1" ht="41.4">
      <c r="A389" s="93" t="s">
        <v>2070</v>
      </c>
      <c r="B389" s="784" t="s">
        <v>2071</v>
      </c>
      <c r="C389" s="782" t="s">
        <v>133</v>
      </c>
      <c r="D389" s="783">
        <v>1</v>
      </c>
      <c r="E389" s="1280"/>
      <c r="F389" s="24">
        <f t="shared" si="5"/>
        <v>0</v>
      </c>
    </row>
    <row r="390" spans="1:6" s="27" customFormat="1" ht="13.8">
      <c r="A390" s="573"/>
      <c r="B390" s="784"/>
      <c r="C390" s="782"/>
      <c r="D390" s="783"/>
      <c r="E390" s="371"/>
      <c r="F390" s="24"/>
    </row>
    <row r="391" spans="1:6" s="27" customFormat="1" ht="27.6">
      <c r="A391" s="93" t="s">
        <v>2072</v>
      </c>
      <c r="B391" s="784" t="s">
        <v>2073</v>
      </c>
      <c r="C391" s="782" t="s">
        <v>133</v>
      </c>
      <c r="D391" s="783">
        <v>1</v>
      </c>
      <c r="E391" s="1280"/>
      <c r="F391" s="24">
        <f t="shared" si="5"/>
        <v>0</v>
      </c>
    </row>
    <row r="392" spans="1:6" s="27" customFormat="1" ht="13.8">
      <c r="A392" s="573"/>
      <c r="B392" s="784"/>
      <c r="C392" s="782"/>
      <c r="D392" s="783"/>
      <c r="E392" s="371"/>
      <c r="F392" s="24"/>
    </row>
    <row r="393" spans="1:6" s="27" customFormat="1" ht="142.5" customHeight="1">
      <c r="A393" s="93" t="s">
        <v>2074</v>
      </c>
      <c r="B393" s="784" t="s">
        <v>2774</v>
      </c>
      <c r="C393" s="782" t="s">
        <v>133</v>
      </c>
      <c r="D393" s="783">
        <v>1</v>
      </c>
      <c r="E393" s="1280"/>
      <c r="F393" s="24">
        <f t="shared" si="5"/>
        <v>0</v>
      </c>
    </row>
    <row r="394" spans="1:6" s="27" customFormat="1" ht="13.8">
      <c r="A394" s="573"/>
      <c r="B394" s="784"/>
      <c r="C394" s="782"/>
      <c r="D394" s="783"/>
      <c r="E394" s="371"/>
      <c r="F394" s="24"/>
    </row>
    <row r="395" spans="1:6" s="27" customFormat="1" ht="41.4">
      <c r="A395" s="93" t="s">
        <v>2075</v>
      </c>
      <c r="B395" s="784" t="s">
        <v>2076</v>
      </c>
      <c r="C395" s="782" t="s">
        <v>133</v>
      </c>
      <c r="D395" s="783">
        <v>1</v>
      </c>
      <c r="E395" s="1280"/>
      <c r="F395" s="24">
        <f t="shared" si="5"/>
        <v>0</v>
      </c>
    </row>
    <row r="396" spans="1:6" s="27" customFormat="1" ht="14.4">
      <c r="A396" s="812"/>
      <c r="B396" s="513"/>
      <c r="C396" s="425"/>
      <c r="D396" s="47"/>
      <c r="E396" s="371"/>
      <c r="F396" s="47"/>
    </row>
    <row r="397" spans="1:6" s="27" customFormat="1" ht="16.8">
      <c r="A397" s="573"/>
      <c r="B397" s="380" t="s">
        <v>68</v>
      </c>
      <c r="C397" s="367"/>
      <c r="D397" s="535"/>
      <c r="E397" s="368"/>
      <c r="F397" s="400">
        <f>SUM(F200:F396)</f>
        <v>0</v>
      </c>
    </row>
    <row r="398" spans="1:6" s="27" customFormat="1" ht="14.4">
      <c r="A398" s="573"/>
      <c r="B398" s="513"/>
      <c r="C398" s="425"/>
      <c r="D398" s="47"/>
      <c r="E398" s="371"/>
      <c r="F398" s="47"/>
    </row>
    <row r="399" spans="1:6" s="27" customFormat="1" ht="14.4">
      <c r="A399" s="573"/>
      <c r="B399" s="513"/>
      <c r="C399" s="425"/>
      <c r="D399" s="47"/>
      <c r="E399" s="371"/>
      <c r="F399" s="47"/>
    </row>
    <row r="400" spans="1:6" s="27" customFormat="1" ht="16.8">
      <c r="A400" s="377" t="s">
        <v>75</v>
      </c>
      <c r="B400" s="377" t="s">
        <v>2077</v>
      </c>
      <c r="C400" s="813"/>
      <c r="D400" s="539"/>
      <c r="E400" s="912"/>
      <c r="F400" s="539"/>
    </row>
    <row r="401" spans="1:6" s="27" customFormat="1" ht="14.4">
      <c r="A401" s="573"/>
      <c r="B401" s="513"/>
      <c r="C401" s="425"/>
      <c r="D401" s="47"/>
      <c r="E401" s="371"/>
      <c r="F401" s="47"/>
    </row>
    <row r="402" spans="1:6" s="27" customFormat="1" ht="96.6">
      <c r="A402" s="93" t="s">
        <v>76</v>
      </c>
      <c r="B402" s="784" t="s">
        <v>2078</v>
      </c>
      <c r="C402" s="814"/>
      <c r="D402" s="815"/>
      <c r="E402" s="371"/>
      <c r="F402" s="24"/>
    </row>
    <row r="403" spans="1:6" s="27" customFormat="1" ht="13.8">
      <c r="A403" s="573"/>
      <c r="B403" s="784" t="s">
        <v>2079</v>
      </c>
      <c r="C403" s="814"/>
      <c r="D403" s="815"/>
      <c r="E403" s="371"/>
      <c r="F403" s="24"/>
    </row>
    <row r="404" spans="1:6" s="27" customFormat="1" ht="13.8">
      <c r="A404" s="573"/>
      <c r="B404" s="787" t="s">
        <v>2080</v>
      </c>
      <c r="C404" s="814"/>
      <c r="D404" s="815"/>
      <c r="E404" s="371"/>
      <c r="F404" s="24"/>
    </row>
    <row r="405" spans="1:6" s="27" customFormat="1" ht="13.8">
      <c r="A405" s="573"/>
      <c r="B405" s="787" t="s">
        <v>2807</v>
      </c>
      <c r="C405" s="814"/>
      <c r="D405" s="815"/>
      <c r="E405" s="371"/>
      <c r="F405" s="24"/>
    </row>
    <row r="406" spans="1:6" s="27" customFormat="1" ht="13.8">
      <c r="A406" s="573"/>
      <c r="B406" s="787" t="s">
        <v>2808</v>
      </c>
      <c r="C406" s="814"/>
      <c r="D406" s="815"/>
      <c r="E406" s="371"/>
      <c r="F406" s="24"/>
    </row>
    <row r="407" spans="1:6" s="27" customFormat="1" ht="13.8">
      <c r="A407" s="573"/>
      <c r="B407" s="787" t="s">
        <v>2806</v>
      </c>
      <c r="C407" s="814"/>
      <c r="D407" s="815"/>
      <c r="E407" s="371"/>
      <c r="F407" s="24"/>
    </row>
    <row r="408" spans="1:6" s="27" customFormat="1" ht="13.8">
      <c r="A408" s="573"/>
      <c r="B408" s="787" t="s">
        <v>2081</v>
      </c>
      <c r="C408" s="814"/>
      <c r="D408" s="815"/>
      <c r="E408" s="371"/>
      <c r="F408" s="24"/>
    </row>
    <row r="409" spans="1:6" s="27" customFormat="1" ht="27.6">
      <c r="A409" s="573"/>
      <c r="B409" s="787" t="s">
        <v>2082</v>
      </c>
      <c r="C409" s="814"/>
      <c r="D409" s="815"/>
      <c r="E409" s="371"/>
      <c r="F409" s="24"/>
    </row>
    <row r="410" spans="1:6" s="27" customFormat="1" ht="13.8">
      <c r="A410" s="573"/>
      <c r="B410" s="787" t="s">
        <v>2083</v>
      </c>
      <c r="C410" s="814"/>
      <c r="D410" s="815"/>
      <c r="E410" s="371"/>
      <c r="F410" s="24"/>
    </row>
    <row r="411" spans="1:6" s="27" customFormat="1" ht="13.8">
      <c r="A411" s="573"/>
      <c r="B411" s="787" t="s">
        <v>2805</v>
      </c>
      <c r="C411" s="782" t="s">
        <v>130</v>
      </c>
      <c r="D411" s="783">
        <v>2</v>
      </c>
      <c r="E411" s="1280"/>
      <c r="F411" s="24">
        <f t="shared" ref="F411:F463" si="6">E411*D411</f>
        <v>0</v>
      </c>
    </row>
    <row r="412" spans="1:6" s="27" customFormat="1" ht="27.6">
      <c r="A412" s="573"/>
      <c r="B412" s="916" t="s">
        <v>1924</v>
      </c>
      <c r="C412" s="782"/>
      <c r="D412" s="783"/>
      <c r="E412" s="371"/>
      <c r="F412" s="24"/>
    </row>
    <row r="413" spans="1:6" s="27" customFormat="1" ht="13.8">
      <c r="A413" s="573"/>
      <c r="B413" s="781"/>
      <c r="C413" s="782"/>
      <c r="D413" s="783"/>
      <c r="E413" s="371"/>
      <c r="F413" s="24"/>
    </row>
    <row r="414" spans="1:6" s="27" customFormat="1" ht="96.6">
      <c r="A414" s="93" t="s">
        <v>77</v>
      </c>
      <c r="B414" s="784" t="s">
        <v>2084</v>
      </c>
      <c r="C414" s="782"/>
      <c r="D414" s="783"/>
      <c r="E414" s="371"/>
      <c r="F414" s="24"/>
    </row>
    <row r="415" spans="1:6" s="27" customFormat="1" ht="13.8">
      <c r="A415" s="573"/>
      <c r="B415" s="816" t="s">
        <v>2085</v>
      </c>
      <c r="C415" s="782"/>
      <c r="D415" s="783"/>
      <c r="E415" s="371"/>
      <c r="F415" s="24"/>
    </row>
    <row r="416" spans="1:6" s="27" customFormat="1" ht="16.5" customHeight="1">
      <c r="A416" s="573"/>
      <c r="B416" s="816" t="s">
        <v>2086</v>
      </c>
      <c r="C416" s="782"/>
      <c r="D416" s="783"/>
      <c r="E416" s="371"/>
      <c r="F416" s="24"/>
    </row>
    <row r="417" spans="1:6" s="27" customFormat="1" ht="13.8">
      <c r="A417" s="573"/>
      <c r="B417" s="816" t="s">
        <v>2087</v>
      </c>
      <c r="C417" s="782"/>
      <c r="D417" s="783"/>
      <c r="E417" s="371"/>
      <c r="F417" s="24"/>
    </row>
    <row r="418" spans="1:6" s="27" customFormat="1" ht="13.8">
      <c r="A418" s="573"/>
      <c r="B418" s="816" t="s">
        <v>2088</v>
      </c>
      <c r="C418" s="782"/>
      <c r="D418" s="783"/>
      <c r="E418" s="371"/>
      <c r="F418" s="24"/>
    </row>
    <row r="419" spans="1:6" s="27" customFormat="1" ht="13.8">
      <c r="A419" s="573"/>
      <c r="B419" s="816" t="s">
        <v>2089</v>
      </c>
      <c r="C419" s="782"/>
      <c r="D419" s="783"/>
      <c r="E419" s="371"/>
      <c r="F419" s="24"/>
    </row>
    <row r="420" spans="1:6" s="27" customFormat="1" ht="13.8">
      <c r="A420" s="573"/>
      <c r="B420" s="816" t="s">
        <v>2090</v>
      </c>
      <c r="C420" s="782"/>
      <c r="D420" s="783"/>
      <c r="E420" s="371"/>
      <c r="F420" s="24"/>
    </row>
    <row r="421" spans="1:6" s="27" customFormat="1" ht="13.8">
      <c r="A421" s="573"/>
      <c r="B421" s="784" t="s">
        <v>2091</v>
      </c>
      <c r="C421" s="814"/>
      <c r="D421" s="815"/>
      <c r="E421" s="371"/>
      <c r="F421" s="24"/>
    </row>
    <row r="422" spans="1:6" s="27" customFormat="1" ht="13.8">
      <c r="A422" s="573"/>
      <c r="B422" s="784" t="s">
        <v>2092</v>
      </c>
      <c r="C422" s="782"/>
      <c r="D422" s="783"/>
      <c r="E422" s="371"/>
      <c r="F422" s="24"/>
    </row>
    <row r="423" spans="1:6" s="27" customFormat="1" ht="13.8">
      <c r="A423" s="573"/>
      <c r="B423" s="817" t="s">
        <v>2093</v>
      </c>
      <c r="C423" s="782" t="s">
        <v>130</v>
      </c>
      <c r="D423" s="783">
        <v>1</v>
      </c>
      <c r="E423" s="1280"/>
      <c r="F423" s="24">
        <f t="shared" si="6"/>
        <v>0</v>
      </c>
    </row>
    <row r="424" spans="1:6" s="27" customFormat="1" ht="27.6">
      <c r="A424" s="573"/>
      <c r="B424" s="916" t="s">
        <v>1936</v>
      </c>
      <c r="C424" s="782"/>
      <c r="D424" s="783"/>
      <c r="E424" s="371"/>
      <c r="F424" s="24"/>
    </row>
    <row r="425" spans="1:6" s="27" customFormat="1" ht="13.8">
      <c r="A425" s="573"/>
      <c r="B425" s="781"/>
      <c r="C425" s="782"/>
      <c r="D425" s="783"/>
      <c r="E425" s="371"/>
      <c r="F425" s="24"/>
    </row>
    <row r="426" spans="1:6" s="27" customFormat="1" ht="13.8">
      <c r="A426" s="93" t="s">
        <v>78</v>
      </c>
      <c r="B426" s="784" t="s">
        <v>2094</v>
      </c>
      <c r="C426" s="782" t="s">
        <v>130</v>
      </c>
      <c r="D426" s="783">
        <v>3</v>
      </c>
      <c r="E426" s="1280"/>
      <c r="F426" s="24">
        <f t="shared" si="6"/>
        <v>0</v>
      </c>
    </row>
    <row r="427" spans="1:6" s="27" customFormat="1" ht="13.8">
      <c r="A427" s="573"/>
      <c r="B427" s="784"/>
      <c r="C427" s="782"/>
      <c r="D427" s="783"/>
      <c r="E427" s="371"/>
      <c r="F427" s="24"/>
    </row>
    <row r="428" spans="1:6" s="27" customFormat="1" ht="27.6">
      <c r="A428" s="93" t="s">
        <v>79</v>
      </c>
      <c r="B428" s="784" t="s">
        <v>2095</v>
      </c>
      <c r="C428" s="782" t="s">
        <v>130</v>
      </c>
      <c r="D428" s="783">
        <v>2</v>
      </c>
      <c r="E428" s="1280"/>
      <c r="F428" s="24">
        <f t="shared" si="6"/>
        <v>0</v>
      </c>
    </row>
    <row r="429" spans="1:6" s="27" customFormat="1" ht="13.8">
      <c r="A429" s="573"/>
      <c r="B429" s="784"/>
      <c r="C429" s="782"/>
      <c r="D429" s="783"/>
      <c r="E429" s="371"/>
      <c r="F429" s="24"/>
    </row>
    <row r="430" spans="1:6" s="27" customFormat="1" ht="69">
      <c r="A430" s="93" t="s">
        <v>714</v>
      </c>
      <c r="B430" s="784" t="s">
        <v>2096</v>
      </c>
      <c r="C430" s="782" t="s">
        <v>130</v>
      </c>
      <c r="D430" s="783">
        <v>3</v>
      </c>
      <c r="E430" s="1280"/>
      <c r="F430" s="24">
        <f t="shared" si="6"/>
        <v>0</v>
      </c>
    </row>
    <row r="431" spans="1:6" s="27" customFormat="1" ht="13.8">
      <c r="A431" s="573"/>
      <c r="B431" s="784"/>
      <c r="C431" s="782"/>
      <c r="D431" s="783"/>
      <c r="E431" s="371"/>
      <c r="F431" s="24"/>
    </row>
    <row r="432" spans="1:6" s="27" customFormat="1" ht="55.2">
      <c r="A432" s="93" t="s">
        <v>191</v>
      </c>
      <c r="B432" s="784" t="s">
        <v>2097</v>
      </c>
      <c r="C432" s="782" t="s">
        <v>130</v>
      </c>
      <c r="D432" s="783">
        <v>3</v>
      </c>
      <c r="E432" s="1280"/>
      <c r="F432" s="24">
        <f t="shared" si="6"/>
        <v>0</v>
      </c>
    </row>
    <row r="433" spans="1:6" s="27" customFormat="1" ht="13.8">
      <c r="A433" s="573"/>
      <c r="B433" s="784"/>
      <c r="C433" s="782"/>
      <c r="D433" s="783"/>
      <c r="E433" s="371"/>
      <c r="F433" s="24"/>
    </row>
    <row r="434" spans="1:6" s="27" customFormat="1" ht="27.6">
      <c r="A434" s="93" t="s">
        <v>1060</v>
      </c>
      <c r="B434" s="784" t="s">
        <v>2098</v>
      </c>
      <c r="C434" s="782" t="s">
        <v>130</v>
      </c>
      <c r="D434" s="783">
        <v>3</v>
      </c>
      <c r="E434" s="1280"/>
      <c r="F434" s="24">
        <f t="shared" si="6"/>
        <v>0</v>
      </c>
    </row>
    <row r="435" spans="1:6" s="27" customFormat="1" ht="13.8">
      <c r="A435" s="573"/>
      <c r="B435" s="784"/>
      <c r="C435" s="782"/>
      <c r="D435" s="783"/>
      <c r="E435" s="371"/>
      <c r="F435" s="24"/>
    </row>
    <row r="436" spans="1:6" s="27" customFormat="1" ht="55.2">
      <c r="A436" s="93" t="s">
        <v>1063</v>
      </c>
      <c r="B436" s="807" t="s">
        <v>2099</v>
      </c>
      <c r="C436" s="808" t="s">
        <v>1394</v>
      </c>
      <c r="D436" s="809"/>
      <c r="E436" s="371"/>
      <c r="F436" s="24"/>
    </row>
    <row r="437" spans="1:6" s="27" customFormat="1" ht="13.8">
      <c r="A437" s="93" t="s">
        <v>64</v>
      </c>
      <c r="B437" s="810" t="s">
        <v>2038</v>
      </c>
      <c r="C437" s="808" t="s">
        <v>197</v>
      </c>
      <c r="D437" s="811">
        <v>60</v>
      </c>
      <c r="E437" s="1280"/>
      <c r="F437" s="24">
        <f t="shared" si="6"/>
        <v>0</v>
      </c>
    </row>
    <row r="438" spans="1:6" s="27" customFormat="1" ht="13.8">
      <c r="A438" s="93" t="s">
        <v>65</v>
      </c>
      <c r="B438" s="810" t="s">
        <v>2039</v>
      </c>
      <c r="C438" s="808" t="s">
        <v>197</v>
      </c>
      <c r="D438" s="811">
        <v>60</v>
      </c>
      <c r="E438" s="1280"/>
      <c r="F438" s="24">
        <f t="shared" si="6"/>
        <v>0</v>
      </c>
    </row>
    <row r="439" spans="1:6" s="27" customFormat="1" ht="13.8">
      <c r="A439" s="93" t="s">
        <v>66</v>
      </c>
      <c r="B439" s="810" t="s">
        <v>2040</v>
      </c>
      <c r="C439" s="808" t="s">
        <v>197</v>
      </c>
      <c r="D439" s="811">
        <v>10</v>
      </c>
      <c r="E439" s="1280"/>
      <c r="F439" s="24">
        <f t="shared" si="6"/>
        <v>0</v>
      </c>
    </row>
    <row r="440" spans="1:6" s="27" customFormat="1" ht="13.8">
      <c r="A440" s="573"/>
      <c r="B440" s="810"/>
      <c r="C440" s="808"/>
      <c r="D440" s="811"/>
      <c r="E440" s="371"/>
      <c r="F440" s="24"/>
    </row>
    <row r="441" spans="1:6" s="27" customFormat="1" ht="41.4">
      <c r="A441" s="93" t="s">
        <v>1369</v>
      </c>
      <c r="B441" s="800" t="s">
        <v>2042</v>
      </c>
      <c r="C441" s="808" t="s">
        <v>1394</v>
      </c>
      <c r="D441" s="811"/>
      <c r="E441" s="371"/>
      <c r="F441" s="24"/>
    </row>
    <row r="442" spans="1:6" s="27" customFormat="1" ht="13.8">
      <c r="A442" s="573"/>
      <c r="B442" s="784" t="s">
        <v>1902</v>
      </c>
      <c r="C442" s="782"/>
      <c r="D442" s="783"/>
      <c r="E442" s="371"/>
      <c r="F442" s="24"/>
    </row>
    <row r="443" spans="1:6" s="27" customFormat="1" ht="13.8">
      <c r="A443" s="93" t="s">
        <v>64</v>
      </c>
      <c r="B443" s="810" t="s">
        <v>2043</v>
      </c>
      <c r="C443" s="808" t="s">
        <v>197</v>
      </c>
      <c r="D443" s="811">
        <v>60</v>
      </c>
      <c r="E443" s="1280"/>
      <c r="F443" s="24">
        <f t="shared" si="6"/>
        <v>0</v>
      </c>
    </row>
    <row r="444" spans="1:6" s="27" customFormat="1" ht="27.6">
      <c r="A444" s="573"/>
      <c r="B444" s="916" t="s">
        <v>1936</v>
      </c>
      <c r="C444" s="782"/>
      <c r="D444" s="783"/>
      <c r="E444" s="371"/>
      <c r="F444" s="24"/>
    </row>
    <row r="445" spans="1:6" s="27" customFormat="1" ht="13.8">
      <c r="A445" s="93" t="s">
        <v>65</v>
      </c>
      <c r="B445" s="784" t="s">
        <v>2044</v>
      </c>
      <c r="C445" s="782" t="s">
        <v>197</v>
      </c>
      <c r="D445" s="783">
        <v>60</v>
      </c>
      <c r="E445" s="1280"/>
      <c r="F445" s="24">
        <f t="shared" si="6"/>
        <v>0</v>
      </c>
    </row>
    <row r="446" spans="1:6" s="27" customFormat="1" ht="27.6">
      <c r="A446" s="573"/>
      <c r="B446" s="916" t="s">
        <v>1911</v>
      </c>
      <c r="C446" s="782"/>
      <c r="D446" s="783"/>
      <c r="E446" s="371"/>
      <c r="F446" s="24"/>
    </row>
    <row r="447" spans="1:6" s="27" customFormat="1" ht="13.8">
      <c r="A447" s="93" t="s">
        <v>66</v>
      </c>
      <c r="B447" s="784" t="s">
        <v>2045</v>
      </c>
      <c r="C447" s="782" t="s">
        <v>197</v>
      </c>
      <c r="D447" s="783">
        <v>10</v>
      </c>
      <c r="E447" s="1280"/>
      <c r="F447" s="24">
        <f t="shared" si="6"/>
        <v>0</v>
      </c>
    </row>
    <row r="448" spans="1:6" s="27" customFormat="1" ht="27.6">
      <c r="A448" s="573"/>
      <c r="B448" s="916" t="s">
        <v>1890</v>
      </c>
      <c r="C448" s="782"/>
      <c r="D448" s="783"/>
      <c r="E448" s="371"/>
      <c r="F448" s="24"/>
    </row>
    <row r="449" spans="1:6" s="27" customFormat="1" ht="13.8">
      <c r="A449" s="573"/>
      <c r="B449" s="781"/>
      <c r="C449" s="782"/>
      <c r="D449" s="783"/>
      <c r="E449" s="371"/>
      <c r="F449" s="24"/>
    </row>
    <row r="450" spans="1:6" s="27" customFormat="1" ht="69">
      <c r="A450" s="93" t="s">
        <v>773</v>
      </c>
      <c r="B450" s="784" t="s">
        <v>2100</v>
      </c>
      <c r="C450" s="782" t="s">
        <v>903</v>
      </c>
      <c r="D450" s="783">
        <v>25</v>
      </c>
      <c r="E450" s="1280"/>
      <c r="F450" s="24">
        <f t="shared" si="6"/>
        <v>0</v>
      </c>
    </row>
    <row r="451" spans="1:6" s="27" customFormat="1" ht="13.8">
      <c r="A451" s="573"/>
      <c r="B451" s="781"/>
      <c r="C451" s="782"/>
      <c r="D451" s="783"/>
      <c r="E451" s="371"/>
      <c r="F451" s="24"/>
    </row>
    <row r="452" spans="1:6" s="27" customFormat="1" ht="179.4">
      <c r="A452" s="93" t="s">
        <v>192</v>
      </c>
      <c r="B452" s="784" t="s">
        <v>2763</v>
      </c>
      <c r="C452" s="782"/>
      <c r="D452" s="783"/>
      <c r="E452" s="371"/>
      <c r="F452" s="24"/>
    </row>
    <row r="453" spans="1:6" s="27" customFormat="1" ht="27.6">
      <c r="A453" s="573"/>
      <c r="B453" s="784" t="s">
        <v>2101</v>
      </c>
      <c r="C453" s="782"/>
      <c r="D453" s="783"/>
      <c r="E453" s="371"/>
      <c r="F453" s="24"/>
    </row>
    <row r="454" spans="1:6" s="27" customFormat="1" ht="13.8">
      <c r="A454" s="573"/>
      <c r="B454" s="784" t="s">
        <v>2102</v>
      </c>
      <c r="C454" s="782"/>
      <c r="D454" s="783"/>
      <c r="E454" s="371"/>
      <c r="F454" s="24"/>
    </row>
    <row r="455" spans="1:6" s="27" customFormat="1" ht="13.8">
      <c r="A455" s="93" t="s">
        <v>64</v>
      </c>
      <c r="B455" s="784" t="s">
        <v>2103</v>
      </c>
      <c r="C455" s="782" t="s">
        <v>143</v>
      </c>
      <c r="D455" s="783">
        <v>2</v>
      </c>
      <c r="E455" s="1280"/>
      <c r="F455" s="24">
        <f t="shared" si="6"/>
        <v>0</v>
      </c>
    </row>
    <row r="456" spans="1:6" s="27" customFormat="1" ht="13.8">
      <c r="A456" s="93" t="s">
        <v>65</v>
      </c>
      <c r="B456" s="784" t="s">
        <v>2104</v>
      </c>
      <c r="C456" s="782" t="s">
        <v>143</v>
      </c>
      <c r="D456" s="783">
        <v>1</v>
      </c>
      <c r="E456" s="1280"/>
      <c r="F456" s="24">
        <f t="shared" si="6"/>
        <v>0</v>
      </c>
    </row>
    <row r="457" spans="1:6" s="27" customFormat="1" ht="13.8">
      <c r="A457" s="93" t="s">
        <v>66</v>
      </c>
      <c r="B457" s="784" t="s">
        <v>2105</v>
      </c>
      <c r="C457" s="782" t="s">
        <v>143</v>
      </c>
      <c r="D457" s="783">
        <v>1</v>
      </c>
      <c r="E457" s="1280"/>
      <c r="F457" s="24">
        <f t="shared" si="6"/>
        <v>0</v>
      </c>
    </row>
    <row r="458" spans="1:6" s="27" customFormat="1" ht="27.6">
      <c r="A458" s="573"/>
      <c r="B458" s="916" t="s">
        <v>1924</v>
      </c>
      <c r="C458" s="782"/>
      <c r="D458" s="783"/>
      <c r="E458" s="371"/>
      <c r="F458" s="24"/>
    </row>
    <row r="459" spans="1:6" s="27" customFormat="1" ht="13.8">
      <c r="A459" s="573"/>
      <c r="B459" s="781"/>
      <c r="C459" s="782"/>
      <c r="D459" s="783"/>
      <c r="E459" s="371"/>
      <c r="F459" s="24"/>
    </row>
    <row r="460" spans="1:6" s="27" customFormat="1" ht="55.2">
      <c r="A460" s="93" t="s">
        <v>193</v>
      </c>
      <c r="B460" s="784" t="s">
        <v>2106</v>
      </c>
      <c r="C460" s="818"/>
      <c r="D460" s="819"/>
      <c r="E460" s="371"/>
      <c r="F460" s="24"/>
    </row>
    <row r="461" spans="1:6" s="27" customFormat="1" ht="27.6">
      <c r="A461" s="573"/>
      <c r="B461" s="784" t="s">
        <v>2107</v>
      </c>
      <c r="C461" s="782"/>
      <c r="D461" s="783"/>
      <c r="E461" s="371"/>
      <c r="F461" s="24"/>
    </row>
    <row r="462" spans="1:6" s="27" customFormat="1" ht="13.8">
      <c r="A462" s="93" t="s">
        <v>64</v>
      </c>
      <c r="B462" s="820" t="s">
        <v>2108</v>
      </c>
      <c r="C462" s="814" t="s">
        <v>143</v>
      </c>
      <c r="D462" s="815">
        <v>3</v>
      </c>
      <c r="E462" s="1280"/>
      <c r="F462" s="24">
        <f t="shared" si="6"/>
        <v>0</v>
      </c>
    </row>
    <row r="463" spans="1:6" s="27" customFormat="1" ht="13.8">
      <c r="A463" s="93" t="s">
        <v>65</v>
      </c>
      <c r="B463" s="820" t="s">
        <v>2109</v>
      </c>
      <c r="C463" s="814" t="s">
        <v>143</v>
      </c>
      <c r="D463" s="815">
        <v>1</v>
      </c>
      <c r="E463" s="1280"/>
      <c r="F463" s="24">
        <f t="shared" si="6"/>
        <v>0</v>
      </c>
    </row>
    <row r="464" spans="1:6" s="27" customFormat="1" ht="27.6">
      <c r="A464" s="573"/>
      <c r="B464" s="916" t="s">
        <v>1941</v>
      </c>
      <c r="C464" s="782"/>
      <c r="D464" s="783"/>
      <c r="E464" s="371"/>
      <c r="F464" s="24"/>
    </row>
    <row r="465" spans="1:6" s="27" customFormat="1" ht="13.8">
      <c r="A465" s="573"/>
      <c r="B465" s="781"/>
      <c r="C465" s="782"/>
      <c r="D465" s="783"/>
      <c r="E465" s="371"/>
      <c r="F465" s="24"/>
    </row>
    <row r="466" spans="1:6" s="27" customFormat="1" ht="82.8">
      <c r="A466" s="93" t="s">
        <v>198</v>
      </c>
      <c r="B466" s="784" t="s">
        <v>2110</v>
      </c>
      <c r="C466" s="782"/>
      <c r="D466" s="783"/>
      <c r="E466" s="371"/>
      <c r="F466" s="24"/>
    </row>
    <row r="467" spans="1:6" s="27" customFormat="1" ht="27.6">
      <c r="A467" s="573"/>
      <c r="B467" s="784" t="s">
        <v>2111</v>
      </c>
      <c r="C467" s="782"/>
      <c r="D467" s="783"/>
      <c r="E467" s="371"/>
      <c r="F467" s="24"/>
    </row>
    <row r="468" spans="1:6" s="27" customFormat="1" ht="13.8">
      <c r="A468" s="573"/>
      <c r="B468" s="784" t="s">
        <v>2112</v>
      </c>
      <c r="C468" s="782" t="s">
        <v>197</v>
      </c>
      <c r="D468" s="783">
        <v>2100</v>
      </c>
      <c r="E468" s="1280"/>
      <c r="F468" s="24">
        <f t="shared" ref="F468:F513" si="7">E468*D468</f>
        <v>0</v>
      </c>
    </row>
    <row r="469" spans="1:6" s="27" customFormat="1" ht="27.6">
      <c r="A469" s="573"/>
      <c r="B469" s="916" t="s">
        <v>1924</v>
      </c>
      <c r="C469" s="782"/>
      <c r="D469" s="783"/>
      <c r="E469" s="371"/>
      <c r="F469" s="24"/>
    </row>
    <row r="470" spans="1:6" s="27" customFormat="1" ht="13.8">
      <c r="A470" s="573"/>
      <c r="B470" s="781"/>
      <c r="C470" s="782"/>
      <c r="D470" s="783"/>
      <c r="E470" s="371"/>
      <c r="F470" s="24"/>
    </row>
    <row r="471" spans="1:6" s="27" customFormat="1" ht="41.4">
      <c r="A471" s="93" t="s">
        <v>199</v>
      </c>
      <c r="B471" s="784" t="s">
        <v>2113</v>
      </c>
      <c r="C471" s="782"/>
      <c r="D471" s="783"/>
      <c r="E471" s="371"/>
      <c r="F471" s="24"/>
    </row>
    <row r="472" spans="1:6" s="27" customFormat="1" ht="13.8">
      <c r="A472" s="573"/>
      <c r="B472" s="784" t="s">
        <v>2114</v>
      </c>
      <c r="C472" s="782" t="s">
        <v>130</v>
      </c>
      <c r="D472" s="783">
        <v>68</v>
      </c>
      <c r="E472" s="1280"/>
      <c r="F472" s="24">
        <f t="shared" si="7"/>
        <v>0</v>
      </c>
    </row>
    <row r="473" spans="1:6" s="27" customFormat="1" ht="27.6">
      <c r="A473" s="573"/>
      <c r="B473" s="916" t="s">
        <v>1911</v>
      </c>
      <c r="C473" s="782"/>
      <c r="D473" s="783"/>
      <c r="E473" s="371"/>
      <c r="F473" s="24"/>
    </row>
    <row r="474" spans="1:6" s="27" customFormat="1" ht="13.8">
      <c r="A474" s="573"/>
      <c r="B474" s="781"/>
      <c r="C474" s="782"/>
      <c r="D474" s="783"/>
      <c r="E474" s="371"/>
      <c r="F474" s="24"/>
    </row>
    <row r="475" spans="1:6" s="27" customFormat="1" ht="82.8">
      <c r="A475" s="93" t="s">
        <v>738</v>
      </c>
      <c r="B475" s="821" t="s">
        <v>2115</v>
      </c>
      <c r="C475" s="782"/>
      <c r="D475" s="783"/>
      <c r="E475" s="371"/>
      <c r="F475" s="24"/>
    </row>
    <row r="476" spans="1:6" s="27" customFormat="1" ht="13.8">
      <c r="A476" s="573"/>
      <c r="B476" s="784" t="s">
        <v>2116</v>
      </c>
      <c r="C476" s="782" t="s">
        <v>143</v>
      </c>
      <c r="D476" s="783">
        <v>8</v>
      </c>
      <c r="E476" s="1280"/>
      <c r="F476" s="24">
        <f t="shared" si="7"/>
        <v>0</v>
      </c>
    </row>
    <row r="477" spans="1:6" s="27" customFormat="1" ht="27.6">
      <c r="A477" s="573"/>
      <c r="B477" s="916" t="s">
        <v>1936</v>
      </c>
      <c r="C477" s="782"/>
      <c r="D477" s="783"/>
      <c r="E477" s="371"/>
      <c r="F477" s="24"/>
    </row>
    <row r="478" spans="1:6" s="27" customFormat="1" ht="13.8">
      <c r="A478" s="573"/>
      <c r="B478" s="781"/>
      <c r="C478" s="782"/>
      <c r="D478" s="783"/>
      <c r="E478" s="371"/>
      <c r="F478" s="24"/>
    </row>
    <row r="479" spans="1:6" s="27" customFormat="1" ht="41.4">
      <c r="A479" s="93" t="s">
        <v>1457</v>
      </c>
      <c r="B479" s="821" t="s">
        <v>2117</v>
      </c>
      <c r="C479" s="782"/>
      <c r="D479" s="783"/>
      <c r="E479" s="371"/>
      <c r="F479" s="24"/>
    </row>
    <row r="480" spans="1:6" s="27" customFormat="1" ht="13.8">
      <c r="A480" s="573"/>
      <c r="B480" s="784" t="s">
        <v>2116</v>
      </c>
      <c r="C480" s="782" t="s">
        <v>1650</v>
      </c>
      <c r="D480" s="783">
        <v>4</v>
      </c>
      <c r="E480" s="1280"/>
      <c r="F480" s="24">
        <f t="shared" si="7"/>
        <v>0</v>
      </c>
    </row>
    <row r="481" spans="1:6" s="27" customFormat="1" ht="27.6">
      <c r="A481" s="573"/>
      <c r="B481" s="916" t="s">
        <v>1904</v>
      </c>
      <c r="C481" s="782"/>
      <c r="D481" s="783"/>
      <c r="E481" s="371"/>
      <c r="F481" s="24"/>
    </row>
    <row r="482" spans="1:6" s="27" customFormat="1" ht="13.8">
      <c r="A482" s="573"/>
      <c r="B482" s="781"/>
      <c r="C482" s="782"/>
      <c r="D482" s="783"/>
      <c r="E482" s="371"/>
      <c r="F482" s="24"/>
    </row>
    <row r="483" spans="1:6" s="27" customFormat="1" ht="27.6">
      <c r="A483" s="93" t="s">
        <v>194</v>
      </c>
      <c r="B483" s="821" t="s">
        <v>2118</v>
      </c>
      <c r="C483" s="782" t="s">
        <v>130</v>
      </c>
      <c r="D483" s="783">
        <v>8</v>
      </c>
      <c r="E483" s="1280"/>
      <c r="F483" s="24">
        <f t="shared" si="7"/>
        <v>0</v>
      </c>
    </row>
    <row r="484" spans="1:6" s="27" customFormat="1" ht="13.8">
      <c r="A484" s="573"/>
      <c r="B484" s="821"/>
      <c r="C484" s="782"/>
      <c r="D484" s="783"/>
      <c r="E484" s="371"/>
      <c r="F484" s="24"/>
    </row>
    <row r="485" spans="1:6" s="27" customFormat="1" ht="41.4">
      <c r="A485" s="93" t="s">
        <v>200</v>
      </c>
      <c r="B485" s="822" t="s">
        <v>2119</v>
      </c>
      <c r="C485" s="823" t="s">
        <v>903</v>
      </c>
      <c r="D485" s="824">
        <v>8</v>
      </c>
      <c r="E485" s="1280"/>
      <c r="F485" s="24">
        <f t="shared" si="7"/>
        <v>0</v>
      </c>
    </row>
    <row r="486" spans="1:6" s="27" customFormat="1" ht="13.8">
      <c r="A486" s="573"/>
      <c r="B486" s="822"/>
      <c r="C486" s="823"/>
      <c r="D486" s="824"/>
      <c r="E486" s="371"/>
      <c r="F486" s="24"/>
    </row>
    <row r="487" spans="1:6" s="27" customFormat="1" ht="27.6">
      <c r="A487" s="93" t="s">
        <v>775</v>
      </c>
      <c r="B487" s="383" t="s">
        <v>2120</v>
      </c>
      <c r="C487" s="782" t="s">
        <v>143</v>
      </c>
      <c r="D487" s="783">
        <v>23</v>
      </c>
      <c r="E487" s="1280"/>
      <c r="F487" s="24">
        <f t="shared" si="7"/>
        <v>0</v>
      </c>
    </row>
    <row r="488" spans="1:6" s="27" customFormat="1" ht="13.8">
      <c r="A488" s="573"/>
      <c r="B488" s="383"/>
      <c r="C488" s="782"/>
      <c r="D488" s="783"/>
      <c r="E488" s="371"/>
      <c r="F488" s="24"/>
    </row>
    <row r="489" spans="1:6" s="27" customFormat="1" ht="41.4">
      <c r="A489" s="93" t="s">
        <v>776</v>
      </c>
      <c r="B489" s="383" t="s">
        <v>2121</v>
      </c>
      <c r="C489" s="782"/>
      <c r="D489" s="783"/>
      <c r="E489" s="371"/>
      <c r="F489" s="24"/>
    </row>
    <row r="490" spans="1:6" s="27" customFormat="1" ht="13.8">
      <c r="A490" s="573"/>
      <c r="B490" s="784" t="s">
        <v>2116</v>
      </c>
      <c r="C490" s="782" t="s">
        <v>143</v>
      </c>
      <c r="D490" s="783">
        <v>4</v>
      </c>
      <c r="E490" s="1280"/>
      <c r="F490" s="24">
        <f t="shared" si="7"/>
        <v>0</v>
      </c>
    </row>
    <row r="491" spans="1:6" s="27" customFormat="1" ht="27.6">
      <c r="A491" s="573"/>
      <c r="B491" s="916" t="s">
        <v>1909</v>
      </c>
      <c r="C491" s="782"/>
      <c r="D491" s="783"/>
      <c r="E491" s="371"/>
      <c r="F491" s="24"/>
    </row>
    <row r="492" spans="1:6" s="27" customFormat="1" ht="13.8">
      <c r="A492" s="573"/>
      <c r="B492" s="781"/>
      <c r="C492" s="782"/>
      <c r="D492" s="783"/>
      <c r="E492" s="371"/>
      <c r="F492" s="24"/>
    </row>
    <row r="493" spans="1:6" s="27" customFormat="1" ht="27.6">
      <c r="A493" s="93" t="s">
        <v>1458</v>
      </c>
      <c r="B493" s="825" t="s">
        <v>2122</v>
      </c>
      <c r="C493" s="782"/>
      <c r="D493" s="783"/>
      <c r="E493" s="371"/>
      <c r="F493" s="24"/>
    </row>
    <row r="494" spans="1:6" s="27" customFormat="1" ht="13.8">
      <c r="A494" s="573"/>
      <c r="B494" s="784" t="s">
        <v>2116</v>
      </c>
      <c r="C494" s="782" t="s">
        <v>143</v>
      </c>
      <c r="D494" s="783">
        <v>12</v>
      </c>
      <c r="E494" s="1280"/>
      <c r="F494" s="24">
        <f t="shared" si="7"/>
        <v>0</v>
      </c>
    </row>
    <row r="495" spans="1:6" s="27" customFormat="1" ht="27.6">
      <c r="A495" s="573"/>
      <c r="B495" s="916" t="s">
        <v>1904</v>
      </c>
      <c r="C495" s="782"/>
      <c r="D495" s="783"/>
      <c r="E495" s="371"/>
      <c r="F495" s="24"/>
    </row>
    <row r="496" spans="1:6" s="27" customFormat="1" ht="13.8">
      <c r="A496" s="573"/>
      <c r="B496" s="781"/>
      <c r="C496" s="782"/>
      <c r="D496" s="783"/>
      <c r="E496" s="371"/>
      <c r="F496" s="24"/>
    </row>
    <row r="497" spans="1:6" s="27" customFormat="1" ht="124.2">
      <c r="A497" s="93" t="s">
        <v>1459</v>
      </c>
      <c r="B497" s="784" t="s">
        <v>2123</v>
      </c>
      <c r="C497" s="782"/>
      <c r="D497" s="783"/>
      <c r="E497" s="371"/>
      <c r="F497" s="24"/>
    </row>
    <row r="498" spans="1:6" s="27" customFormat="1" ht="13.8">
      <c r="A498" s="573"/>
      <c r="B498" s="784" t="s">
        <v>2116</v>
      </c>
      <c r="C498" s="782" t="s">
        <v>903</v>
      </c>
      <c r="D498" s="783">
        <v>240</v>
      </c>
      <c r="E498" s="1280"/>
      <c r="F498" s="24">
        <f t="shared" si="7"/>
        <v>0</v>
      </c>
    </row>
    <row r="499" spans="1:6" s="27" customFormat="1" ht="27.6">
      <c r="A499" s="573"/>
      <c r="B499" s="916" t="s">
        <v>1936</v>
      </c>
      <c r="C499" s="782"/>
      <c r="D499" s="783"/>
      <c r="E499" s="371"/>
      <c r="F499" s="24"/>
    </row>
    <row r="500" spans="1:6" s="27" customFormat="1" ht="13.8">
      <c r="A500" s="573"/>
      <c r="B500" s="781"/>
      <c r="C500" s="782"/>
      <c r="D500" s="783"/>
      <c r="E500" s="371"/>
      <c r="F500" s="24"/>
    </row>
    <row r="501" spans="1:6" s="27" customFormat="1" ht="41.4">
      <c r="A501" s="93" t="s">
        <v>1460</v>
      </c>
      <c r="B501" s="784" t="s">
        <v>2124</v>
      </c>
      <c r="C501" s="782"/>
      <c r="D501" s="783"/>
      <c r="E501" s="371"/>
      <c r="F501" s="24"/>
    </row>
    <row r="502" spans="1:6" s="27" customFormat="1" ht="13.8">
      <c r="A502" s="573"/>
      <c r="B502" s="784" t="s">
        <v>2116</v>
      </c>
      <c r="C502" s="782" t="s">
        <v>197</v>
      </c>
      <c r="D502" s="783">
        <v>300</v>
      </c>
      <c r="E502" s="1280"/>
      <c r="F502" s="24">
        <f t="shared" si="7"/>
        <v>0</v>
      </c>
    </row>
    <row r="503" spans="1:6" s="27" customFormat="1" ht="27.6">
      <c r="A503" s="573"/>
      <c r="B503" s="916" t="s">
        <v>1911</v>
      </c>
      <c r="C503" s="782"/>
      <c r="D503" s="783"/>
      <c r="E503" s="371"/>
      <c r="F503" s="24"/>
    </row>
    <row r="504" spans="1:6" s="27" customFormat="1" ht="13.8">
      <c r="A504" s="573"/>
      <c r="B504" s="781"/>
      <c r="C504" s="782"/>
      <c r="D504" s="783"/>
      <c r="E504" s="371"/>
      <c r="F504" s="24"/>
    </row>
    <row r="505" spans="1:6" s="27" customFormat="1" ht="124.2">
      <c r="A505" s="93" t="s">
        <v>1461</v>
      </c>
      <c r="B505" s="383" t="s">
        <v>2125</v>
      </c>
      <c r="C505" s="782"/>
      <c r="D505" s="783"/>
      <c r="E505" s="371"/>
      <c r="F505" s="24"/>
    </row>
    <row r="506" spans="1:6" s="27" customFormat="1" ht="13.8">
      <c r="A506" s="573"/>
      <c r="B506" s="784" t="s">
        <v>2116</v>
      </c>
      <c r="C506" s="782" t="s">
        <v>2126</v>
      </c>
      <c r="D506" s="783">
        <v>4</v>
      </c>
      <c r="E506" s="1280"/>
      <c r="F506" s="24">
        <f t="shared" si="7"/>
        <v>0</v>
      </c>
    </row>
    <row r="507" spans="1:6" s="27" customFormat="1" ht="27.6">
      <c r="A507" s="573"/>
      <c r="B507" s="916" t="s">
        <v>2127</v>
      </c>
      <c r="C507" s="782"/>
      <c r="D507" s="783"/>
      <c r="E507" s="371"/>
      <c r="F507" s="24"/>
    </row>
    <row r="508" spans="1:6" s="27" customFormat="1" ht="13.8">
      <c r="A508" s="573"/>
      <c r="B508" s="781"/>
      <c r="C508" s="782"/>
      <c r="D508" s="783"/>
      <c r="E508" s="371"/>
      <c r="F508" s="24"/>
    </row>
    <row r="509" spans="1:6" s="27" customFormat="1" ht="41.4">
      <c r="A509" s="93" t="s">
        <v>1462</v>
      </c>
      <c r="B509" s="820" t="s">
        <v>2128</v>
      </c>
      <c r="C509" s="814" t="s">
        <v>133</v>
      </c>
      <c r="D509" s="815">
        <v>1</v>
      </c>
      <c r="E509" s="1280"/>
      <c r="F509" s="24">
        <f t="shared" si="7"/>
        <v>0</v>
      </c>
    </row>
    <row r="510" spans="1:6" s="27" customFormat="1" ht="13.8">
      <c r="A510" s="72"/>
      <c r="B510" s="820"/>
      <c r="C510" s="814"/>
      <c r="D510" s="815"/>
      <c r="E510" s="371"/>
      <c r="F510" s="24"/>
    </row>
    <row r="511" spans="1:6" s="27" customFormat="1" ht="27.6">
      <c r="A511" s="93" t="s">
        <v>1463</v>
      </c>
      <c r="B511" s="784" t="s">
        <v>2129</v>
      </c>
      <c r="C511" s="782" t="s">
        <v>133</v>
      </c>
      <c r="D511" s="783">
        <v>1</v>
      </c>
      <c r="E511" s="1280"/>
      <c r="F511" s="24">
        <f t="shared" si="7"/>
        <v>0</v>
      </c>
    </row>
    <row r="512" spans="1:6" s="27" customFormat="1" ht="13.8">
      <c r="A512" s="94"/>
      <c r="B512" s="784"/>
      <c r="C512" s="782"/>
      <c r="D512" s="783"/>
      <c r="E512" s="371"/>
      <c r="F512" s="24"/>
    </row>
    <row r="513" spans="1:6" s="27" customFormat="1" ht="41.4">
      <c r="A513" s="93" t="s">
        <v>2130</v>
      </c>
      <c r="B513" s="820" t="s">
        <v>2131</v>
      </c>
      <c r="C513" s="814" t="s">
        <v>133</v>
      </c>
      <c r="D513" s="815">
        <v>1</v>
      </c>
      <c r="E513" s="1280"/>
      <c r="F513" s="24">
        <f t="shared" si="7"/>
        <v>0</v>
      </c>
    </row>
    <row r="514" spans="1:6" s="27" customFormat="1" ht="13.8">
      <c r="A514" s="452"/>
      <c r="B514" s="30"/>
      <c r="C514" s="48"/>
      <c r="D514" s="47"/>
      <c r="E514" s="371"/>
      <c r="F514" s="47"/>
    </row>
    <row r="515" spans="1:6" s="27" customFormat="1" ht="16.8">
      <c r="A515" s="72"/>
      <c r="B515" s="380" t="s">
        <v>69</v>
      </c>
      <c r="C515" s="367"/>
      <c r="D515" s="535"/>
      <c r="E515" s="368"/>
      <c r="F515" s="400">
        <f>SUM(F402:F514)</f>
        <v>0</v>
      </c>
    </row>
    <row r="516" spans="1:6" s="27" customFormat="1" ht="13.8">
      <c r="A516" s="94"/>
      <c r="B516" s="30"/>
      <c r="C516" s="48"/>
      <c r="D516" s="47"/>
      <c r="E516" s="371"/>
      <c r="F516" s="47"/>
    </row>
    <row r="517" spans="1:6" s="27" customFormat="1" ht="13.8">
      <c r="A517" s="94"/>
      <c r="B517" s="30"/>
      <c r="C517" s="48"/>
      <c r="D517" s="47"/>
      <c r="E517" s="371"/>
      <c r="F517" s="47"/>
    </row>
    <row r="518" spans="1:6" s="27" customFormat="1" ht="16.8">
      <c r="A518" s="377" t="s">
        <v>112</v>
      </c>
      <c r="B518" s="377" t="s">
        <v>2132</v>
      </c>
      <c r="C518" s="370"/>
      <c r="D518" s="539"/>
      <c r="E518" s="912"/>
      <c r="F518" s="539"/>
    </row>
    <row r="519" spans="1:6" s="27" customFormat="1" ht="13.8">
      <c r="A519" s="94"/>
      <c r="B519" s="30"/>
      <c r="C519" s="48"/>
      <c r="D519" s="47"/>
      <c r="E519" s="371"/>
      <c r="F519" s="47"/>
    </row>
    <row r="520" spans="1:6" s="27" customFormat="1" ht="138">
      <c r="A520" s="93" t="s">
        <v>209</v>
      </c>
      <c r="B520" s="804" t="s">
        <v>2133</v>
      </c>
      <c r="C520" s="788"/>
      <c r="D520" s="826"/>
      <c r="E520" s="371"/>
      <c r="F520" s="24"/>
    </row>
    <row r="521" spans="1:6" s="27" customFormat="1" ht="41.4">
      <c r="A521" s="94"/>
      <c r="B521" s="804" t="s">
        <v>2134</v>
      </c>
      <c r="C521" s="788"/>
      <c r="D521" s="826"/>
      <c r="E521" s="371"/>
      <c r="F521" s="24"/>
    </row>
    <row r="522" spans="1:6" s="27" customFormat="1" ht="27.6">
      <c r="A522" s="94"/>
      <c r="B522" s="804" t="s">
        <v>2135</v>
      </c>
      <c r="C522" s="788"/>
      <c r="D522" s="826"/>
      <c r="E522" s="371"/>
      <c r="F522" s="24"/>
    </row>
    <row r="523" spans="1:6" s="27" customFormat="1" ht="27.6">
      <c r="A523" s="94"/>
      <c r="B523" s="804" t="s">
        <v>2136</v>
      </c>
      <c r="C523" s="788"/>
      <c r="D523" s="826"/>
      <c r="E523" s="371"/>
      <c r="F523" s="24"/>
    </row>
    <row r="524" spans="1:6" s="27" customFormat="1" ht="13.8">
      <c r="A524" s="94"/>
      <c r="B524" s="804" t="s">
        <v>2137</v>
      </c>
      <c r="C524" s="788"/>
      <c r="D524" s="826"/>
      <c r="E524" s="371"/>
      <c r="F524" s="24"/>
    </row>
    <row r="525" spans="1:6" s="27" customFormat="1" ht="27.6">
      <c r="A525" s="94"/>
      <c r="B525" s="779" t="s">
        <v>2138</v>
      </c>
      <c r="C525" s="827"/>
      <c r="D525" s="828"/>
      <c r="E525" s="371"/>
      <c r="F525" s="24"/>
    </row>
    <row r="526" spans="1:6" s="27" customFormat="1" ht="27.6">
      <c r="A526" s="94"/>
      <c r="B526" s="829" t="s">
        <v>1891</v>
      </c>
      <c r="C526" s="788"/>
      <c r="D526" s="826"/>
      <c r="E526" s="371"/>
      <c r="F526" s="24"/>
    </row>
    <row r="527" spans="1:6" s="27" customFormat="1" ht="13.8">
      <c r="A527" s="94"/>
      <c r="B527" s="804" t="s">
        <v>2139</v>
      </c>
      <c r="C527" s="788"/>
      <c r="D527" s="826"/>
      <c r="E527" s="371"/>
      <c r="F527" s="24"/>
    </row>
    <row r="528" spans="1:6" s="27" customFormat="1" ht="13.8">
      <c r="A528" s="94"/>
      <c r="B528" s="804" t="s">
        <v>2140</v>
      </c>
      <c r="C528" s="788"/>
      <c r="D528" s="826"/>
      <c r="E528" s="371"/>
      <c r="F528" s="24"/>
    </row>
    <row r="529" spans="1:6" s="27" customFormat="1" ht="13.8">
      <c r="A529" s="94"/>
      <c r="B529" s="830" t="s">
        <v>2141</v>
      </c>
      <c r="C529" s="788"/>
      <c r="D529" s="826"/>
      <c r="E529" s="371"/>
      <c r="F529" s="24"/>
    </row>
    <row r="530" spans="1:6" s="27" customFormat="1" ht="13.8">
      <c r="A530" s="94"/>
      <c r="B530" s="830" t="s">
        <v>2142</v>
      </c>
      <c r="C530" s="788" t="s">
        <v>130</v>
      </c>
      <c r="D530" s="831">
        <v>2</v>
      </c>
      <c r="E530" s="1280"/>
      <c r="F530" s="24">
        <f t="shared" ref="F530:F556" si="8">E530*D530</f>
        <v>0</v>
      </c>
    </row>
    <row r="531" spans="1:6" s="27" customFormat="1" ht="27.6">
      <c r="A531" s="94"/>
      <c r="B531" s="916" t="s">
        <v>1936</v>
      </c>
      <c r="C531" s="782"/>
      <c r="D531" s="785"/>
      <c r="E531" s="371"/>
      <c r="F531" s="24"/>
    </row>
    <row r="532" spans="1:6" s="27" customFormat="1" ht="13.8">
      <c r="A532" s="94"/>
      <c r="B532" s="781" t="s">
        <v>2143</v>
      </c>
      <c r="C532" s="782"/>
      <c r="D532" s="785"/>
      <c r="E532" s="371"/>
      <c r="F532" s="24"/>
    </row>
    <row r="533" spans="1:6" s="27" customFormat="1" ht="13.8">
      <c r="A533" s="94"/>
      <c r="B533" s="832" t="s">
        <v>2144</v>
      </c>
      <c r="C533" s="788"/>
      <c r="D533" s="826"/>
      <c r="E533" s="371"/>
      <c r="F533" s="24"/>
    </row>
    <row r="534" spans="1:6" s="27" customFormat="1" ht="13.8">
      <c r="A534" s="94"/>
      <c r="B534" s="832" t="s">
        <v>2145</v>
      </c>
      <c r="C534" s="788"/>
      <c r="D534" s="826"/>
      <c r="E534" s="371"/>
      <c r="F534" s="24"/>
    </row>
    <row r="535" spans="1:6" s="27" customFormat="1" ht="13.8">
      <c r="A535" s="94"/>
      <c r="B535" s="832" t="s">
        <v>2146</v>
      </c>
      <c r="C535" s="788"/>
      <c r="D535" s="826"/>
      <c r="E535" s="371"/>
      <c r="F535" s="24"/>
    </row>
    <row r="536" spans="1:6" s="27" customFormat="1" ht="27.6">
      <c r="A536" s="94"/>
      <c r="B536" s="832" t="s">
        <v>2147</v>
      </c>
      <c r="C536" s="788"/>
      <c r="D536" s="826"/>
      <c r="E536" s="371"/>
      <c r="F536" s="24"/>
    </row>
    <row r="537" spans="1:6" s="27" customFormat="1" ht="13.8">
      <c r="A537" s="94"/>
      <c r="B537" s="832" t="s">
        <v>2148</v>
      </c>
      <c r="C537" s="788"/>
      <c r="D537" s="826"/>
      <c r="E537" s="371"/>
      <c r="F537" s="24"/>
    </row>
    <row r="538" spans="1:6" s="27" customFormat="1" ht="13.8">
      <c r="A538" s="94"/>
      <c r="B538" s="832" t="s">
        <v>2149</v>
      </c>
      <c r="C538" s="788"/>
      <c r="D538" s="826"/>
      <c r="E538" s="371"/>
      <c r="F538" s="24"/>
    </row>
    <row r="539" spans="1:6" s="27" customFormat="1" ht="27.6">
      <c r="A539" s="94"/>
      <c r="B539" s="832" t="s">
        <v>2150</v>
      </c>
      <c r="C539" s="788"/>
      <c r="D539" s="826"/>
      <c r="E539" s="371"/>
      <c r="F539" s="24"/>
    </row>
    <row r="540" spans="1:6" s="27" customFormat="1" ht="13.8">
      <c r="A540" s="94"/>
      <c r="B540" s="832" t="s">
        <v>2151</v>
      </c>
      <c r="C540" s="788"/>
      <c r="D540" s="826"/>
      <c r="E540" s="371"/>
      <c r="F540" s="24"/>
    </row>
    <row r="541" spans="1:6" s="27" customFormat="1" ht="13.8">
      <c r="A541" s="94"/>
      <c r="B541" s="832" t="s">
        <v>2152</v>
      </c>
      <c r="C541" s="788"/>
      <c r="D541" s="826"/>
      <c r="E541" s="371"/>
      <c r="F541" s="24"/>
    </row>
    <row r="542" spans="1:6" s="27" customFormat="1" ht="13.8">
      <c r="A542" s="94"/>
      <c r="B542" s="832" t="s">
        <v>2153</v>
      </c>
      <c r="C542" s="788"/>
      <c r="D542" s="826"/>
      <c r="E542" s="371"/>
      <c r="F542" s="24"/>
    </row>
    <row r="543" spans="1:6" s="27" customFormat="1" ht="13.8">
      <c r="A543" s="94"/>
      <c r="B543" s="779" t="s">
        <v>2154</v>
      </c>
      <c r="C543" s="788"/>
      <c r="D543" s="826"/>
      <c r="E543" s="371"/>
      <c r="F543" s="24"/>
    </row>
    <row r="544" spans="1:6" s="27" customFormat="1" ht="13.8">
      <c r="A544" s="94"/>
      <c r="B544" s="779" t="s">
        <v>2155</v>
      </c>
      <c r="C544" s="788"/>
      <c r="D544" s="826"/>
      <c r="E544" s="371"/>
      <c r="F544" s="24"/>
    </row>
    <row r="545" spans="1:6" s="27" customFormat="1" ht="13.8">
      <c r="A545" s="94"/>
      <c r="B545" s="779" t="s">
        <v>2156</v>
      </c>
      <c r="C545" s="788"/>
      <c r="D545" s="831"/>
      <c r="E545" s="371"/>
      <c r="F545" s="24"/>
    </row>
    <row r="546" spans="1:6" s="27" customFormat="1" ht="13.8">
      <c r="A546" s="94"/>
      <c r="B546" s="833"/>
      <c r="C546" s="788"/>
      <c r="D546" s="826"/>
      <c r="E546" s="371"/>
      <c r="F546" s="24"/>
    </row>
    <row r="547" spans="1:6" s="27" customFormat="1" ht="138">
      <c r="A547" s="93" t="s">
        <v>873</v>
      </c>
      <c r="B547" s="779" t="s">
        <v>2157</v>
      </c>
      <c r="C547" s="827"/>
      <c r="D547" s="828"/>
      <c r="E547" s="371"/>
      <c r="F547" s="24"/>
    </row>
    <row r="548" spans="1:6" s="27" customFormat="1" ht="41.4">
      <c r="A548" s="94"/>
      <c r="B548" s="779" t="s">
        <v>2134</v>
      </c>
      <c r="C548" s="827"/>
      <c r="D548" s="828"/>
      <c r="E548" s="371"/>
      <c r="F548" s="24"/>
    </row>
    <row r="549" spans="1:6" s="27" customFormat="1" ht="27.6">
      <c r="A549" s="94"/>
      <c r="B549" s="779" t="s">
        <v>2158</v>
      </c>
      <c r="C549" s="827"/>
      <c r="D549" s="828"/>
      <c r="E549" s="371"/>
      <c r="F549" s="24"/>
    </row>
    <row r="550" spans="1:6" s="27" customFormat="1" ht="27.6">
      <c r="A550" s="94"/>
      <c r="B550" s="779" t="s">
        <v>2136</v>
      </c>
      <c r="C550" s="827"/>
      <c r="D550" s="828"/>
      <c r="E550" s="371"/>
      <c r="F550" s="24"/>
    </row>
    <row r="551" spans="1:6" s="27" customFormat="1" ht="27.6">
      <c r="A551" s="94"/>
      <c r="B551" s="779" t="s">
        <v>2138</v>
      </c>
      <c r="C551" s="827"/>
      <c r="D551" s="828"/>
      <c r="E551" s="371"/>
      <c r="F551" s="24"/>
    </row>
    <row r="552" spans="1:6" s="27" customFormat="1" ht="27.6">
      <c r="A552" s="94"/>
      <c r="B552" s="829" t="s">
        <v>1891</v>
      </c>
      <c r="C552" s="788"/>
      <c r="D552" s="826"/>
      <c r="E552" s="371"/>
      <c r="F552" s="24"/>
    </row>
    <row r="553" spans="1:6" s="27" customFormat="1" ht="13.8">
      <c r="A553" s="94"/>
      <c r="B553" s="804" t="s">
        <v>2139</v>
      </c>
      <c r="C553" s="788"/>
      <c r="D553" s="826"/>
      <c r="E553" s="371"/>
      <c r="F553" s="24"/>
    </row>
    <row r="554" spans="1:6" s="27" customFormat="1" ht="13.8">
      <c r="A554" s="94"/>
      <c r="B554" s="804" t="s">
        <v>2140</v>
      </c>
      <c r="C554" s="788"/>
      <c r="D554" s="826"/>
      <c r="E554" s="371"/>
      <c r="F554" s="24"/>
    </row>
    <row r="555" spans="1:6" s="27" customFormat="1" ht="13.8">
      <c r="A555" s="94"/>
      <c r="B555" s="834" t="s">
        <v>2141</v>
      </c>
      <c r="C555" s="827"/>
      <c r="D555" s="828"/>
      <c r="E555" s="371"/>
      <c r="F555" s="24"/>
    </row>
    <row r="556" spans="1:6" s="27" customFormat="1" ht="13.8">
      <c r="A556" s="94"/>
      <c r="B556" s="834" t="s">
        <v>2159</v>
      </c>
      <c r="C556" s="827" t="s">
        <v>130</v>
      </c>
      <c r="D556" s="828">
        <v>1</v>
      </c>
      <c r="E556" s="1280"/>
      <c r="F556" s="24">
        <f t="shared" si="8"/>
        <v>0</v>
      </c>
    </row>
    <row r="557" spans="1:6" s="27" customFormat="1" ht="27.6">
      <c r="A557" s="94"/>
      <c r="B557" s="916" t="s">
        <v>1890</v>
      </c>
      <c r="C557" s="782"/>
      <c r="D557" s="785"/>
      <c r="E557" s="371"/>
      <c r="F557" s="24"/>
    </row>
    <row r="558" spans="1:6" s="27" customFormat="1" ht="13.8">
      <c r="A558" s="94"/>
      <c r="B558" s="781" t="s">
        <v>2143</v>
      </c>
      <c r="C558" s="782"/>
      <c r="D558" s="785"/>
      <c r="E558" s="371"/>
      <c r="F558" s="24"/>
    </row>
    <row r="559" spans="1:6" s="27" customFormat="1" ht="13.8">
      <c r="A559" s="94"/>
      <c r="B559" s="779" t="s">
        <v>2160</v>
      </c>
      <c r="C559" s="827"/>
      <c r="D559" s="828"/>
      <c r="E559" s="371"/>
      <c r="F559" s="24"/>
    </row>
    <row r="560" spans="1:6" s="27" customFormat="1" ht="13.8">
      <c r="A560" s="94"/>
      <c r="B560" s="779" t="s">
        <v>2161</v>
      </c>
      <c r="C560" s="827"/>
      <c r="D560" s="828"/>
      <c r="E560" s="371"/>
      <c r="F560" s="24"/>
    </row>
    <row r="561" spans="1:6" s="27" customFormat="1" ht="13.8">
      <c r="A561" s="94"/>
      <c r="B561" s="779" t="s">
        <v>2162</v>
      </c>
      <c r="C561" s="827"/>
      <c r="D561" s="828"/>
      <c r="E561" s="371"/>
      <c r="F561" s="24"/>
    </row>
    <row r="562" spans="1:6" s="27" customFormat="1" ht="13.8">
      <c r="A562" s="94"/>
      <c r="B562" s="779" t="s">
        <v>2163</v>
      </c>
      <c r="C562" s="827"/>
      <c r="D562" s="828"/>
      <c r="E562" s="371"/>
      <c r="F562" s="24"/>
    </row>
    <row r="563" spans="1:6" s="27" customFormat="1" ht="27.6">
      <c r="A563" s="94"/>
      <c r="B563" s="779" t="s">
        <v>2164</v>
      </c>
      <c r="C563" s="827"/>
      <c r="D563" s="828"/>
      <c r="E563" s="371"/>
      <c r="F563" s="24"/>
    </row>
    <row r="564" spans="1:6" s="27" customFormat="1" ht="13.8">
      <c r="A564" s="94"/>
      <c r="B564" s="779" t="s">
        <v>2165</v>
      </c>
      <c r="C564" s="827"/>
      <c r="D564" s="828"/>
      <c r="E564" s="371"/>
      <c r="F564" s="24"/>
    </row>
    <row r="565" spans="1:6" s="27" customFormat="1" ht="13.8">
      <c r="A565" s="94"/>
      <c r="B565" s="779" t="s">
        <v>2166</v>
      </c>
      <c r="C565" s="827"/>
      <c r="D565" s="828"/>
      <c r="E565" s="371"/>
      <c r="F565" s="24"/>
    </row>
    <row r="566" spans="1:6" s="27" customFormat="1" ht="13.8">
      <c r="A566" s="94"/>
      <c r="B566" s="779" t="s">
        <v>2167</v>
      </c>
      <c r="C566" s="827"/>
      <c r="D566" s="828"/>
      <c r="E566" s="371"/>
      <c r="F566" s="24"/>
    </row>
    <row r="567" spans="1:6" s="27" customFormat="1" ht="27.6">
      <c r="A567" s="94"/>
      <c r="B567" s="779" t="s">
        <v>2168</v>
      </c>
      <c r="C567" s="827"/>
      <c r="D567" s="828"/>
      <c r="E567" s="371"/>
      <c r="F567" s="24"/>
    </row>
    <row r="568" spans="1:6" s="27" customFormat="1" ht="13.8">
      <c r="A568" s="94"/>
      <c r="B568" s="779" t="s">
        <v>2169</v>
      </c>
      <c r="C568" s="827"/>
      <c r="D568" s="828"/>
      <c r="E568" s="371"/>
      <c r="F568" s="24"/>
    </row>
    <row r="569" spans="1:6" s="27" customFormat="1" ht="13.8">
      <c r="A569" s="94"/>
      <c r="B569" s="779" t="s">
        <v>2170</v>
      </c>
      <c r="C569" s="827"/>
      <c r="D569" s="828"/>
      <c r="E569" s="371"/>
      <c r="F569" s="24"/>
    </row>
    <row r="570" spans="1:6" s="27" customFormat="1" ht="13.8">
      <c r="A570" s="94"/>
      <c r="B570" s="779" t="s">
        <v>2171</v>
      </c>
      <c r="C570" s="827"/>
      <c r="D570" s="828"/>
      <c r="E570" s="371"/>
      <c r="F570" s="24"/>
    </row>
    <row r="571" spans="1:6" s="27" customFormat="1" ht="13.8">
      <c r="A571" s="94"/>
      <c r="B571" s="779" t="s">
        <v>2172</v>
      </c>
      <c r="C571" s="827"/>
      <c r="D571" s="828"/>
      <c r="E571" s="371"/>
      <c r="F571" s="24"/>
    </row>
    <row r="572" spans="1:6" s="27" customFormat="1" ht="13.8">
      <c r="A572" s="94"/>
      <c r="B572" s="779" t="s">
        <v>2173</v>
      </c>
      <c r="C572" s="827"/>
      <c r="D572" s="828"/>
      <c r="E572" s="371"/>
      <c r="F572" s="24"/>
    </row>
    <row r="573" spans="1:6" s="27" customFormat="1" ht="13.8">
      <c r="A573" s="94"/>
      <c r="B573" s="779" t="s">
        <v>2174</v>
      </c>
      <c r="C573" s="827"/>
      <c r="D573" s="828"/>
      <c r="E573" s="371"/>
      <c r="F573" s="24"/>
    </row>
    <row r="574" spans="1:6" s="27" customFormat="1" ht="13.8">
      <c r="A574" s="94"/>
      <c r="B574" s="835"/>
      <c r="C574" s="788"/>
      <c r="D574" s="826"/>
      <c r="E574" s="371"/>
      <c r="F574" s="24"/>
    </row>
    <row r="575" spans="1:6" s="27" customFormat="1" ht="96.6">
      <c r="A575" s="93" t="s">
        <v>874</v>
      </c>
      <c r="B575" s="804" t="s">
        <v>2175</v>
      </c>
      <c r="C575" s="788"/>
      <c r="D575" s="826"/>
      <c r="E575" s="371"/>
      <c r="F575" s="24"/>
    </row>
    <row r="576" spans="1:6" s="27" customFormat="1" ht="55.2">
      <c r="A576" s="94"/>
      <c r="B576" s="804" t="s">
        <v>2176</v>
      </c>
      <c r="C576" s="788"/>
      <c r="D576" s="826"/>
      <c r="E576" s="371"/>
      <c r="F576" s="24"/>
    </row>
    <row r="577" spans="1:6" s="27" customFormat="1" ht="13.8">
      <c r="A577" s="94"/>
      <c r="B577" s="804" t="s">
        <v>2177</v>
      </c>
      <c r="C577" s="788"/>
      <c r="D577" s="826"/>
      <c r="E577" s="371"/>
      <c r="F577" s="24"/>
    </row>
    <row r="578" spans="1:6" s="27" customFormat="1" ht="13.8">
      <c r="A578" s="94"/>
      <c r="B578" s="804" t="s">
        <v>2178</v>
      </c>
      <c r="C578" s="788"/>
      <c r="D578" s="826"/>
      <c r="E578" s="371"/>
      <c r="F578" s="24"/>
    </row>
    <row r="579" spans="1:6" s="27" customFormat="1" ht="13.8">
      <c r="A579" s="94"/>
      <c r="B579" s="804" t="s">
        <v>2179</v>
      </c>
      <c r="C579" s="788"/>
      <c r="D579" s="826"/>
      <c r="E579" s="371"/>
      <c r="F579" s="24"/>
    </row>
    <row r="580" spans="1:6" s="27" customFormat="1" ht="13.8">
      <c r="A580" s="94"/>
      <c r="B580" s="804" t="s">
        <v>2180</v>
      </c>
      <c r="C580" s="788"/>
      <c r="D580" s="826"/>
      <c r="E580" s="371"/>
      <c r="F580" s="24"/>
    </row>
    <row r="581" spans="1:6" s="27" customFormat="1" ht="13.8">
      <c r="A581" s="94"/>
      <c r="B581" s="804" t="s">
        <v>2181</v>
      </c>
      <c r="C581" s="788"/>
      <c r="D581" s="826"/>
      <c r="E581" s="371"/>
      <c r="F581" s="24"/>
    </row>
    <row r="582" spans="1:6" s="27" customFormat="1" ht="13.8">
      <c r="A582" s="94"/>
      <c r="B582" s="804" t="s">
        <v>2182</v>
      </c>
      <c r="C582" s="788"/>
      <c r="D582" s="826"/>
      <c r="E582" s="371"/>
      <c r="F582" s="24"/>
    </row>
    <row r="583" spans="1:6" s="27" customFormat="1" ht="27.6">
      <c r="A583" s="94"/>
      <c r="B583" s="804" t="s">
        <v>2183</v>
      </c>
      <c r="C583" s="788"/>
      <c r="D583" s="826"/>
      <c r="E583" s="371"/>
      <c r="F583" s="24"/>
    </row>
    <row r="584" spans="1:6" s="27" customFormat="1" ht="13.8">
      <c r="A584" s="94"/>
      <c r="B584" s="836" t="s">
        <v>2184</v>
      </c>
      <c r="C584" s="788" t="s">
        <v>130</v>
      </c>
      <c r="D584" s="789">
        <v>2</v>
      </c>
      <c r="E584" s="1280"/>
      <c r="F584" s="24">
        <f t="shared" ref="F584:F645" si="9">E584*D584</f>
        <v>0</v>
      </c>
    </row>
    <row r="585" spans="1:6" s="27" customFormat="1" ht="27.6">
      <c r="A585" s="94"/>
      <c r="B585" s="916" t="s">
        <v>1943</v>
      </c>
      <c r="C585" s="782"/>
      <c r="D585" s="783"/>
      <c r="E585" s="371"/>
      <c r="F585" s="24"/>
    </row>
    <row r="586" spans="1:6" s="27" customFormat="1" ht="13.8">
      <c r="A586" s="94"/>
      <c r="B586" s="836"/>
      <c r="C586" s="788"/>
      <c r="D586" s="789"/>
      <c r="E586" s="371"/>
      <c r="F586" s="24"/>
    </row>
    <row r="587" spans="1:6" s="27" customFormat="1" ht="27.6">
      <c r="A587" s="93" t="s">
        <v>875</v>
      </c>
      <c r="B587" s="804" t="s">
        <v>2185</v>
      </c>
      <c r="C587" s="788" t="s">
        <v>130</v>
      </c>
      <c r="D587" s="789">
        <v>1</v>
      </c>
      <c r="E587" s="1280"/>
      <c r="F587" s="24">
        <f t="shared" si="9"/>
        <v>0</v>
      </c>
    </row>
    <row r="588" spans="1:6" s="27" customFormat="1" ht="13.8">
      <c r="A588" s="94"/>
      <c r="B588" s="804"/>
      <c r="C588" s="788"/>
      <c r="D588" s="789"/>
      <c r="E588" s="371"/>
      <c r="F588" s="24"/>
    </row>
    <row r="589" spans="1:6" s="27" customFormat="1" ht="41.4">
      <c r="A589" s="93" t="s">
        <v>876</v>
      </c>
      <c r="B589" s="784" t="s">
        <v>2186</v>
      </c>
      <c r="C589" s="782"/>
      <c r="D589" s="783"/>
      <c r="E589" s="371"/>
      <c r="F589" s="24"/>
    </row>
    <row r="590" spans="1:6" s="27" customFormat="1" ht="13.8">
      <c r="A590" s="94"/>
      <c r="B590" s="837" t="s">
        <v>2187</v>
      </c>
      <c r="C590" s="782" t="s">
        <v>130</v>
      </c>
      <c r="D590" s="783">
        <v>2</v>
      </c>
      <c r="E590" s="1280"/>
      <c r="F590" s="24">
        <f t="shared" si="9"/>
        <v>0</v>
      </c>
    </row>
    <row r="591" spans="1:6" s="27" customFormat="1" ht="13.8">
      <c r="A591" s="94"/>
      <c r="B591" s="837"/>
      <c r="C591" s="782"/>
      <c r="D591" s="783"/>
      <c r="E591" s="371"/>
      <c r="F591" s="24"/>
    </row>
    <row r="592" spans="1:6" s="27" customFormat="1" ht="41.4">
      <c r="A592" s="93" t="s">
        <v>877</v>
      </c>
      <c r="B592" s="784" t="s">
        <v>2188</v>
      </c>
      <c r="C592" s="782"/>
      <c r="D592" s="783"/>
      <c r="E592" s="371"/>
      <c r="F592" s="24"/>
    </row>
    <row r="593" spans="1:6" s="27" customFormat="1" ht="13.8">
      <c r="A593" s="93" t="s">
        <v>64</v>
      </c>
      <c r="B593" s="784" t="s">
        <v>2189</v>
      </c>
      <c r="C593" s="782" t="s">
        <v>130</v>
      </c>
      <c r="D593" s="783">
        <v>1</v>
      </c>
      <c r="E593" s="1280"/>
      <c r="F593" s="24">
        <f t="shared" si="9"/>
        <v>0</v>
      </c>
    </row>
    <row r="594" spans="1:6" s="27" customFormat="1" ht="13.8">
      <c r="A594" s="93" t="s">
        <v>65</v>
      </c>
      <c r="B594" s="784" t="s">
        <v>2190</v>
      </c>
      <c r="C594" s="782" t="s">
        <v>130</v>
      </c>
      <c r="D594" s="783">
        <v>2</v>
      </c>
      <c r="E594" s="1280"/>
      <c r="F594" s="24">
        <f t="shared" si="9"/>
        <v>0</v>
      </c>
    </row>
    <row r="595" spans="1:6" s="27" customFormat="1" ht="13.8">
      <c r="A595" s="94"/>
      <c r="B595" s="784"/>
      <c r="C595" s="782"/>
      <c r="D595" s="783"/>
      <c r="E595" s="371"/>
      <c r="F595" s="24"/>
    </row>
    <row r="596" spans="1:6" s="27" customFormat="1" ht="69">
      <c r="A596" s="93" t="s">
        <v>727</v>
      </c>
      <c r="B596" s="784" t="s">
        <v>2191</v>
      </c>
      <c r="C596" s="782"/>
      <c r="D596" s="783"/>
      <c r="E596" s="371"/>
      <c r="F596" s="24"/>
    </row>
    <row r="597" spans="1:6" s="27" customFormat="1" ht="13.8">
      <c r="A597" s="93" t="s">
        <v>64</v>
      </c>
      <c r="B597" s="784" t="s">
        <v>2189</v>
      </c>
      <c r="C597" s="782" t="s">
        <v>130</v>
      </c>
      <c r="D597" s="783">
        <v>1</v>
      </c>
      <c r="E597" s="1280"/>
      <c r="F597" s="24">
        <f t="shared" si="9"/>
        <v>0</v>
      </c>
    </row>
    <row r="598" spans="1:6" s="27" customFormat="1" ht="13.8">
      <c r="A598" s="93" t="s">
        <v>65</v>
      </c>
      <c r="B598" s="784" t="s">
        <v>2190</v>
      </c>
      <c r="C598" s="782" t="s">
        <v>130</v>
      </c>
      <c r="D598" s="783">
        <v>2</v>
      </c>
      <c r="E598" s="1280"/>
      <c r="F598" s="24">
        <f t="shared" si="9"/>
        <v>0</v>
      </c>
    </row>
    <row r="599" spans="1:6" s="27" customFormat="1" ht="13.8">
      <c r="A599" s="94"/>
      <c r="B599" s="784"/>
      <c r="C599" s="782"/>
      <c r="D599" s="783"/>
      <c r="E599" s="371"/>
      <c r="F599" s="24"/>
    </row>
    <row r="600" spans="1:6" s="27" customFormat="1" ht="27.6">
      <c r="A600" s="93" t="s">
        <v>1686</v>
      </c>
      <c r="B600" s="838" t="s">
        <v>2192</v>
      </c>
      <c r="C600" s="839"/>
      <c r="D600" s="840"/>
      <c r="E600" s="371"/>
      <c r="F600" s="24"/>
    </row>
    <row r="601" spans="1:6" s="27" customFormat="1" ht="27.6">
      <c r="A601" s="94"/>
      <c r="B601" s="838" t="s">
        <v>2193</v>
      </c>
      <c r="C601" s="839"/>
      <c r="D601" s="840"/>
      <c r="E601" s="371"/>
      <c r="F601" s="24"/>
    </row>
    <row r="602" spans="1:6" s="27" customFormat="1" ht="13.8">
      <c r="A602" s="94"/>
      <c r="B602" s="838" t="s">
        <v>2194</v>
      </c>
      <c r="C602" s="839" t="s">
        <v>130</v>
      </c>
      <c r="D602" s="840">
        <v>3</v>
      </c>
      <c r="E602" s="1280"/>
      <c r="F602" s="24">
        <f t="shared" si="9"/>
        <v>0</v>
      </c>
    </row>
    <row r="603" spans="1:6" s="27" customFormat="1" ht="27.6">
      <c r="A603" s="94"/>
      <c r="B603" s="838" t="s">
        <v>2195</v>
      </c>
      <c r="C603" s="839"/>
      <c r="D603" s="840"/>
      <c r="E603" s="371"/>
      <c r="F603" s="24"/>
    </row>
    <row r="604" spans="1:6" s="27" customFormat="1" ht="13.8">
      <c r="A604" s="94"/>
      <c r="B604" s="838" t="s">
        <v>2194</v>
      </c>
      <c r="C604" s="839" t="s">
        <v>130</v>
      </c>
      <c r="D604" s="840">
        <v>3</v>
      </c>
      <c r="E604" s="1280"/>
      <c r="F604" s="24">
        <f t="shared" si="9"/>
        <v>0</v>
      </c>
    </row>
    <row r="605" spans="1:6" s="27" customFormat="1" ht="41.4">
      <c r="A605" s="94"/>
      <c r="B605" s="838" t="s">
        <v>2196</v>
      </c>
      <c r="C605" s="839"/>
      <c r="D605" s="840"/>
      <c r="E605" s="371"/>
      <c r="F605" s="24"/>
    </row>
    <row r="606" spans="1:6" s="27" customFormat="1" ht="13.8">
      <c r="A606" s="93" t="s">
        <v>64</v>
      </c>
      <c r="B606" s="838" t="s">
        <v>2189</v>
      </c>
      <c r="C606" s="839" t="s">
        <v>130</v>
      </c>
      <c r="D606" s="840">
        <v>2</v>
      </c>
      <c r="E606" s="1280"/>
      <c r="F606" s="24">
        <f t="shared" si="9"/>
        <v>0</v>
      </c>
    </row>
    <row r="607" spans="1:6" s="27" customFormat="1" ht="13.8">
      <c r="A607" s="93" t="s">
        <v>65</v>
      </c>
      <c r="B607" s="838" t="s">
        <v>2190</v>
      </c>
      <c r="C607" s="839" t="s">
        <v>130</v>
      </c>
      <c r="D607" s="840">
        <v>4</v>
      </c>
      <c r="E607" s="1280"/>
      <c r="F607" s="24">
        <f t="shared" si="9"/>
        <v>0</v>
      </c>
    </row>
    <row r="608" spans="1:6" s="27" customFormat="1" ht="13.8">
      <c r="A608" s="94"/>
      <c r="B608" s="838"/>
      <c r="C608" s="839"/>
      <c r="D608" s="840"/>
      <c r="E608" s="371"/>
      <c r="F608" s="24"/>
    </row>
    <row r="609" spans="1:6" s="27" customFormat="1" ht="41.4">
      <c r="A609" s="93" t="s">
        <v>1688</v>
      </c>
      <c r="B609" s="784" t="s">
        <v>2197</v>
      </c>
      <c r="C609" s="782"/>
      <c r="D609" s="783"/>
      <c r="E609" s="371"/>
      <c r="F609" s="24"/>
    </row>
    <row r="610" spans="1:6" s="27" customFormat="1" ht="13.8">
      <c r="A610" s="93" t="s">
        <v>64</v>
      </c>
      <c r="B610" s="784" t="s">
        <v>2198</v>
      </c>
      <c r="C610" s="782" t="s">
        <v>197</v>
      </c>
      <c r="D610" s="783">
        <v>20</v>
      </c>
      <c r="E610" s="1280"/>
      <c r="F610" s="24">
        <f t="shared" si="9"/>
        <v>0</v>
      </c>
    </row>
    <row r="611" spans="1:6" s="27" customFormat="1" ht="13.8">
      <c r="A611" s="93" t="s">
        <v>65</v>
      </c>
      <c r="B611" s="784" t="s">
        <v>2199</v>
      </c>
      <c r="C611" s="782" t="s">
        <v>197</v>
      </c>
      <c r="D611" s="783">
        <v>5</v>
      </c>
      <c r="E611" s="1280"/>
      <c r="F611" s="24">
        <f t="shared" si="9"/>
        <v>0</v>
      </c>
    </row>
    <row r="612" spans="1:6" s="27" customFormat="1" ht="13.8">
      <c r="A612" s="94"/>
      <c r="B612" s="784"/>
      <c r="C612" s="782"/>
      <c r="D612" s="783"/>
      <c r="E612" s="371"/>
      <c r="F612" s="24"/>
    </row>
    <row r="613" spans="1:6" s="27" customFormat="1" ht="55.2">
      <c r="A613" s="93" t="s">
        <v>1690</v>
      </c>
      <c r="B613" s="784" t="s">
        <v>2200</v>
      </c>
      <c r="C613" s="782"/>
      <c r="D613" s="783"/>
      <c r="E613" s="371"/>
      <c r="F613" s="24"/>
    </row>
    <row r="614" spans="1:6" s="27" customFormat="1" ht="13.8">
      <c r="A614" s="94"/>
      <c r="B614" s="784" t="s">
        <v>1902</v>
      </c>
      <c r="C614" s="782"/>
      <c r="D614" s="783"/>
      <c r="E614" s="371"/>
      <c r="F614" s="24"/>
    </row>
    <row r="615" spans="1:6" s="27" customFormat="1" ht="13.8">
      <c r="A615" s="93" t="s">
        <v>64</v>
      </c>
      <c r="B615" s="787" t="s">
        <v>2201</v>
      </c>
      <c r="C615" s="782" t="s">
        <v>197</v>
      </c>
      <c r="D615" s="783">
        <v>20</v>
      </c>
      <c r="E615" s="1280"/>
      <c r="F615" s="24">
        <f t="shared" si="9"/>
        <v>0</v>
      </c>
    </row>
    <row r="616" spans="1:6" s="27" customFormat="1" ht="27.6">
      <c r="A616" s="93"/>
      <c r="B616" s="916" t="s">
        <v>1941</v>
      </c>
      <c r="C616" s="782"/>
      <c r="D616" s="783"/>
      <c r="E616" s="371"/>
      <c r="F616" s="24"/>
    </row>
    <row r="617" spans="1:6" s="27" customFormat="1" ht="13.8">
      <c r="A617" s="93" t="s">
        <v>65</v>
      </c>
      <c r="B617" s="787" t="s">
        <v>2043</v>
      </c>
      <c r="C617" s="782" t="s">
        <v>197</v>
      </c>
      <c r="D617" s="783">
        <v>5</v>
      </c>
      <c r="E617" s="1280"/>
      <c r="F617" s="24">
        <f t="shared" si="9"/>
        <v>0</v>
      </c>
    </row>
    <row r="618" spans="1:6" s="27" customFormat="1" ht="27.6">
      <c r="A618" s="94"/>
      <c r="B618" s="916" t="s">
        <v>1904</v>
      </c>
      <c r="C618" s="782"/>
      <c r="D618" s="783"/>
      <c r="E618" s="371"/>
      <c r="F618" s="24"/>
    </row>
    <row r="619" spans="1:6" s="27" customFormat="1" ht="13.8">
      <c r="A619" s="94"/>
      <c r="B619" s="781"/>
      <c r="C619" s="782"/>
      <c r="D619" s="783"/>
      <c r="E619" s="371"/>
      <c r="F619" s="24"/>
    </row>
    <row r="620" spans="1:6" s="27" customFormat="1" ht="55.2">
      <c r="A620" s="93" t="s">
        <v>1692</v>
      </c>
      <c r="B620" s="784" t="s">
        <v>2202</v>
      </c>
      <c r="C620" s="782"/>
      <c r="D620" s="783"/>
      <c r="E620" s="371"/>
      <c r="F620" s="24"/>
    </row>
    <row r="621" spans="1:6" s="27" customFormat="1" ht="13.8">
      <c r="A621" s="93" t="s">
        <v>64</v>
      </c>
      <c r="B621" s="784" t="s">
        <v>2198</v>
      </c>
      <c r="C621" s="782" t="s">
        <v>197</v>
      </c>
      <c r="D621" s="783">
        <v>10</v>
      </c>
      <c r="E621" s="1280"/>
      <c r="F621" s="24">
        <f t="shared" si="9"/>
        <v>0</v>
      </c>
    </row>
    <row r="622" spans="1:6" s="27" customFormat="1" ht="13.8">
      <c r="A622" s="93" t="s">
        <v>65</v>
      </c>
      <c r="B622" s="784" t="s">
        <v>2199</v>
      </c>
      <c r="C622" s="782" t="s">
        <v>197</v>
      </c>
      <c r="D622" s="783">
        <v>50</v>
      </c>
      <c r="E622" s="1280"/>
      <c r="F622" s="24">
        <f t="shared" si="9"/>
        <v>0</v>
      </c>
    </row>
    <row r="623" spans="1:6" s="27" customFormat="1" ht="13.8">
      <c r="A623" s="93" t="s">
        <v>66</v>
      </c>
      <c r="B623" s="784" t="s">
        <v>2203</v>
      </c>
      <c r="C623" s="782" t="s">
        <v>197</v>
      </c>
      <c r="D623" s="783">
        <v>20</v>
      </c>
      <c r="E623" s="1280"/>
      <c r="F623" s="24">
        <f t="shared" si="9"/>
        <v>0</v>
      </c>
    </row>
    <row r="624" spans="1:6" s="27" customFormat="1" ht="13.8">
      <c r="A624" s="94"/>
      <c r="B624" s="784"/>
      <c r="C624" s="782"/>
      <c r="D624" s="783"/>
      <c r="E624" s="371"/>
      <c r="F624" s="24"/>
    </row>
    <row r="625" spans="1:6" s="27" customFormat="1" ht="55.2">
      <c r="A625" s="93" t="s">
        <v>1694</v>
      </c>
      <c r="B625" s="784" t="s">
        <v>2204</v>
      </c>
      <c r="C625" s="782"/>
      <c r="D625" s="783"/>
      <c r="E625" s="371"/>
      <c r="F625" s="24"/>
    </row>
    <row r="626" spans="1:6" s="27" customFormat="1" ht="13.8">
      <c r="A626" s="94"/>
      <c r="B626" s="784" t="s">
        <v>1902</v>
      </c>
      <c r="C626" s="782"/>
      <c r="D626" s="783"/>
      <c r="E626" s="371"/>
      <c r="F626" s="24"/>
    </row>
    <row r="627" spans="1:6" s="27" customFormat="1" ht="13.8">
      <c r="A627" s="93" t="s">
        <v>64</v>
      </c>
      <c r="B627" s="787" t="s">
        <v>2205</v>
      </c>
      <c r="C627" s="782" t="s">
        <v>197</v>
      </c>
      <c r="D627" s="783">
        <v>10</v>
      </c>
      <c r="E627" s="1280"/>
      <c r="F627" s="24">
        <f t="shared" si="9"/>
        <v>0</v>
      </c>
    </row>
    <row r="628" spans="1:6" s="27" customFormat="1" ht="27.6">
      <c r="A628" s="94"/>
      <c r="B628" s="916" t="s">
        <v>1909</v>
      </c>
      <c r="C628" s="782"/>
      <c r="D628" s="783"/>
      <c r="E628" s="371"/>
      <c r="F628" s="24"/>
    </row>
    <row r="629" spans="1:6" s="27" customFormat="1" ht="13.8">
      <c r="A629" s="93" t="s">
        <v>65</v>
      </c>
      <c r="B629" s="787" t="s">
        <v>2206</v>
      </c>
      <c r="C629" s="782" t="s">
        <v>197</v>
      </c>
      <c r="D629" s="783">
        <v>50</v>
      </c>
      <c r="E629" s="1280"/>
      <c r="F629" s="24">
        <f t="shared" si="9"/>
        <v>0</v>
      </c>
    </row>
    <row r="630" spans="1:6" s="27" customFormat="1" ht="27.6">
      <c r="A630" s="94"/>
      <c r="B630" s="916" t="s">
        <v>1890</v>
      </c>
      <c r="C630" s="782"/>
      <c r="D630" s="783"/>
      <c r="E630" s="371"/>
      <c r="F630" s="24"/>
    </row>
    <row r="631" spans="1:6" s="27" customFormat="1" ht="13.8">
      <c r="A631" s="93" t="s">
        <v>66</v>
      </c>
      <c r="B631" s="787" t="s">
        <v>2049</v>
      </c>
      <c r="C631" s="782" t="s">
        <v>197</v>
      </c>
      <c r="D631" s="783">
        <v>20</v>
      </c>
      <c r="E631" s="1280"/>
      <c r="F631" s="24">
        <f t="shared" si="9"/>
        <v>0</v>
      </c>
    </row>
    <row r="632" spans="1:6" s="27" customFormat="1" ht="27.6">
      <c r="A632" s="94"/>
      <c r="B632" s="916" t="s">
        <v>2207</v>
      </c>
      <c r="C632" s="782"/>
      <c r="D632" s="783"/>
      <c r="E632" s="371"/>
      <c r="F632" s="24"/>
    </row>
    <row r="633" spans="1:6" s="27" customFormat="1" ht="13.8">
      <c r="A633" s="94"/>
      <c r="B633" s="781"/>
      <c r="C633" s="782"/>
      <c r="D633" s="783"/>
      <c r="E633" s="371"/>
      <c r="F633" s="24"/>
    </row>
    <row r="634" spans="1:6" s="27" customFormat="1" ht="69">
      <c r="A634" s="93" t="s">
        <v>1696</v>
      </c>
      <c r="B634" s="784" t="s">
        <v>2208</v>
      </c>
      <c r="C634" s="782" t="s">
        <v>903</v>
      </c>
      <c r="D634" s="783">
        <v>25</v>
      </c>
      <c r="E634" s="1280"/>
      <c r="F634" s="24">
        <f t="shared" si="9"/>
        <v>0</v>
      </c>
    </row>
    <row r="635" spans="1:6" s="27" customFormat="1" ht="13.8">
      <c r="A635" s="94"/>
      <c r="B635" s="781"/>
      <c r="C635" s="782"/>
      <c r="D635" s="783"/>
      <c r="E635" s="371"/>
      <c r="F635" s="24"/>
    </row>
    <row r="636" spans="1:6" s="27" customFormat="1" ht="41.4">
      <c r="A636" s="93" t="s">
        <v>1705</v>
      </c>
      <c r="B636" s="838" t="s">
        <v>2209</v>
      </c>
      <c r="C636" s="782"/>
      <c r="D636" s="783"/>
      <c r="E636" s="371"/>
      <c r="F636" s="24"/>
    </row>
    <row r="637" spans="1:6" s="27" customFormat="1" ht="13.8">
      <c r="A637" s="94"/>
      <c r="B637" s="838" t="s">
        <v>2210</v>
      </c>
      <c r="C637" s="782" t="s">
        <v>143</v>
      </c>
      <c r="D637" s="783">
        <v>2</v>
      </c>
      <c r="E637" s="1280"/>
      <c r="F637" s="24">
        <f t="shared" si="9"/>
        <v>0</v>
      </c>
    </row>
    <row r="638" spans="1:6" s="27" customFormat="1" ht="27.6">
      <c r="A638" s="94"/>
      <c r="B638" s="916" t="s">
        <v>1890</v>
      </c>
      <c r="C638" s="782"/>
      <c r="D638" s="783"/>
      <c r="E638" s="371"/>
      <c r="F638" s="24"/>
    </row>
    <row r="639" spans="1:6" s="27" customFormat="1" ht="13.8">
      <c r="A639" s="94"/>
      <c r="B639" s="781"/>
      <c r="C639" s="782"/>
      <c r="D639" s="783"/>
      <c r="E639" s="371"/>
      <c r="F639" s="24"/>
    </row>
    <row r="640" spans="1:6" s="27" customFormat="1" ht="41.4">
      <c r="A640" s="93" t="s">
        <v>2211</v>
      </c>
      <c r="B640" s="802" t="s">
        <v>2212</v>
      </c>
      <c r="C640" s="841"/>
      <c r="D640" s="842"/>
      <c r="E640" s="371"/>
      <c r="F640" s="24"/>
    </row>
    <row r="641" spans="1:6" s="27" customFormat="1" ht="13.8">
      <c r="A641" s="94"/>
      <c r="B641" s="802" t="s">
        <v>2213</v>
      </c>
      <c r="C641" s="841"/>
      <c r="D641" s="842"/>
      <c r="E641" s="371"/>
      <c r="F641" s="24"/>
    </row>
    <row r="642" spans="1:6" s="27" customFormat="1" ht="13.8">
      <c r="A642" s="94"/>
      <c r="B642" s="843" t="s">
        <v>2214</v>
      </c>
      <c r="C642" s="841" t="s">
        <v>130</v>
      </c>
      <c r="D642" s="842">
        <v>4</v>
      </c>
      <c r="E642" s="1280"/>
      <c r="F642" s="24">
        <f t="shared" si="9"/>
        <v>0</v>
      </c>
    </row>
    <row r="643" spans="1:6" s="27" customFormat="1" ht="27.6">
      <c r="A643" s="94"/>
      <c r="B643" s="916" t="s">
        <v>1941</v>
      </c>
      <c r="C643" s="782"/>
      <c r="D643" s="783"/>
      <c r="E643" s="371"/>
      <c r="F643" s="24"/>
    </row>
    <row r="644" spans="1:6" s="27" customFormat="1" ht="13.8">
      <c r="A644" s="94"/>
      <c r="B644" s="781"/>
      <c r="C644" s="782"/>
      <c r="D644" s="783"/>
      <c r="E644" s="371"/>
      <c r="F644" s="24"/>
    </row>
    <row r="645" spans="1:6" s="27" customFormat="1" ht="96.6">
      <c r="A645" s="93" t="s">
        <v>2215</v>
      </c>
      <c r="B645" s="784" t="s">
        <v>2216</v>
      </c>
      <c r="C645" s="782" t="s">
        <v>74</v>
      </c>
      <c r="D645" s="783">
        <v>100</v>
      </c>
      <c r="E645" s="1280"/>
      <c r="F645" s="24">
        <f t="shared" si="9"/>
        <v>0</v>
      </c>
    </row>
    <row r="646" spans="1:6" s="27" customFormat="1" ht="13.8">
      <c r="A646" s="94"/>
      <c r="B646" s="784"/>
      <c r="C646" s="782"/>
      <c r="D646" s="783"/>
      <c r="E646" s="371"/>
      <c r="F646" s="24"/>
    </row>
    <row r="647" spans="1:6" s="27" customFormat="1" ht="69">
      <c r="A647" s="93" t="s">
        <v>2217</v>
      </c>
      <c r="B647" s="383" t="s">
        <v>2218</v>
      </c>
      <c r="C647" s="782"/>
      <c r="D647" s="783"/>
      <c r="E647" s="371"/>
      <c r="F647" s="24"/>
    </row>
    <row r="648" spans="1:6" s="27" customFormat="1" ht="13.8">
      <c r="A648" s="94"/>
      <c r="B648" s="383" t="s">
        <v>2219</v>
      </c>
      <c r="C648" s="844"/>
      <c r="D648" s="845"/>
      <c r="E648" s="371"/>
      <c r="F648" s="24"/>
    </row>
    <row r="649" spans="1:6" s="27" customFormat="1" ht="13.8">
      <c r="A649" s="94"/>
      <c r="B649" s="784" t="s">
        <v>2220</v>
      </c>
      <c r="C649" s="844" t="s">
        <v>903</v>
      </c>
      <c r="D649" s="845">
        <v>8</v>
      </c>
      <c r="E649" s="1280"/>
      <c r="F649" s="24">
        <f t="shared" ref="F649:F664" si="10">E649*D649</f>
        <v>0</v>
      </c>
    </row>
    <row r="650" spans="1:6" s="27" customFormat="1" ht="27.6">
      <c r="A650" s="94"/>
      <c r="B650" s="916" t="s">
        <v>1904</v>
      </c>
      <c r="C650" s="782"/>
      <c r="D650" s="783"/>
      <c r="E650" s="371"/>
      <c r="F650" s="24"/>
    </row>
    <row r="651" spans="1:6" s="27" customFormat="1" ht="13.8">
      <c r="A651" s="94"/>
      <c r="B651" s="781"/>
      <c r="C651" s="782"/>
      <c r="D651" s="783"/>
      <c r="E651" s="371"/>
      <c r="F651" s="24"/>
    </row>
    <row r="652" spans="1:6" s="27" customFormat="1" ht="82.8">
      <c r="A652" s="93" t="s">
        <v>2221</v>
      </c>
      <c r="B652" s="784" t="s">
        <v>2222</v>
      </c>
      <c r="C652" s="782" t="s">
        <v>143</v>
      </c>
      <c r="D652" s="783">
        <v>20</v>
      </c>
      <c r="E652" s="1280"/>
      <c r="F652" s="24">
        <f t="shared" si="10"/>
        <v>0</v>
      </c>
    </row>
    <row r="653" spans="1:6" s="27" customFormat="1" ht="13.8">
      <c r="A653" s="94"/>
      <c r="B653" s="784"/>
      <c r="C653" s="782"/>
      <c r="D653" s="783"/>
      <c r="E653" s="371"/>
      <c r="F653" s="24"/>
    </row>
    <row r="654" spans="1:6" s="27" customFormat="1" ht="41.4">
      <c r="A654" s="93" t="s">
        <v>2223</v>
      </c>
      <c r="B654" s="820" t="s">
        <v>2768</v>
      </c>
      <c r="C654" s="782" t="s">
        <v>133</v>
      </c>
      <c r="D654" s="783">
        <v>1</v>
      </c>
      <c r="E654" s="1280"/>
      <c r="F654" s="24">
        <f t="shared" si="10"/>
        <v>0</v>
      </c>
    </row>
    <row r="655" spans="1:6" s="27" customFormat="1" ht="13.8">
      <c r="A655" s="94"/>
      <c r="B655" s="820"/>
      <c r="C655" s="782"/>
      <c r="D655" s="783"/>
      <c r="E655" s="371"/>
      <c r="F655" s="24"/>
    </row>
    <row r="656" spans="1:6" s="27" customFormat="1" ht="55.2">
      <c r="A656" s="93" t="s">
        <v>2224</v>
      </c>
      <c r="B656" s="800" t="s">
        <v>2225</v>
      </c>
      <c r="C656" s="782" t="s">
        <v>133</v>
      </c>
      <c r="D656" s="783">
        <v>1</v>
      </c>
      <c r="E656" s="1280"/>
      <c r="F656" s="24">
        <f t="shared" si="10"/>
        <v>0</v>
      </c>
    </row>
    <row r="657" spans="1:6" s="27" customFormat="1" ht="13.8">
      <c r="A657" s="94"/>
      <c r="B657" s="800"/>
      <c r="C657" s="782"/>
      <c r="D657" s="783"/>
      <c r="E657" s="371"/>
      <c r="F657" s="24"/>
    </row>
    <row r="658" spans="1:6" s="27" customFormat="1" ht="41.4">
      <c r="A658" s="93" t="s">
        <v>2226</v>
      </c>
      <c r="B658" s="784" t="s">
        <v>2227</v>
      </c>
      <c r="C658" s="782" t="s">
        <v>133</v>
      </c>
      <c r="D658" s="783">
        <v>1</v>
      </c>
      <c r="E658" s="1280"/>
      <c r="F658" s="24">
        <f t="shared" si="10"/>
        <v>0</v>
      </c>
    </row>
    <row r="659" spans="1:6" s="27" customFormat="1" ht="13.8">
      <c r="A659" s="93"/>
      <c r="B659" s="784"/>
      <c r="C659" s="782"/>
      <c r="D659" s="783"/>
      <c r="E659" s="371"/>
      <c r="F659" s="24"/>
    </row>
    <row r="660" spans="1:6" s="27" customFormat="1" ht="69">
      <c r="A660" s="93" t="s">
        <v>2228</v>
      </c>
      <c r="B660" s="784" t="s">
        <v>2229</v>
      </c>
      <c r="C660" s="782" t="s">
        <v>903</v>
      </c>
      <c r="D660" s="783">
        <v>25</v>
      </c>
      <c r="E660" s="1280"/>
      <c r="F660" s="24">
        <f t="shared" si="10"/>
        <v>0</v>
      </c>
    </row>
    <row r="661" spans="1:6" s="27" customFormat="1" ht="13.8">
      <c r="A661" s="94"/>
      <c r="B661" s="784"/>
      <c r="C661" s="782"/>
      <c r="D661" s="783"/>
      <c r="E661" s="371"/>
      <c r="F661" s="24"/>
    </row>
    <row r="662" spans="1:6" s="27" customFormat="1" ht="27.6">
      <c r="A662" s="93" t="s">
        <v>2230</v>
      </c>
      <c r="B662" s="784" t="s">
        <v>2231</v>
      </c>
      <c r="C662" s="782" t="s">
        <v>133</v>
      </c>
      <c r="D662" s="783">
        <v>1</v>
      </c>
      <c r="E662" s="1280"/>
      <c r="F662" s="24">
        <f t="shared" si="10"/>
        <v>0</v>
      </c>
    </row>
    <row r="663" spans="1:6" s="27" customFormat="1" ht="13.8">
      <c r="A663" s="94"/>
      <c r="B663" s="784"/>
      <c r="C663" s="782"/>
      <c r="D663" s="783"/>
      <c r="E663" s="371"/>
      <c r="F663" s="24"/>
    </row>
    <row r="664" spans="1:6" s="27" customFormat="1" ht="138">
      <c r="A664" s="93" t="s">
        <v>2232</v>
      </c>
      <c r="B664" s="784" t="s">
        <v>2233</v>
      </c>
      <c r="C664" s="782" t="s">
        <v>133</v>
      </c>
      <c r="D664" s="783">
        <v>1</v>
      </c>
      <c r="E664" s="1280"/>
      <c r="F664" s="24">
        <f t="shared" si="10"/>
        <v>0</v>
      </c>
    </row>
    <row r="665" spans="1:6" s="27" customFormat="1" ht="27.6">
      <c r="A665" s="94"/>
      <c r="B665" s="846" t="s">
        <v>2234</v>
      </c>
      <c r="C665" s="788"/>
      <c r="D665" s="826"/>
      <c r="E665" s="371"/>
      <c r="F665" s="47"/>
    </row>
    <row r="666" spans="1:6" s="27" customFormat="1" ht="13.8">
      <c r="A666" s="452"/>
      <c r="B666" s="30"/>
      <c r="C666" s="48"/>
      <c r="D666" s="47"/>
      <c r="E666" s="371"/>
      <c r="F666" s="47"/>
    </row>
    <row r="667" spans="1:6" s="27" customFormat="1" ht="16.8">
      <c r="A667" s="94"/>
      <c r="B667" s="380" t="s">
        <v>72</v>
      </c>
      <c r="C667" s="367"/>
      <c r="D667" s="535"/>
      <c r="E667" s="368"/>
      <c r="F667" s="400">
        <f>SUM(F520:F666)</f>
        <v>0</v>
      </c>
    </row>
    <row r="668" spans="1:6" s="27" customFormat="1" ht="13.8">
      <c r="A668" s="94"/>
      <c r="B668" s="30"/>
      <c r="C668" s="48"/>
      <c r="D668" s="47"/>
      <c r="E668" s="371"/>
      <c r="F668" s="47"/>
    </row>
    <row r="669" spans="1:6" s="27" customFormat="1" ht="13.8">
      <c r="A669" s="94"/>
      <c r="B669" s="30"/>
      <c r="C669" s="48"/>
      <c r="D669" s="47"/>
      <c r="E669" s="371"/>
      <c r="F669" s="47"/>
    </row>
    <row r="670" spans="1:6" s="27" customFormat="1" ht="16.8">
      <c r="A670" s="377" t="s">
        <v>121</v>
      </c>
      <c r="B670" s="381" t="s">
        <v>2235</v>
      </c>
      <c r="C670" s="370"/>
      <c r="D670" s="539"/>
      <c r="E670" s="912"/>
      <c r="F670" s="539"/>
    </row>
    <row r="671" spans="1:6" s="27" customFormat="1" ht="13.8">
      <c r="A671" s="94"/>
      <c r="B671" s="30"/>
      <c r="C671" s="48"/>
      <c r="D671" s="47"/>
      <c r="E671" s="371"/>
      <c r="F671" s="47"/>
    </row>
    <row r="672" spans="1:6" s="27" customFormat="1" ht="234.6">
      <c r="A672" s="93" t="s">
        <v>35</v>
      </c>
      <c r="B672" s="847" t="s">
        <v>2236</v>
      </c>
      <c r="C672" s="848"/>
      <c r="D672" s="849"/>
      <c r="E672" s="371"/>
      <c r="F672" s="24"/>
    </row>
    <row r="673" spans="1:6" s="27" customFormat="1" ht="110.4">
      <c r="A673" s="94"/>
      <c r="B673" s="847" t="s">
        <v>2237</v>
      </c>
      <c r="C673" s="848"/>
      <c r="D673" s="849"/>
      <c r="E673" s="371"/>
      <c r="F673" s="24"/>
    </row>
    <row r="674" spans="1:6" s="27" customFormat="1" ht="41.4">
      <c r="A674" s="94"/>
      <c r="B674" s="847" t="s">
        <v>2238</v>
      </c>
      <c r="C674" s="848"/>
      <c r="D674" s="849"/>
      <c r="E674" s="371"/>
      <c r="F674" s="24"/>
    </row>
    <row r="675" spans="1:6" s="27" customFormat="1" ht="13.8">
      <c r="A675" s="94"/>
      <c r="B675" s="847"/>
      <c r="C675" s="848"/>
      <c r="D675" s="849"/>
      <c r="E675" s="371"/>
      <c r="F675" s="24"/>
    </row>
    <row r="676" spans="1:6" s="27" customFormat="1" ht="13.8">
      <c r="A676" s="94"/>
      <c r="B676" s="850" t="s">
        <v>2239</v>
      </c>
      <c r="C676" s="848"/>
      <c r="D676" s="849"/>
      <c r="E676" s="371"/>
      <c r="F676" s="24"/>
    </row>
    <row r="677" spans="1:6" s="27" customFormat="1" ht="13.8">
      <c r="A677" s="94"/>
      <c r="B677" s="851" t="s">
        <v>2240</v>
      </c>
      <c r="C677" s="848"/>
      <c r="D677" s="849"/>
      <c r="E677" s="371"/>
      <c r="F677" s="24"/>
    </row>
    <row r="678" spans="1:6" s="27" customFormat="1" ht="13.8">
      <c r="A678" s="94"/>
      <c r="B678" s="851" t="s">
        <v>2241</v>
      </c>
      <c r="C678" s="848"/>
      <c r="D678" s="849"/>
      <c r="E678" s="371"/>
      <c r="F678" s="24"/>
    </row>
    <row r="679" spans="1:6" s="27" customFormat="1" ht="13.8">
      <c r="A679" s="94"/>
      <c r="B679" s="851" t="s">
        <v>2242</v>
      </c>
      <c r="C679" s="848"/>
      <c r="D679" s="849"/>
      <c r="E679" s="371"/>
      <c r="F679" s="24"/>
    </row>
    <row r="680" spans="1:6" s="27" customFormat="1" ht="13.8">
      <c r="A680" s="94"/>
      <c r="B680" s="851" t="s">
        <v>2243</v>
      </c>
      <c r="C680" s="848"/>
      <c r="D680" s="849"/>
      <c r="E680" s="371"/>
      <c r="F680" s="24"/>
    </row>
    <row r="681" spans="1:6" s="27" customFormat="1" ht="13.8">
      <c r="A681" s="94"/>
      <c r="B681" s="851" t="s">
        <v>2244</v>
      </c>
      <c r="C681" s="852"/>
      <c r="D681" s="853"/>
      <c r="E681" s="371"/>
      <c r="F681" s="24"/>
    </row>
    <row r="682" spans="1:6" s="27" customFormat="1" ht="13.8">
      <c r="A682" s="94"/>
      <c r="B682" s="803" t="s">
        <v>2245</v>
      </c>
      <c r="C682" s="852"/>
      <c r="D682" s="853"/>
      <c r="E682" s="371"/>
      <c r="F682" s="24"/>
    </row>
    <row r="683" spans="1:6" s="27" customFormat="1" ht="13.8">
      <c r="A683" s="94"/>
      <c r="B683" s="803" t="s">
        <v>2246</v>
      </c>
      <c r="C683" s="852"/>
      <c r="D683" s="853"/>
      <c r="E683" s="371"/>
      <c r="F683" s="24"/>
    </row>
    <row r="684" spans="1:6" s="27" customFormat="1" ht="13.8">
      <c r="A684" s="94"/>
      <c r="B684" s="803" t="s">
        <v>2247</v>
      </c>
      <c r="C684" s="852"/>
      <c r="D684" s="853"/>
      <c r="E684" s="371"/>
      <c r="F684" s="24"/>
    </row>
    <row r="685" spans="1:6" s="27" customFormat="1" ht="13.8">
      <c r="A685" s="94"/>
      <c r="B685" s="854" t="s">
        <v>2248</v>
      </c>
      <c r="C685" s="852"/>
      <c r="D685" s="853"/>
      <c r="E685" s="371"/>
      <c r="F685" s="24"/>
    </row>
    <row r="686" spans="1:6" s="27" customFormat="1" ht="13.8">
      <c r="A686" s="94"/>
      <c r="B686" s="803"/>
      <c r="C686" s="852"/>
      <c r="D686" s="853"/>
      <c r="E686" s="371"/>
      <c r="F686" s="24"/>
    </row>
    <row r="687" spans="1:6" s="27" customFormat="1" ht="13.8">
      <c r="A687" s="94"/>
      <c r="B687" s="855" t="s">
        <v>2249</v>
      </c>
      <c r="C687" s="852"/>
      <c r="D687" s="853"/>
      <c r="E687" s="371"/>
      <c r="F687" s="24"/>
    </row>
    <row r="688" spans="1:6" s="27" customFormat="1" ht="13.8">
      <c r="A688" s="94"/>
      <c r="B688" s="803" t="s">
        <v>2250</v>
      </c>
      <c r="C688" s="852"/>
      <c r="D688" s="853"/>
      <c r="E688" s="371"/>
      <c r="F688" s="24"/>
    </row>
    <row r="689" spans="1:6" s="27" customFormat="1" ht="13.8">
      <c r="A689" s="94"/>
      <c r="B689" s="803" t="s">
        <v>2251</v>
      </c>
      <c r="C689" s="852"/>
      <c r="D689" s="853"/>
      <c r="E689" s="371"/>
      <c r="F689" s="24"/>
    </row>
    <row r="690" spans="1:6" s="27" customFormat="1" ht="13.8">
      <c r="A690" s="94"/>
      <c r="B690" s="803" t="s">
        <v>2252</v>
      </c>
      <c r="C690" s="852"/>
      <c r="D690" s="853"/>
      <c r="E690" s="371"/>
      <c r="F690" s="24"/>
    </row>
    <row r="691" spans="1:6" s="27" customFormat="1" ht="13.8">
      <c r="A691" s="94"/>
      <c r="B691" s="855"/>
      <c r="C691" s="852"/>
      <c r="D691" s="853"/>
      <c r="E691" s="371"/>
      <c r="F691" s="24"/>
    </row>
    <row r="692" spans="1:6" s="27" customFormat="1" ht="13.8">
      <c r="A692" s="94"/>
      <c r="B692" s="855" t="s">
        <v>2253</v>
      </c>
      <c r="C692" s="852"/>
      <c r="D692" s="853"/>
      <c r="E692" s="371"/>
      <c r="F692" s="24"/>
    </row>
    <row r="693" spans="1:6" s="27" customFormat="1" ht="13.8">
      <c r="A693" s="94"/>
      <c r="B693" s="803" t="s">
        <v>2254</v>
      </c>
      <c r="C693" s="852"/>
      <c r="D693" s="853"/>
      <c r="E693" s="371"/>
      <c r="F693" s="24"/>
    </row>
    <row r="694" spans="1:6" s="27" customFormat="1" ht="13.8">
      <c r="A694" s="94"/>
      <c r="B694" s="803" t="s">
        <v>2255</v>
      </c>
      <c r="C694" s="852"/>
      <c r="D694" s="853"/>
      <c r="E694" s="371"/>
      <c r="F694" s="24"/>
    </row>
    <row r="695" spans="1:6" s="27" customFormat="1" ht="13.8">
      <c r="A695" s="94"/>
      <c r="B695" s="803" t="s">
        <v>2256</v>
      </c>
      <c r="C695" s="852"/>
      <c r="D695" s="853"/>
      <c r="E695" s="371"/>
      <c r="F695" s="24"/>
    </row>
    <row r="696" spans="1:6" s="27" customFormat="1" ht="13.8">
      <c r="A696" s="94"/>
      <c r="B696" s="855" t="s">
        <v>2257</v>
      </c>
      <c r="C696" s="852"/>
      <c r="D696" s="853"/>
      <c r="E696" s="371"/>
      <c r="F696" s="24"/>
    </row>
    <row r="697" spans="1:6" s="27" customFormat="1" ht="13.8">
      <c r="A697" s="94"/>
      <c r="B697" s="803" t="s">
        <v>2258</v>
      </c>
      <c r="C697" s="852"/>
      <c r="D697" s="853"/>
      <c r="E697" s="371"/>
      <c r="F697" s="24"/>
    </row>
    <row r="698" spans="1:6" s="27" customFormat="1" ht="13.8">
      <c r="A698" s="94"/>
      <c r="B698" s="803" t="s">
        <v>2259</v>
      </c>
      <c r="C698" s="852"/>
      <c r="D698" s="853"/>
      <c r="E698" s="371"/>
      <c r="F698" s="24"/>
    </row>
    <row r="699" spans="1:6" s="27" customFormat="1" ht="13.8">
      <c r="A699" s="94"/>
      <c r="B699" s="803" t="s">
        <v>2260</v>
      </c>
      <c r="C699" s="852"/>
      <c r="D699" s="853"/>
      <c r="E699" s="371"/>
      <c r="F699" s="24"/>
    </row>
    <row r="700" spans="1:6" s="27" customFormat="1" ht="13.8">
      <c r="A700" s="94"/>
      <c r="B700" s="855" t="s">
        <v>2261</v>
      </c>
      <c r="C700" s="852"/>
      <c r="D700" s="853"/>
      <c r="E700" s="371"/>
      <c r="F700" s="24"/>
    </row>
    <row r="701" spans="1:6" s="27" customFormat="1" ht="13.8">
      <c r="A701" s="94"/>
      <c r="B701" s="803" t="s">
        <v>2262</v>
      </c>
      <c r="C701" s="852"/>
      <c r="D701" s="853"/>
      <c r="E701" s="371"/>
      <c r="F701" s="24"/>
    </row>
    <row r="702" spans="1:6" s="27" customFormat="1" ht="13.8">
      <c r="A702" s="94"/>
      <c r="B702" s="803" t="s">
        <v>2263</v>
      </c>
      <c r="C702" s="852"/>
      <c r="D702" s="853"/>
      <c r="E702" s="371"/>
      <c r="F702" s="24"/>
    </row>
    <row r="703" spans="1:6" s="27" customFormat="1" ht="13.8">
      <c r="A703" s="94"/>
      <c r="B703" s="855" t="s">
        <v>2264</v>
      </c>
      <c r="C703" s="852"/>
      <c r="D703" s="853"/>
      <c r="E703" s="371"/>
      <c r="F703" s="24"/>
    </row>
    <row r="704" spans="1:6" s="27" customFormat="1" ht="13.8">
      <c r="A704" s="94"/>
      <c r="B704" s="855" t="s">
        <v>2265</v>
      </c>
      <c r="C704" s="852"/>
      <c r="D704" s="853"/>
      <c r="E704" s="371"/>
      <c r="F704" s="24"/>
    </row>
    <row r="705" spans="1:6" s="27" customFormat="1" ht="13.8">
      <c r="A705" s="94"/>
      <c r="B705" s="803" t="s">
        <v>2266</v>
      </c>
      <c r="C705" s="852"/>
      <c r="D705" s="853"/>
      <c r="E705" s="371"/>
      <c r="F705" s="24"/>
    </row>
    <row r="706" spans="1:6" s="27" customFormat="1" ht="13.8">
      <c r="A706" s="94"/>
      <c r="B706" s="803" t="s">
        <v>2255</v>
      </c>
      <c r="C706" s="852"/>
      <c r="D706" s="853"/>
      <c r="E706" s="371"/>
      <c r="F706" s="24"/>
    </row>
    <row r="707" spans="1:6" s="27" customFormat="1" ht="13.8">
      <c r="A707" s="94"/>
      <c r="B707" s="803" t="s">
        <v>2267</v>
      </c>
      <c r="C707" s="852"/>
      <c r="D707" s="853"/>
      <c r="E707" s="371"/>
      <c r="F707" s="24"/>
    </row>
    <row r="708" spans="1:6" s="27" customFormat="1" ht="13.8">
      <c r="A708" s="94"/>
      <c r="B708" s="803" t="s">
        <v>2268</v>
      </c>
      <c r="C708" s="852"/>
      <c r="D708" s="853"/>
      <c r="E708" s="371"/>
      <c r="F708" s="24"/>
    </row>
    <row r="709" spans="1:6" s="27" customFormat="1" ht="13.8">
      <c r="A709" s="94"/>
      <c r="B709" s="803" t="s">
        <v>2269</v>
      </c>
      <c r="C709" s="852"/>
      <c r="D709" s="853"/>
      <c r="E709" s="371"/>
      <c r="F709" s="24"/>
    </row>
    <row r="710" spans="1:6" s="27" customFormat="1" ht="13.8">
      <c r="A710" s="94"/>
      <c r="B710" s="803" t="s">
        <v>2270</v>
      </c>
      <c r="C710" s="852"/>
      <c r="D710" s="853"/>
      <c r="E710" s="371"/>
      <c r="F710" s="24"/>
    </row>
    <row r="711" spans="1:6" s="27" customFormat="1" ht="13.8">
      <c r="A711" s="94"/>
      <c r="B711" s="803" t="s">
        <v>2271</v>
      </c>
      <c r="C711" s="852"/>
      <c r="D711" s="853"/>
      <c r="E711" s="371"/>
      <c r="F711" s="24"/>
    </row>
    <row r="712" spans="1:6" s="27" customFormat="1" ht="13.8">
      <c r="A712" s="94"/>
      <c r="B712" s="803" t="s">
        <v>2272</v>
      </c>
      <c r="C712" s="852"/>
      <c r="D712" s="853"/>
      <c r="E712" s="371"/>
      <c r="F712" s="24"/>
    </row>
    <row r="713" spans="1:6" s="27" customFormat="1" ht="13.8">
      <c r="A713" s="94"/>
      <c r="B713" s="803"/>
      <c r="C713" s="852"/>
      <c r="D713" s="853"/>
      <c r="E713" s="371"/>
      <c r="F713" s="24"/>
    </row>
    <row r="714" spans="1:6" s="27" customFormat="1" ht="13.8">
      <c r="A714" s="94"/>
      <c r="B714" s="855" t="s">
        <v>2273</v>
      </c>
      <c r="C714" s="852"/>
      <c r="D714" s="853"/>
      <c r="E714" s="371"/>
      <c r="F714" s="24"/>
    </row>
    <row r="715" spans="1:6" s="27" customFormat="1" ht="13.8">
      <c r="A715" s="94"/>
      <c r="B715" s="803" t="s">
        <v>2274</v>
      </c>
      <c r="C715" s="852"/>
      <c r="D715" s="853"/>
      <c r="E715" s="371"/>
      <c r="F715" s="24"/>
    </row>
    <row r="716" spans="1:6" s="27" customFormat="1" ht="13.8">
      <c r="A716" s="94"/>
      <c r="B716" s="855" t="s">
        <v>2275</v>
      </c>
      <c r="C716" s="852"/>
      <c r="D716" s="853"/>
      <c r="E716" s="371"/>
      <c r="F716" s="24"/>
    </row>
    <row r="717" spans="1:6" s="27" customFormat="1" ht="13.8">
      <c r="A717" s="94"/>
      <c r="B717" s="803" t="s">
        <v>2276</v>
      </c>
      <c r="C717" s="852"/>
      <c r="D717" s="853"/>
      <c r="E717" s="371"/>
      <c r="F717" s="24"/>
    </row>
    <row r="718" spans="1:6" s="27" customFormat="1" ht="13.8">
      <c r="A718" s="94"/>
      <c r="B718" s="856" t="s">
        <v>2277</v>
      </c>
      <c r="C718" s="852"/>
      <c r="D718" s="853"/>
      <c r="E718" s="371"/>
      <c r="F718" s="24"/>
    </row>
    <row r="719" spans="1:6" s="27" customFormat="1" ht="13.8">
      <c r="A719" s="94"/>
      <c r="B719" s="856" t="s">
        <v>2278</v>
      </c>
      <c r="C719" s="852"/>
      <c r="D719" s="853"/>
      <c r="E719" s="371"/>
      <c r="F719" s="24"/>
    </row>
    <row r="720" spans="1:6" s="27" customFormat="1" ht="13.8">
      <c r="A720" s="94"/>
      <c r="B720" s="856" t="s">
        <v>2279</v>
      </c>
      <c r="C720" s="852"/>
      <c r="D720" s="853"/>
      <c r="E720" s="371"/>
      <c r="F720" s="24"/>
    </row>
    <row r="721" spans="1:6" s="27" customFormat="1" ht="13.8">
      <c r="A721" s="94"/>
      <c r="B721" s="803" t="s">
        <v>2280</v>
      </c>
      <c r="C721" s="852"/>
      <c r="D721" s="853"/>
      <c r="E721" s="371"/>
      <c r="F721" s="24"/>
    </row>
    <row r="722" spans="1:6" s="27" customFormat="1" ht="13.8">
      <c r="A722" s="94"/>
      <c r="B722" s="803" t="s">
        <v>2281</v>
      </c>
      <c r="C722" s="852"/>
      <c r="D722" s="853"/>
      <c r="E722" s="371"/>
      <c r="F722" s="24"/>
    </row>
    <row r="723" spans="1:6" s="27" customFormat="1" ht="13.8">
      <c r="A723" s="94"/>
      <c r="B723" s="856" t="s">
        <v>2282</v>
      </c>
      <c r="C723" s="852"/>
      <c r="D723" s="853"/>
      <c r="E723" s="371"/>
      <c r="F723" s="24"/>
    </row>
    <row r="724" spans="1:6" s="27" customFormat="1" ht="13.8">
      <c r="A724" s="94"/>
      <c r="B724" s="856" t="s">
        <v>2283</v>
      </c>
      <c r="C724" s="852"/>
      <c r="D724" s="853"/>
      <c r="E724" s="371"/>
      <c r="F724" s="24"/>
    </row>
    <row r="725" spans="1:6" s="27" customFormat="1" ht="13.8">
      <c r="A725" s="94"/>
      <c r="B725" s="856" t="s">
        <v>2284</v>
      </c>
      <c r="C725" s="852"/>
      <c r="D725" s="853"/>
      <c r="E725" s="371"/>
      <c r="F725" s="24"/>
    </row>
    <row r="726" spans="1:6" s="27" customFormat="1" ht="13.8">
      <c r="A726" s="94"/>
      <c r="B726" s="855" t="s">
        <v>2285</v>
      </c>
      <c r="C726" s="852"/>
      <c r="D726" s="853"/>
      <c r="E726" s="371"/>
      <c r="F726" s="24"/>
    </row>
    <row r="727" spans="1:6" s="27" customFormat="1" ht="13.8">
      <c r="A727" s="94"/>
      <c r="B727" s="803" t="s">
        <v>2276</v>
      </c>
      <c r="C727" s="852"/>
      <c r="D727" s="853"/>
      <c r="E727" s="371"/>
      <c r="F727" s="24"/>
    </row>
    <row r="728" spans="1:6" s="27" customFormat="1" ht="13.8">
      <c r="A728" s="94"/>
      <c r="B728" s="856" t="s">
        <v>2286</v>
      </c>
      <c r="C728" s="852"/>
      <c r="D728" s="853"/>
      <c r="E728" s="371"/>
      <c r="F728" s="24"/>
    </row>
    <row r="729" spans="1:6" s="27" customFormat="1" ht="13.8">
      <c r="A729" s="94"/>
      <c r="B729" s="856" t="s">
        <v>2287</v>
      </c>
      <c r="C729" s="852"/>
      <c r="D729" s="853"/>
      <c r="E729" s="371"/>
      <c r="F729" s="24"/>
    </row>
    <row r="730" spans="1:6" s="27" customFormat="1" ht="13.8">
      <c r="A730" s="94"/>
      <c r="B730" s="856" t="s">
        <v>2279</v>
      </c>
      <c r="C730" s="852"/>
      <c r="D730" s="853"/>
      <c r="E730" s="371"/>
      <c r="F730" s="24"/>
    </row>
    <row r="731" spans="1:6" s="27" customFormat="1" ht="13.8">
      <c r="A731" s="94"/>
      <c r="B731" s="803" t="s">
        <v>2288</v>
      </c>
      <c r="C731" s="852"/>
      <c r="D731" s="853"/>
      <c r="E731" s="371"/>
      <c r="F731" s="24"/>
    </row>
    <row r="732" spans="1:6" s="27" customFormat="1" ht="13.8">
      <c r="A732" s="94"/>
      <c r="B732" s="803" t="s">
        <v>2289</v>
      </c>
      <c r="C732" s="852"/>
      <c r="D732" s="853"/>
      <c r="E732" s="371"/>
      <c r="F732" s="24"/>
    </row>
    <row r="733" spans="1:6" s="27" customFormat="1" ht="13.8">
      <c r="A733" s="94"/>
      <c r="B733" s="856" t="s">
        <v>2290</v>
      </c>
      <c r="C733" s="852"/>
      <c r="D733" s="853"/>
      <c r="E733" s="371"/>
      <c r="F733" s="24"/>
    </row>
    <row r="734" spans="1:6" s="27" customFormat="1" ht="13.8">
      <c r="A734" s="94"/>
      <c r="B734" s="856" t="s">
        <v>2291</v>
      </c>
      <c r="C734" s="852"/>
      <c r="D734" s="853"/>
      <c r="E734" s="371"/>
      <c r="F734" s="24"/>
    </row>
    <row r="735" spans="1:6" s="27" customFormat="1" ht="13.8">
      <c r="A735" s="94"/>
      <c r="B735" s="856" t="s">
        <v>2292</v>
      </c>
      <c r="C735" s="852"/>
      <c r="D735" s="853"/>
      <c r="E735" s="371"/>
      <c r="F735" s="24"/>
    </row>
    <row r="736" spans="1:6" s="27" customFormat="1" ht="13.8">
      <c r="A736" s="94"/>
      <c r="B736" s="856"/>
      <c r="C736" s="852"/>
      <c r="D736" s="853"/>
      <c r="E736" s="371"/>
      <c r="F736" s="24"/>
    </row>
    <row r="737" spans="1:6" s="27" customFormat="1" ht="13.8">
      <c r="A737" s="94"/>
      <c r="B737" s="857" t="s">
        <v>2293</v>
      </c>
      <c r="C737" s="852"/>
      <c r="D737" s="853"/>
      <c r="E737" s="371"/>
      <c r="F737" s="24"/>
    </row>
    <row r="738" spans="1:6" s="27" customFormat="1" ht="13.8">
      <c r="A738" s="94"/>
      <c r="B738" s="858" t="s">
        <v>2294</v>
      </c>
      <c r="C738" s="852"/>
      <c r="D738" s="853"/>
      <c r="E738" s="371"/>
      <c r="F738" s="24"/>
    </row>
    <row r="739" spans="1:6" s="27" customFormat="1" ht="13.8">
      <c r="A739" s="94"/>
      <c r="B739" s="856" t="s">
        <v>2295</v>
      </c>
      <c r="C739" s="852"/>
      <c r="D739" s="853"/>
      <c r="E739" s="371"/>
      <c r="F739" s="24"/>
    </row>
    <row r="740" spans="1:6" s="27" customFormat="1" ht="13.8">
      <c r="A740" s="94"/>
      <c r="B740" s="856" t="s">
        <v>2296</v>
      </c>
      <c r="C740" s="852"/>
      <c r="D740" s="853"/>
      <c r="E740" s="371"/>
      <c r="F740" s="24"/>
    </row>
    <row r="741" spans="1:6" s="27" customFormat="1" ht="13.8">
      <c r="A741" s="94"/>
      <c r="B741" s="856" t="s">
        <v>2255</v>
      </c>
      <c r="C741" s="852"/>
      <c r="D741" s="853"/>
      <c r="E741" s="371"/>
      <c r="F741" s="24"/>
    </row>
    <row r="742" spans="1:6" s="27" customFormat="1" ht="13.8">
      <c r="A742" s="94"/>
      <c r="B742" s="856" t="s">
        <v>2297</v>
      </c>
      <c r="C742" s="852"/>
      <c r="D742" s="853"/>
      <c r="E742" s="371"/>
      <c r="F742" s="24"/>
    </row>
    <row r="743" spans="1:6" s="27" customFormat="1" ht="13.8">
      <c r="A743" s="94"/>
      <c r="B743" s="856" t="s">
        <v>2298</v>
      </c>
      <c r="C743" s="852"/>
      <c r="D743" s="853"/>
      <c r="E743" s="371"/>
      <c r="F743" s="24"/>
    </row>
    <row r="744" spans="1:6" s="27" customFormat="1" ht="13.8">
      <c r="A744" s="94"/>
      <c r="B744" s="856" t="s">
        <v>2299</v>
      </c>
      <c r="C744" s="852"/>
      <c r="D744" s="853"/>
      <c r="E744" s="371"/>
      <c r="F744" s="24"/>
    </row>
    <row r="745" spans="1:6" s="27" customFormat="1" ht="13.8">
      <c r="A745" s="94"/>
      <c r="B745" s="858" t="s">
        <v>2300</v>
      </c>
      <c r="C745" s="852"/>
      <c r="D745" s="853"/>
      <c r="E745" s="371"/>
      <c r="F745" s="24"/>
    </row>
    <row r="746" spans="1:6" s="27" customFormat="1" ht="13.8">
      <c r="A746" s="94"/>
      <c r="B746" s="856" t="s">
        <v>2295</v>
      </c>
      <c r="C746" s="852"/>
      <c r="D746" s="853"/>
      <c r="E746" s="371"/>
      <c r="F746" s="24"/>
    </row>
    <row r="747" spans="1:6" s="27" customFormat="1" ht="13.8">
      <c r="A747" s="94"/>
      <c r="B747" s="856" t="s">
        <v>2296</v>
      </c>
      <c r="C747" s="852"/>
      <c r="D747" s="853"/>
      <c r="E747" s="371"/>
      <c r="F747" s="24"/>
    </row>
    <row r="748" spans="1:6" s="27" customFormat="1" ht="13.8">
      <c r="A748" s="94"/>
      <c r="B748" s="856" t="s">
        <v>2255</v>
      </c>
      <c r="C748" s="852"/>
      <c r="D748" s="853"/>
      <c r="E748" s="371"/>
      <c r="F748" s="24"/>
    </row>
    <row r="749" spans="1:6" s="27" customFormat="1" ht="13.8">
      <c r="A749" s="94"/>
      <c r="B749" s="856" t="s">
        <v>2301</v>
      </c>
      <c r="C749" s="852"/>
      <c r="D749" s="853"/>
      <c r="E749" s="371"/>
      <c r="F749" s="24"/>
    </row>
    <row r="750" spans="1:6" s="27" customFormat="1" ht="13.8">
      <c r="A750" s="94"/>
      <c r="B750" s="856" t="s">
        <v>2302</v>
      </c>
      <c r="C750" s="852"/>
      <c r="D750" s="853"/>
      <c r="E750" s="371"/>
      <c r="F750" s="24"/>
    </row>
    <row r="751" spans="1:6" s="27" customFormat="1" ht="13.8">
      <c r="A751" s="94"/>
      <c r="B751" s="856" t="s">
        <v>2303</v>
      </c>
      <c r="C751" s="852"/>
      <c r="D751" s="853"/>
      <c r="E751" s="371"/>
      <c r="F751" s="24"/>
    </row>
    <row r="752" spans="1:6" s="27" customFormat="1" ht="13.8">
      <c r="A752" s="94"/>
      <c r="B752" s="855" t="s">
        <v>2257</v>
      </c>
      <c r="C752" s="852"/>
      <c r="D752" s="853"/>
      <c r="E752" s="371"/>
      <c r="F752" s="24"/>
    </row>
    <row r="753" spans="1:6" s="27" customFormat="1" ht="13.8">
      <c r="A753" s="94"/>
      <c r="B753" s="803" t="s">
        <v>2258</v>
      </c>
      <c r="C753" s="852"/>
      <c r="D753" s="853"/>
      <c r="E753" s="371"/>
      <c r="F753" s="24"/>
    </row>
    <row r="754" spans="1:6" s="27" customFormat="1" ht="13.8">
      <c r="A754" s="94"/>
      <c r="B754" s="803" t="s">
        <v>2259</v>
      </c>
      <c r="C754" s="852"/>
      <c r="D754" s="853"/>
      <c r="E754" s="371"/>
      <c r="F754" s="24"/>
    </row>
    <row r="755" spans="1:6" s="27" customFormat="1" ht="13.8">
      <c r="A755" s="94"/>
      <c r="B755" s="803" t="s">
        <v>2304</v>
      </c>
      <c r="C755" s="852"/>
      <c r="D755" s="853"/>
      <c r="E755" s="371"/>
      <c r="F755" s="24"/>
    </row>
    <row r="756" spans="1:6" s="27" customFormat="1" ht="13.8">
      <c r="A756" s="94"/>
      <c r="B756" s="856"/>
      <c r="C756" s="852"/>
      <c r="D756" s="853"/>
      <c r="E756" s="371"/>
      <c r="F756" s="24"/>
    </row>
    <row r="757" spans="1:6" s="27" customFormat="1" ht="13.8">
      <c r="A757" s="94"/>
      <c r="B757" s="857" t="s">
        <v>2305</v>
      </c>
      <c r="C757" s="852"/>
      <c r="D757" s="853"/>
      <c r="E757" s="371"/>
      <c r="F757" s="24"/>
    </row>
    <row r="758" spans="1:6" s="27" customFormat="1" ht="13.8">
      <c r="A758" s="94"/>
      <c r="B758" s="856" t="s">
        <v>2306</v>
      </c>
      <c r="C758" s="852"/>
      <c r="D758" s="853"/>
      <c r="E758" s="371"/>
      <c r="F758" s="24"/>
    </row>
    <row r="759" spans="1:6" s="27" customFormat="1" ht="13.8">
      <c r="A759" s="94"/>
      <c r="B759" s="856" t="s">
        <v>2307</v>
      </c>
      <c r="C759" s="852"/>
      <c r="D759" s="853"/>
      <c r="E759" s="371"/>
      <c r="F759" s="24"/>
    </row>
    <row r="760" spans="1:6" s="27" customFormat="1" ht="13.8">
      <c r="A760" s="94"/>
      <c r="B760" s="856" t="s">
        <v>2255</v>
      </c>
      <c r="C760" s="852"/>
      <c r="D760" s="853"/>
      <c r="E760" s="371"/>
      <c r="F760" s="24"/>
    </row>
    <row r="761" spans="1:6" s="27" customFormat="1" ht="13.8">
      <c r="A761" s="94"/>
      <c r="B761" s="856" t="s">
        <v>2252</v>
      </c>
      <c r="C761" s="852"/>
      <c r="D761" s="853"/>
      <c r="E761" s="371"/>
      <c r="F761" s="24"/>
    </row>
    <row r="762" spans="1:6" s="27" customFormat="1" ht="13.8">
      <c r="A762" s="94"/>
      <c r="B762" s="856" t="s">
        <v>2308</v>
      </c>
      <c r="C762" s="852"/>
      <c r="D762" s="853"/>
      <c r="E762" s="371"/>
      <c r="F762" s="24"/>
    </row>
    <row r="763" spans="1:6" s="27" customFormat="1" ht="13.8">
      <c r="A763" s="94"/>
      <c r="B763" s="856" t="s">
        <v>2309</v>
      </c>
      <c r="C763" s="852"/>
      <c r="D763" s="853"/>
      <c r="E763" s="371"/>
      <c r="F763" s="24"/>
    </row>
    <row r="764" spans="1:6" s="27" customFormat="1" ht="13.8">
      <c r="A764" s="94"/>
      <c r="B764" s="856" t="s">
        <v>2310</v>
      </c>
      <c r="C764" s="852"/>
      <c r="D764" s="853"/>
      <c r="E764" s="371"/>
      <c r="F764" s="24"/>
    </row>
    <row r="765" spans="1:6" s="27" customFormat="1" ht="13.8">
      <c r="A765" s="94"/>
      <c r="B765" s="856" t="s">
        <v>2311</v>
      </c>
      <c r="C765" s="852"/>
      <c r="D765" s="853"/>
      <c r="E765" s="371"/>
      <c r="F765" s="24"/>
    </row>
    <row r="766" spans="1:6" s="27" customFormat="1" ht="13.8">
      <c r="A766" s="94"/>
      <c r="B766" s="856" t="s">
        <v>2312</v>
      </c>
      <c r="C766" s="852"/>
      <c r="D766" s="853"/>
      <c r="E766" s="371"/>
      <c r="F766" s="24"/>
    </row>
    <row r="767" spans="1:6" s="27" customFormat="1" ht="13.8">
      <c r="A767" s="94"/>
      <c r="B767" s="856" t="s">
        <v>2313</v>
      </c>
      <c r="C767" s="852"/>
      <c r="D767" s="853"/>
      <c r="E767" s="371"/>
      <c r="F767" s="24"/>
    </row>
    <row r="768" spans="1:6" s="27" customFormat="1" ht="13.8">
      <c r="A768" s="94"/>
      <c r="B768" s="856" t="s">
        <v>2314</v>
      </c>
      <c r="C768" s="852"/>
      <c r="D768" s="853"/>
      <c r="E768" s="371"/>
      <c r="F768" s="24"/>
    </row>
    <row r="769" spans="1:6" s="27" customFormat="1" ht="13.8">
      <c r="A769" s="94"/>
      <c r="B769" s="856" t="s">
        <v>2315</v>
      </c>
      <c r="C769" s="852"/>
      <c r="D769" s="853"/>
      <c r="E769" s="371"/>
      <c r="F769" s="24"/>
    </row>
    <row r="770" spans="1:6" s="27" customFormat="1" ht="13.8">
      <c r="A770" s="94"/>
      <c r="B770" s="856" t="s">
        <v>2316</v>
      </c>
      <c r="C770" s="852"/>
      <c r="D770" s="853"/>
      <c r="E770" s="371"/>
      <c r="F770" s="24"/>
    </row>
    <row r="771" spans="1:6" s="27" customFormat="1" ht="13.8">
      <c r="A771" s="94"/>
      <c r="B771" s="856"/>
      <c r="C771" s="852"/>
      <c r="D771" s="853"/>
      <c r="E771" s="371"/>
      <c r="F771" s="24"/>
    </row>
    <row r="772" spans="1:6" s="27" customFormat="1" ht="13.8">
      <c r="A772" s="94"/>
      <c r="B772" s="855" t="s">
        <v>2317</v>
      </c>
      <c r="C772" s="852"/>
      <c r="D772" s="853"/>
      <c r="E772" s="371"/>
      <c r="F772" s="24"/>
    </row>
    <row r="773" spans="1:6" s="27" customFormat="1" ht="13.8">
      <c r="A773" s="94"/>
      <c r="B773" s="803" t="s">
        <v>2318</v>
      </c>
      <c r="C773" s="852"/>
      <c r="D773" s="853"/>
      <c r="E773" s="371"/>
      <c r="F773" s="24"/>
    </row>
    <row r="774" spans="1:6" s="27" customFormat="1" ht="13.8">
      <c r="A774" s="94"/>
      <c r="B774" s="803" t="s">
        <v>2319</v>
      </c>
      <c r="C774" s="852"/>
      <c r="D774" s="853"/>
      <c r="E774" s="371"/>
      <c r="F774" s="24"/>
    </row>
    <row r="775" spans="1:6" s="27" customFormat="1" ht="13.8">
      <c r="A775" s="94"/>
      <c r="B775" s="803" t="s">
        <v>2320</v>
      </c>
      <c r="C775" s="852"/>
      <c r="D775" s="853"/>
      <c r="E775" s="371"/>
      <c r="F775" s="24"/>
    </row>
    <row r="776" spans="1:6" s="27" customFormat="1" ht="13.8">
      <c r="A776" s="94"/>
      <c r="B776" s="857" t="s">
        <v>2321</v>
      </c>
      <c r="C776" s="852"/>
      <c r="D776" s="853"/>
      <c r="E776" s="371"/>
      <c r="F776" s="24"/>
    </row>
    <row r="777" spans="1:6" s="27" customFormat="1" ht="13.8">
      <c r="A777" s="94"/>
      <c r="B777" s="803" t="s">
        <v>2255</v>
      </c>
      <c r="C777" s="852"/>
      <c r="D777" s="853"/>
      <c r="E777" s="371"/>
      <c r="F777" s="24"/>
    </row>
    <row r="778" spans="1:6" s="27" customFormat="1" ht="13.8">
      <c r="A778" s="94"/>
      <c r="B778" s="856" t="s">
        <v>2322</v>
      </c>
      <c r="C778" s="852"/>
      <c r="D778" s="853"/>
      <c r="E778" s="371"/>
      <c r="F778" s="24"/>
    </row>
    <row r="779" spans="1:6" s="27" customFormat="1" ht="13.8">
      <c r="A779" s="94"/>
      <c r="B779" s="859" t="s">
        <v>2323</v>
      </c>
      <c r="C779" s="852"/>
      <c r="D779" s="853"/>
      <c r="E779" s="371"/>
      <c r="F779" s="24"/>
    </row>
    <row r="780" spans="1:6" s="27" customFormat="1" ht="13.8">
      <c r="A780" s="94"/>
      <c r="B780" s="856" t="s">
        <v>2324</v>
      </c>
      <c r="C780" s="852"/>
      <c r="D780" s="853"/>
      <c r="E780" s="371"/>
      <c r="F780" s="24"/>
    </row>
    <row r="781" spans="1:6" s="27" customFormat="1" ht="13.8">
      <c r="A781" s="94"/>
      <c r="B781" s="856" t="s">
        <v>2325</v>
      </c>
      <c r="C781" s="852"/>
      <c r="D781" s="853"/>
      <c r="E781" s="371"/>
      <c r="F781" s="24"/>
    </row>
    <row r="782" spans="1:6" s="27" customFormat="1" ht="13.8">
      <c r="A782" s="94"/>
      <c r="B782" s="856" t="s">
        <v>2326</v>
      </c>
      <c r="C782" s="852"/>
      <c r="D782" s="853"/>
      <c r="E782" s="371"/>
      <c r="F782" s="24"/>
    </row>
    <row r="783" spans="1:6" s="27" customFormat="1" ht="13.8">
      <c r="A783" s="94"/>
      <c r="B783" s="856" t="s">
        <v>2327</v>
      </c>
      <c r="C783" s="852"/>
      <c r="D783" s="853"/>
      <c r="E783" s="371"/>
      <c r="F783" s="24"/>
    </row>
    <row r="784" spans="1:6" s="27" customFormat="1" ht="13.8">
      <c r="A784" s="94"/>
      <c r="B784" s="856" t="s">
        <v>2328</v>
      </c>
      <c r="C784" s="852"/>
      <c r="D784" s="853"/>
      <c r="E784" s="371"/>
      <c r="F784" s="24"/>
    </row>
    <row r="785" spans="1:6" s="27" customFormat="1" ht="13.8">
      <c r="A785" s="94"/>
      <c r="B785" s="857" t="s">
        <v>2329</v>
      </c>
      <c r="C785" s="852"/>
      <c r="D785" s="853"/>
      <c r="E785" s="371"/>
      <c r="F785" s="24"/>
    </row>
    <row r="786" spans="1:6" s="27" customFormat="1" ht="13.8">
      <c r="A786" s="94"/>
      <c r="B786" s="859" t="s">
        <v>2330</v>
      </c>
      <c r="C786" s="852"/>
      <c r="D786" s="853"/>
      <c r="E786" s="371"/>
      <c r="F786" s="24"/>
    </row>
    <row r="787" spans="1:6" s="27" customFormat="1" ht="13.8">
      <c r="A787" s="94"/>
      <c r="B787" s="856" t="s">
        <v>2331</v>
      </c>
      <c r="C787" s="852"/>
      <c r="D787" s="853"/>
      <c r="E787" s="371"/>
      <c r="F787" s="24"/>
    </row>
    <row r="788" spans="1:6" s="27" customFormat="1" ht="13.8">
      <c r="A788" s="94"/>
      <c r="B788" s="856" t="s">
        <v>2332</v>
      </c>
      <c r="C788" s="852"/>
      <c r="D788" s="853"/>
      <c r="E788" s="371"/>
      <c r="F788" s="24"/>
    </row>
    <row r="789" spans="1:6" s="27" customFormat="1" ht="13.8">
      <c r="A789" s="94"/>
      <c r="B789" s="856"/>
      <c r="C789" s="852"/>
      <c r="D789" s="853"/>
      <c r="E789" s="371"/>
      <c r="F789" s="24"/>
    </row>
    <row r="790" spans="1:6" s="27" customFormat="1" ht="13.8">
      <c r="A790" s="94"/>
      <c r="B790" s="857" t="s">
        <v>2333</v>
      </c>
      <c r="C790" s="852"/>
      <c r="D790" s="853"/>
      <c r="E790" s="371"/>
      <c r="F790" s="24"/>
    </row>
    <row r="791" spans="1:6" s="27" customFormat="1" ht="13.8">
      <c r="A791" s="94"/>
      <c r="B791" s="857" t="s">
        <v>2334</v>
      </c>
      <c r="C791" s="852"/>
      <c r="D791" s="853"/>
      <c r="E791" s="371"/>
      <c r="F791" s="24"/>
    </row>
    <row r="792" spans="1:6" s="27" customFormat="1" ht="13.8">
      <c r="A792" s="94"/>
      <c r="B792" s="857" t="s">
        <v>2335</v>
      </c>
      <c r="C792" s="852"/>
      <c r="D792" s="853"/>
      <c r="E792" s="371"/>
      <c r="F792" s="24"/>
    </row>
    <row r="793" spans="1:6" s="27" customFormat="1" ht="13.8">
      <c r="A793" s="94"/>
      <c r="B793" s="857"/>
      <c r="C793" s="852"/>
      <c r="D793" s="853"/>
      <c r="E793" s="371"/>
      <c r="F793" s="24"/>
    </row>
    <row r="794" spans="1:6" s="27" customFormat="1" ht="13.8">
      <c r="A794" s="94"/>
      <c r="B794" s="855" t="s">
        <v>2336</v>
      </c>
      <c r="C794" s="852"/>
      <c r="D794" s="853"/>
      <c r="E794" s="371"/>
      <c r="F794" s="24"/>
    </row>
    <row r="795" spans="1:6" s="27" customFormat="1" ht="13.8">
      <c r="A795" s="94"/>
      <c r="B795" s="803" t="s">
        <v>2250</v>
      </c>
      <c r="C795" s="852"/>
      <c r="D795" s="853"/>
      <c r="E795" s="371"/>
      <c r="F795" s="24"/>
    </row>
    <row r="796" spans="1:6" s="27" customFormat="1" ht="13.8">
      <c r="A796" s="94"/>
      <c r="B796" s="803" t="s">
        <v>2251</v>
      </c>
      <c r="C796" s="852"/>
      <c r="D796" s="853"/>
      <c r="E796" s="371"/>
      <c r="F796" s="24"/>
    </row>
    <row r="797" spans="1:6" s="27" customFormat="1" ht="13.8">
      <c r="A797" s="94"/>
      <c r="B797" s="803" t="s">
        <v>2252</v>
      </c>
      <c r="C797" s="852"/>
      <c r="D797" s="853"/>
      <c r="E797" s="371"/>
      <c r="F797" s="24"/>
    </row>
    <row r="798" spans="1:6" s="27" customFormat="1" ht="13.8">
      <c r="A798" s="94"/>
      <c r="B798" s="803"/>
      <c r="C798" s="852"/>
      <c r="D798" s="853"/>
      <c r="E798" s="371"/>
      <c r="F798" s="24"/>
    </row>
    <row r="799" spans="1:6" s="27" customFormat="1" ht="13.8">
      <c r="A799" s="94"/>
      <c r="B799" s="855" t="s">
        <v>2265</v>
      </c>
      <c r="C799" s="852"/>
      <c r="D799" s="853"/>
      <c r="E799" s="371"/>
      <c r="F799" s="24"/>
    </row>
    <row r="800" spans="1:6" s="27" customFormat="1" ht="13.8">
      <c r="A800" s="94"/>
      <c r="B800" s="803" t="s">
        <v>2266</v>
      </c>
      <c r="C800" s="852"/>
      <c r="D800" s="853"/>
      <c r="E800" s="371"/>
      <c r="F800" s="24"/>
    </row>
    <row r="801" spans="1:6" s="27" customFormat="1" ht="13.8">
      <c r="A801" s="94"/>
      <c r="B801" s="803" t="s">
        <v>2255</v>
      </c>
      <c r="C801" s="852"/>
      <c r="D801" s="853"/>
      <c r="E801" s="371"/>
      <c r="F801" s="24"/>
    </row>
    <row r="802" spans="1:6" s="27" customFormat="1" ht="13.8">
      <c r="A802" s="94"/>
      <c r="B802" s="803" t="s">
        <v>2267</v>
      </c>
      <c r="C802" s="852"/>
      <c r="D802" s="853"/>
      <c r="E802" s="371"/>
      <c r="F802" s="24"/>
    </row>
    <row r="803" spans="1:6" s="27" customFormat="1" ht="13.8">
      <c r="A803" s="94"/>
      <c r="B803" s="803" t="s">
        <v>2268</v>
      </c>
      <c r="C803" s="852"/>
      <c r="D803" s="853"/>
      <c r="E803" s="371"/>
      <c r="F803" s="24"/>
    </row>
    <row r="804" spans="1:6" s="27" customFormat="1" ht="13.8">
      <c r="A804" s="94"/>
      <c r="B804" s="803" t="s">
        <v>2269</v>
      </c>
      <c r="C804" s="852"/>
      <c r="D804" s="853"/>
      <c r="E804" s="371"/>
      <c r="F804" s="24"/>
    </row>
    <row r="805" spans="1:6" s="27" customFormat="1" ht="13.8">
      <c r="A805" s="94"/>
      <c r="B805" s="803" t="s">
        <v>2270</v>
      </c>
      <c r="C805" s="852"/>
      <c r="D805" s="853"/>
      <c r="E805" s="371"/>
      <c r="F805" s="24"/>
    </row>
    <row r="806" spans="1:6" s="27" customFormat="1" ht="13.8">
      <c r="A806" s="94"/>
      <c r="B806" s="803" t="s">
        <v>2271</v>
      </c>
      <c r="C806" s="852"/>
      <c r="D806" s="853"/>
      <c r="E806" s="371"/>
      <c r="F806" s="24"/>
    </row>
    <row r="807" spans="1:6" s="27" customFormat="1" ht="13.8">
      <c r="A807" s="94"/>
      <c r="B807" s="803" t="s">
        <v>2272</v>
      </c>
      <c r="C807" s="852"/>
      <c r="D807" s="853"/>
      <c r="E807" s="371"/>
      <c r="F807" s="24"/>
    </row>
    <row r="808" spans="1:6" s="27" customFormat="1" ht="13.8">
      <c r="A808" s="94"/>
      <c r="B808" s="803"/>
      <c r="C808" s="852"/>
      <c r="D808" s="853"/>
      <c r="E808" s="371"/>
      <c r="F808" s="24"/>
    </row>
    <row r="809" spans="1:6" s="27" customFormat="1" ht="13.8">
      <c r="A809" s="94"/>
      <c r="B809" s="857" t="s">
        <v>2335</v>
      </c>
      <c r="C809" s="852"/>
      <c r="D809" s="853"/>
      <c r="E809" s="371"/>
      <c r="F809" s="24"/>
    </row>
    <row r="810" spans="1:6" s="27" customFormat="1" ht="13.8">
      <c r="A810" s="94"/>
      <c r="B810" s="857"/>
      <c r="C810" s="852"/>
      <c r="D810" s="853"/>
      <c r="E810" s="371"/>
      <c r="F810" s="24"/>
    </row>
    <row r="811" spans="1:6" s="27" customFormat="1" ht="13.8">
      <c r="A811" s="94"/>
      <c r="B811" s="857" t="s">
        <v>2337</v>
      </c>
      <c r="C811" s="852"/>
      <c r="D811" s="853"/>
      <c r="E811" s="371"/>
      <c r="F811" s="24"/>
    </row>
    <row r="812" spans="1:6" s="27" customFormat="1" ht="13.8">
      <c r="A812" s="94"/>
      <c r="B812" s="803"/>
      <c r="C812" s="852"/>
      <c r="D812" s="853"/>
      <c r="E812" s="371"/>
      <c r="F812" s="24"/>
    </row>
    <row r="813" spans="1:6" s="27" customFormat="1" ht="13.8">
      <c r="A813" s="94"/>
      <c r="B813" s="857" t="s">
        <v>2305</v>
      </c>
      <c r="C813" s="852"/>
      <c r="D813" s="853"/>
      <c r="E813" s="371"/>
      <c r="F813" s="24"/>
    </row>
    <row r="814" spans="1:6" s="27" customFormat="1" ht="13.8">
      <c r="A814" s="94"/>
      <c r="B814" s="856" t="s">
        <v>2306</v>
      </c>
      <c r="C814" s="852"/>
      <c r="D814" s="853"/>
      <c r="E814" s="371"/>
      <c r="F814" s="24"/>
    </row>
    <row r="815" spans="1:6" s="27" customFormat="1" ht="13.8">
      <c r="A815" s="94"/>
      <c r="B815" s="856" t="s">
        <v>2307</v>
      </c>
      <c r="C815" s="852"/>
      <c r="D815" s="853"/>
      <c r="E815" s="371"/>
      <c r="F815" s="24"/>
    </row>
    <row r="816" spans="1:6" s="27" customFormat="1" ht="13.8">
      <c r="A816" s="94"/>
      <c r="B816" s="856" t="s">
        <v>2255</v>
      </c>
      <c r="C816" s="852"/>
      <c r="D816" s="853"/>
      <c r="E816" s="371"/>
      <c r="F816" s="24"/>
    </row>
    <row r="817" spans="1:6" s="27" customFormat="1" ht="13.8">
      <c r="A817" s="94"/>
      <c r="B817" s="856" t="s">
        <v>2252</v>
      </c>
      <c r="C817" s="852"/>
      <c r="D817" s="853"/>
      <c r="E817" s="371"/>
      <c r="F817" s="24"/>
    </row>
    <row r="818" spans="1:6" s="27" customFormat="1" ht="13.8">
      <c r="A818" s="94"/>
      <c r="B818" s="856" t="s">
        <v>2338</v>
      </c>
      <c r="C818" s="852"/>
      <c r="D818" s="853"/>
      <c r="E818" s="371"/>
      <c r="F818" s="24"/>
    </row>
    <row r="819" spans="1:6" s="27" customFormat="1" ht="13.8">
      <c r="A819" s="94"/>
      <c r="B819" s="856" t="s">
        <v>2339</v>
      </c>
      <c r="C819" s="852"/>
      <c r="D819" s="853"/>
      <c r="E819" s="371"/>
      <c r="F819" s="24"/>
    </row>
    <row r="820" spans="1:6" s="27" customFormat="1" ht="13.8">
      <c r="A820" s="94"/>
      <c r="B820" s="856" t="s">
        <v>2340</v>
      </c>
      <c r="C820" s="852"/>
      <c r="D820" s="853"/>
      <c r="E820" s="371"/>
      <c r="F820" s="24"/>
    </row>
    <row r="821" spans="1:6" s="27" customFormat="1" ht="13.8">
      <c r="A821" s="94"/>
      <c r="B821" s="856" t="s">
        <v>2341</v>
      </c>
      <c r="C821" s="852"/>
      <c r="D821" s="853"/>
      <c r="E821" s="371"/>
      <c r="F821" s="24"/>
    </row>
    <row r="822" spans="1:6" s="27" customFormat="1" ht="13.8">
      <c r="A822" s="94"/>
      <c r="B822" s="856" t="s">
        <v>2312</v>
      </c>
      <c r="C822" s="852"/>
      <c r="D822" s="853"/>
      <c r="E822" s="371"/>
      <c r="F822" s="24"/>
    </row>
    <row r="823" spans="1:6" s="27" customFormat="1" ht="13.8">
      <c r="A823" s="94"/>
      <c r="B823" s="856" t="s">
        <v>2313</v>
      </c>
      <c r="C823" s="852"/>
      <c r="D823" s="853"/>
      <c r="E823" s="371"/>
      <c r="F823" s="24"/>
    </row>
    <row r="824" spans="1:6" s="27" customFormat="1" ht="13.8">
      <c r="A824" s="94"/>
      <c r="B824" s="856" t="s">
        <v>2314</v>
      </c>
      <c r="C824" s="852"/>
      <c r="D824" s="853"/>
      <c r="E824" s="371"/>
      <c r="F824" s="24"/>
    </row>
    <row r="825" spans="1:6" s="27" customFormat="1" ht="13.8">
      <c r="A825" s="94"/>
      <c r="B825" s="856" t="s">
        <v>2315</v>
      </c>
      <c r="C825" s="852"/>
      <c r="D825" s="853"/>
      <c r="E825" s="371"/>
      <c r="F825" s="24"/>
    </row>
    <row r="826" spans="1:6" s="27" customFormat="1" ht="13.8">
      <c r="A826" s="94"/>
      <c r="B826" s="856" t="s">
        <v>2316</v>
      </c>
      <c r="C826" s="852"/>
      <c r="D826" s="853"/>
      <c r="E826" s="371"/>
      <c r="F826" s="24"/>
    </row>
    <row r="827" spans="1:6" s="27" customFormat="1" ht="13.8">
      <c r="A827" s="94"/>
      <c r="B827" s="803"/>
      <c r="C827" s="852"/>
      <c r="D827" s="853"/>
      <c r="E827" s="371"/>
      <c r="F827" s="24"/>
    </row>
    <row r="828" spans="1:6" s="27" customFormat="1" ht="13.8">
      <c r="A828" s="94"/>
      <c r="B828" s="855" t="s">
        <v>2273</v>
      </c>
      <c r="C828" s="852"/>
      <c r="D828" s="853"/>
      <c r="E828" s="371"/>
      <c r="F828" s="24"/>
    </row>
    <row r="829" spans="1:6" s="27" customFormat="1" ht="13.8">
      <c r="A829" s="94"/>
      <c r="B829" s="803"/>
      <c r="C829" s="852"/>
      <c r="D829" s="853"/>
      <c r="E829" s="371"/>
      <c r="F829" s="24"/>
    </row>
    <row r="830" spans="1:6" s="27" customFormat="1" ht="13.8">
      <c r="A830" s="94"/>
      <c r="B830" s="855" t="s">
        <v>2253</v>
      </c>
      <c r="C830" s="852"/>
      <c r="D830" s="853"/>
      <c r="E830" s="371"/>
      <c r="F830" s="24"/>
    </row>
    <row r="831" spans="1:6" s="27" customFormat="1" ht="13.8">
      <c r="A831" s="94"/>
      <c r="B831" s="803" t="s">
        <v>2342</v>
      </c>
      <c r="C831" s="852"/>
      <c r="D831" s="853"/>
      <c r="E831" s="371"/>
      <c r="F831" s="24"/>
    </row>
    <row r="832" spans="1:6" s="27" customFormat="1" ht="13.8">
      <c r="A832" s="94"/>
      <c r="B832" s="803" t="s">
        <v>2343</v>
      </c>
      <c r="C832" s="852"/>
      <c r="D832" s="853"/>
      <c r="E832" s="371"/>
      <c r="F832" s="24"/>
    </row>
    <row r="833" spans="1:6" s="27" customFormat="1" ht="13.8">
      <c r="A833" s="94"/>
      <c r="B833" s="803" t="s">
        <v>2344</v>
      </c>
      <c r="C833" s="852"/>
      <c r="D833" s="853"/>
      <c r="E833" s="371"/>
      <c r="F833" s="24"/>
    </row>
    <row r="834" spans="1:6" s="27" customFormat="1" ht="13.8">
      <c r="A834" s="94"/>
      <c r="B834" s="855" t="s">
        <v>2257</v>
      </c>
      <c r="C834" s="852"/>
      <c r="D834" s="853"/>
      <c r="E834" s="371"/>
      <c r="F834" s="24"/>
    </row>
    <row r="835" spans="1:6" s="27" customFormat="1" ht="13.8">
      <c r="A835" s="94"/>
      <c r="B835" s="803" t="s">
        <v>2258</v>
      </c>
      <c r="C835" s="852"/>
      <c r="D835" s="853"/>
      <c r="E835" s="371"/>
      <c r="F835" s="24"/>
    </row>
    <row r="836" spans="1:6" s="27" customFormat="1" ht="13.8">
      <c r="A836" s="94"/>
      <c r="B836" s="803" t="s">
        <v>2259</v>
      </c>
      <c r="C836" s="852"/>
      <c r="D836" s="853"/>
      <c r="E836" s="371"/>
      <c r="F836" s="24"/>
    </row>
    <row r="837" spans="1:6" s="27" customFormat="1" ht="13.8">
      <c r="A837" s="94"/>
      <c r="B837" s="803" t="s">
        <v>2345</v>
      </c>
      <c r="C837" s="852"/>
      <c r="D837" s="853"/>
      <c r="E837" s="371"/>
      <c r="F837" s="24"/>
    </row>
    <row r="838" spans="1:6" s="27" customFormat="1" ht="13.8">
      <c r="A838" s="94"/>
      <c r="B838" s="855" t="s">
        <v>2261</v>
      </c>
      <c r="C838" s="852"/>
      <c r="D838" s="853"/>
      <c r="E838" s="371"/>
      <c r="F838" s="24"/>
    </row>
    <row r="839" spans="1:6" s="27" customFormat="1" ht="13.8">
      <c r="A839" s="94"/>
      <c r="B839" s="803" t="s">
        <v>2262</v>
      </c>
      <c r="C839" s="852"/>
      <c r="D839" s="853"/>
      <c r="E839" s="371"/>
      <c r="F839" s="24"/>
    </row>
    <row r="840" spans="1:6" s="27" customFormat="1" ht="13.8">
      <c r="A840" s="94"/>
      <c r="B840" s="803" t="s">
        <v>2346</v>
      </c>
      <c r="C840" s="852"/>
      <c r="D840" s="853"/>
      <c r="E840" s="371"/>
      <c r="F840" s="24"/>
    </row>
    <row r="841" spans="1:6" s="27" customFormat="1" ht="13.8">
      <c r="A841" s="94"/>
      <c r="B841" s="803" t="s">
        <v>2347</v>
      </c>
      <c r="C841" s="852"/>
      <c r="D841" s="853"/>
      <c r="E841" s="371"/>
      <c r="F841" s="24"/>
    </row>
    <row r="842" spans="1:6" s="27" customFormat="1" ht="13.8">
      <c r="A842" s="94"/>
      <c r="B842" s="803" t="s">
        <v>2343</v>
      </c>
      <c r="C842" s="852"/>
      <c r="D842" s="853"/>
      <c r="E842" s="371"/>
      <c r="F842" s="24"/>
    </row>
    <row r="843" spans="1:6" s="27" customFormat="1" ht="13.8">
      <c r="A843" s="94"/>
      <c r="B843" s="803" t="s">
        <v>2344</v>
      </c>
      <c r="C843" s="852"/>
      <c r="D843" s="853"/>
      <c r="E843" s="371"/>
      <c r="F843" s="24"/>
    </row>
    <row r="844" spans="1:6" s="27" customFormat="1" ht="13.8">
      <c r="A844" s="94"/>
      <c r="B844" s="855" t="s">
        <v>2257</v>
      </c>
      <c r="C844" s="852"/>
      <c r="D844" s="853"/>
      <c r="E844" s="371"/>
      <c r="F844" s="24"/>
    </row>
    <row r="845" spans="1:6" s="27" customFormat="1" ht="13.8">
      <c r="A845" s="94"/>
      <c r="B845" s="803" t="s">
        <v>2258</v>
      </c>
      <c r="C845" s="852"/>
      <c r="D845" s="853"/>
      <c r="E845" s="371"/>
      <c r="F845" s="24"/>
    </row>
    <row r="846" spans="1:6" s="27" customFormat="1" ht="13.8">
      <c r="A846" s="94"/>
      <c r="B846" s="803" t="s">
        <v>2259</v>
      </c>
      <c r="C846" s="852"/>
      <c r="D846" s="853"/>
      <c r="E846" s="371"/>
      <c r="F846" s="24"/>
    </row>
    <row r="847" spans="1:6" s="27" customFormat="1" ht="13.8">
      <c r="A847" s="94"/>
      <c r="B847" s="803" t="s">
        <v>2345</v>
      </c>
      <c r="C847" s="852"/>
      <c r="D847" s="853"/>
      <c r="E847" s="371"/>
      <c r="F847" s="24"/>
    </row>
    <row r="848" spans="1:6" s="27" customFormat="1" ht="13.8">
      <c r="A848" s="94"/>
      <c r="B848" s="855" t="s">
        <v>2261</v>
      </c>
      <c r="C848" s="852"/>
      <c r="D848" s="853"/>
      <c r="E848" s="371"/>
      <c r="F848" s="24"/>
    </row>
    <row r="849" spans="1:6" s="27" customFormat="1" ht="13.8">
      <c r="A849" s="94"/>
      <c r="B849" s="803" t="s">
        <v>2262</v>
      </c>
      <c r="C849" s="852"/>
      <c r="D849" s="853"/>
      <c r="E849" s="371"/>
      <c r="F849" s="24"/>
    </row>
    <row r="850" spans="1:6" s="27" customFormat="1" ht="13.8">
      <c r="A850" s="94"/>
      <c r="B850" s="803" t="s">
        <v>2346</v>
      </c>
      <c r="C850" s="852"/>
      <c r="D850" s="853"/>
      <c r="E850" s="371"/>
      <c r="F850" s="24"/>
    </row>
    <row r="851" spans="1:6" s="27" customFormat="1" ht="13.8">
      <c r="A851" s="94"/>
      <c r="B851" s="856"/>
      <c r="C851" s="852"/>
      <c r="D851" s="853"/>
      <c r="E851" s="371"/>
      <c r="F851" s="24"/>
    </row>
    <row r="852" spans="1:6" s="27" customFormat="1" ht="13.8">
      <c r="A852" s="94"/>
      <c r="B852" s="857" t="s">
        <v>2348</v>
      </c>
      <c r="C852" s="852"/>
      <c r="D852" s="853"/>
      <c r="E852" s="371"/>
      <c r="F852" s="24"/>
    </row>
    <row r="853" spans="1:6" s="27" customFormat="1" ht="13.8">
      <c r="A853" s="94"/>
      <c r="B853" s="857" t="s">
        <v>2349</v>
      </c>
      <c r="C853" s="852"/>
      <c r="D853" s="853"/>
      <c r="E853" s="371"/>
      <c r="F853" s="24"/>
    </row>
    <row r="854" spans="1:6" s="27" customFormat="1" ht="13.8">
      <c r="A854" s="94"/>
      <c r="B854" s="856" t="s">
        <v>2350</v>
      </c>
      <c r="C854" s="852"/>
      <c r="D854" s="853"/>
      <c r="E854" s="371"/>
      <c r="F854" s="24"/>
    </row>
    <row r="855" spans="1:6" s="27" customFormat="1" ht="13.8">
      <c r="A855" s="94"/>
      <c r="B855" s="856" t="s">
        <v>2351</v>
      </c>
      <c r="C855" s="852"/>
      <c r="D855" s="853"/>
      <c r="E855" s="371"/>
      <c r="F855" s="24"/>
    </row>
    <row r="856" spans="1:6" s="27" customFormat="1" ht="13.8">
      <c r="A856" s="94"/>
      <c r="B856" s="856" t="s">
        <v>2352</v>
      </c>
      <c r="C856" s="852"/>
      <c r="D856" s="853"/>
      <c r="E856" s="371"/>
      <c r="F856" s="24"/>
    </row>
    <row r="857" spans="1:6" s="27" customFormat="1" ht="13.8">
      <c r="A857" s="94"/>
      <c r="B857" s="856" t="s">
        <v>2353</v>
      </c>
      <c r="C857" s="852"/>
      <c r="D857" s="853"/>
      <c r="E857" s="371"/>
      <c r="F857" s="24"/>
    </row>
    <row r="858" spans="1:6" s="27" customFormat="1" ht="13.8">
      <c r="A858" s="94"/>
      <c r="B858" s="856"/>
      <c r="C858" s="852"/>
      <c r="D858" s="853"/>
      <c r="E858" s="371"/>
      <c r="F858" s="24"/>
    </row>
    <row r="859" spans="1:6" s="27" customFormat="1" ht="13.8">
      <c r="A859" s="94"/>
      <c r="B859" s="803" t="s">
        <v>2354</v>
      </c>
      <c r="C859" s="852"/>
      <c r="D859" s="853"/>
      <c r="E859" s="371"/>
      <c r="F859" s="24"/>
    </row>
    <row r="860" spans="1:6" s="27" customFormat="1" ht="13.8">
      <c r="A860" s="94"/>
      <c r="B860" s="856" t="s">
        <v>2355</v>
      </c>
      <c r="C860" s="852"/>
      <c r="D860" s="853"/>
      <c r="E860" s="371"/>
      <c r="F860" s="24"/>
    </row>
    <row r="861" spans="1:6" s="27" customFormat="1" ht="13.8">
      <c r="A861" s="94"/>
      <c r="B861" s="856" t="s">
        <v>2356</v>
      </c>
      <c r="C861" s="852"/>
      <c r="D861" s="853"/>
      <c r="E861" s="371"/>
      <c r="F861" s="24"/>
    </row>
    <row r="862" spans="1:6" s="27" customFormat="1" ht="13.8">
      <c r="A862" s="94"/>
      <c r="B862" s="856" t="s">
        <v>2357</v>
      </c>
      <c r="C862" s="852"/>
      <c r="D862" s="853"/>
      <c r="E862" s="371"/>
      <c r="F862" s="24"/>
    </row>
    <row r="863" spans="1:6" s="27" customFormat="1" ht="13.8">
      <c r="A863" s="94"/>
      <c r="B863" s="856" t="s">
        <v>2358</v>
      </c>
      <c r="C863" s="852"/>
      <c r="D863" s="853"/>
      <c r="E863" s="371"/>
      <c r="F863" s="24"/>
    </row>
    <row r="864" spans="1:6" s="27" customFormat="1" ht="13.8">
      <c r="A864" s="94"/>
      <c r="B864" s="856" t="s">
        <v>2359</v>
      </c>
      <c r="C864" s="852"/>
      <c r="D864" s="853"/>
      <c r="E864" s="371"/>
      <c r="F864" s="24"/>
    </row>
    <row r="865" spans="1:6" s="27" customFormat="1" ht="13.8">
      <c r="A865" s="94"/>
      <c r="B865" s="803"/>
      <c r="C865" s="852"/>
      <c r="D865" s="853"/>
      <c r="E865" s="371"/>
      <c r="F865" s="24"/>
    </row>
    <row r="866" spans="1:6" s="27" customFormat="1" ht="13.8">
      <c r="A866" s="94"/>
      <c r="B866" s="860" t="s">
        <v>2360</v>
      </c>
      <c r="C866" s="848"/>
      <c r="D866" s="849"/>
      <c r="E866" s="371"/>
      <c r="F866" s="24"/>
    </row>
    <row r="867" spans="1:6" s="27" customFormat="1" ht="13.8">
      <c r="A867" s="94"/>
      <c r="B867" s="860" t="s">
        <v>2361</v>
      </c>
      <c r="C867" s="848" t="s">
        <v>143</v>
      </c>
      <c r="D867" s="861">
        <v>1</v>
      </c>
      <c r="E867" s="1280"/>
      <c r="F867" s="24">
        <f t="shared" ref="F867:F918" si="11">E867*D867</f>
        <v>0</v>
      </c>
    </row>
    <row r="868" spans="1:6" s="27" customFormat="1" ht="27.6">
      <c r="A868" s="94"/>
      <c r="B868" s="916" t="s">
        <v>1936</v>
      </c>
      <c r="C868" s="782"/>
      <c r="D868" s="783"/>
      <c r="E868" s="371"/>
      <c r="F868" s="24"/>
    </row>
    <row r="869" spans="1:6" s="27" customFormat="1" ht="13.8">
      <c r="A869" s="94"/>
      <c r="B869" s="382"/>
      <c r="C869" s="852"/>
      <c r="D869" s="852"/>
      <c r="E869" s="371"/>
      <c r="F869" s="24"/>
    </row>
    <row r="870" spans="1:6" s="27" customFormat="1" ht="69">
      <c r="A870" s="94"/>
      <c r="B870" s="383" t="s">
        <v>2362</v>
      </c>
      <c r="C870" s="862"/>
      <c r="D870" s="862"/>
      <c r="E870" s="371"/>
      <c r="F870" s="24"/>
    </row>
    <row r="871" spans="1:6" s="27" customFormat="1" ht="27.6">
      <c r="A871" s="94"/>
      <c r="B871" s="863" t="s">
        <v>2363</v>
      </c>
      <c r="C871" s="862"/>
      <c r="D871" s="862"/>
      <c r="E871" s="371"/>
      <c r="F871" s="24"/>
    </row>
    <row r="872" spans="1:6" s="27" customFormat="1" ht="13.8">
      <c r="A872" s="94"/>
      <c r="B872" s="863"/>
      <c r="C872" s="862"/>
      <c r="D872" s="862"/>
      <c r="E872" s="371"/>
      <c r="F872" s="24"/>
    </row>
    <row r="873" spans="1:6" s="27" customFormat="1" ht="27.6">
      <c r="A873" s="93" t="s">
        <v>171</v>
      </c>
      <c r="B873" s="864" t="s">
        <v>2364</v>
      </c>
      <c r="C873" s="841"/>
      <c r="D873" s="842"/>
      <c r="E873" s="371"/>
      <c r="F873" s="24"/>
    </row>
    <row r="874" spans="1:6" s="27" customFormat="1" ht="13.8">
      <c r="A874" s="94"/>
      <c r="B874" s="864" t="s">
        <v>2365</v>
      </c>
      <c r="C874" s="841"/>
      <c r="D874" s="842"/>
      <c r="E874" s="371"/>
      <c r="F874" s="24"/>
    </row>
    <row r="875" spans="1:6" s="27" customFormat="1" ht="27.6">
      <c r="A875" s="94"/>
      <c r="B875" s="802" t="s">
        <v>2366</v>
      </c>
      <c r="C875" s="841" t="s">
        <v>130</v>
      </c>
      <c r="D875" s="842">
        <v>2</v>
      </c>
      <c r="E875" s="1280"/>
      <c r="F875" s="24">
        <f t="shared" si="11"/>
        <v>0</v>
      </c>
    </row>
    <row r="876" spans="1:6" s="27" customFormat="1" ht="27.6">
      <c r="A876" s="94"/>
      <c r="B876" s="916" t="s">
        <v>1936</v>
      </c>
      <c r="C876" s="782"/>
      <c r="D876" s="783"/>
      <c r="E876" s="371"/>
      <c r="F876" s="24"/>
    </row>
    <row r="877" spans="1:6" s="27" customFormat="1" ht="13.8">
      <c r="A877" s="94"/>
      <c r="B877" s="781"/>
      <c r="C877" s="782"/>
      <c r="D877" s="783"/>
      <c r="E877" s="371"/>
      <c r="F877" s="24"/>
    </row>
    <row r="878" spans="1:6" s="27" customFormat="1" ht="82.8">
      <c r="A878" s="93" t="s">
        <v>1104</v>
      </c>
      <c r="B878" s="784" t="s">
        <v>2367</v>
      </c>
      <c r="C878" s="782"/>
      <c r="D878" s="783"/>
      <c r="E878" s="371"/>
      <c r="F878" s="24"/>
    </row>
    <row r="879" spans="1:6" s="27" customFormat="1" ht="13.8">
      <c r="A879" s="94"/>
      <c r="B879" s="864" t="s">
        <v>2365</v>
      </c>
      <c r="C879" s="841"/>
      <c r="D879" s="842"/>
      <c r="E879" s="371"/>
      <c r="F879" s="24"/>
    </row>
    <row r="880" spans="1:6" s="27" customFormat="1" ht="13.8">
      <c r="A880" s="94"/>
      <c r="B880" s="784" t="s">
        <v>2368</v>
      </c>
      <c r="C880" s="844" t="s">
        <v>143</v>
      </c>
      <c r="D880" s="845">
        <v>10</v>
      </c>
      <c r="E880" s="1280"/>
      <c r="F880" s="24">
        <f t="shared" si="11"/>
        <v>0</v>
      </c>
    </row>
    <row r="881" spans="1:6" s="27" customFormat="1" ht="27.6">
      <c r="A881" s="94"/>
      <c r="B881" s="916" t="s">
        <v>1890</v>
      </c>
      <c r="C881" s="782"/>
      <c r="D881" s="783"/>
      <c r="E881" s="371"/>
      <c r="F881" s="24"/>
    </row>
    <row r="882" spans="1:6" s="27" customFormat="1" ht="13.8">
      <c r="A882" s="94"/>
      <c r="B882" s="784"/>
      <c r="C882" s="844"/>
      <c r="D882" s="845"/>
      <c r="E882" s="371"/>
      <c r="F882" s="24"/>
    </row>
    <row r="883" spans="1:6" s="27" customFormat="1" ht="41.4">
      <c r="A883" s="93" t="s">
        <v>1106</v>
      </c>
      <c r="B883" s="784" t="s">
        <v>2369</v>
      </c>
      <c r="C883" s="865"/>
      <c r="D883" s="865"/>
      <c r="E883" s="371"/>
      <c r="F883" s="24"/>
    </row>
    <row r="884" spans="1:6" s="27" customFormat="1" ht="13.8">
      <c r="A884" s="94"/>
      <c r="B884" s="864" t="s">
        <v>2370</v>
      </c>
      <c r="C884" s="841"/>
      <c r="D884" s="842"/>
      <c r="E884" s="371"/>
      <c r="F884" s="24"/>
    </row>
    <row r="885" spans="1:6" s="27" customFormat="1" ht="13.8">
      <c r="A885" s="94"/>
      <c r="B885" s="784" t="s">
        <v>2371</v>
      </c>
      <c r="C885" s="866" t="s">
        <v>143</v>
      </c>
      <c r="D885" s="867">
        <v>2</v>
      </c>
      <c r="E885" s="1280"/>
      <c r="F885" s="24">
        <f t="shared" si="11"/>
        <v>0</v>
      </c>
    </row>
    <row r="886" spans="1:6" s="27" customFormat="1" ht="27.6">
      <c r="A886" s="94"/>
      <c r="B886" s="916" t="s">
        <v>1911</v>
      </c>
      <c r="C886" s="782"/>
      <c r="D886" s="783"/>
      <c r="E886" s="371"/>
      <c r="F886" s="24"/>
    </row>
    <row r="887" spans="1:6" s="27" customFormat="1" ht="13.8">
      <c r="A887" s="94"/>
      <c r="B887" s="781"/>
      <c r="C887" s="782"/>
      <c r="D887" s="783"/>
      <c r="E887" s="371"/>
      <c r="F887" s="24"/>
    </row>
    <row r="888" spans="1:6" s="27" customFormat="1" ht="55.2">
      <c r="A888" s="93" t="s">
        <v>1108</v>
      </c>
      <c r="B888" s="806" t="s">
        <v>2372</v>
      </c>
      <c r="C888" s="868"/>
      <c r="D888" s="869"/>
      <c r="E888" s="371"/>
      <c r="F888" s="24"/>
    </row>
    <row r="889" spans="1:6" s="27" customFormat="1" ht="13.8">
      <c r="A889" s="94"/>
      <c r="B889" s="864" t="s">
        <v>2365</v>
      </c>
      <c r="C889" s="841"/>
      <c r="D889" s="842"/>
      <c r="E889" s="371"/>
      <c r="F889" s="24"/>
    </row>
    <row r="890" spans="1:6" s="27" customFormat="1" ht="13.8">
      <c r="A890" s="93" t="s">
        <v>64</v>
      </c>
      <c r="B890" s="806" t="s">
        <v>2373</v>
      </c>
      <c r="C890" s="868" t="s">
        <v>143</v>
      </c>
      <c r="D890" s="869">
        <v>2</v>
      </c>
      <c r="E890" s="1280"/>
      <c r="F890" s="24">
        <f t="shared" si="11"/>
        <v>0</v>
      </c>
    </row>
    <row r="891" spans="1:6" s="27" customFormat="1" ht="27.6">
      <c r="A891" s="93"/>
      <c r="B891" s="916" t="s">
        <v>1936</v>
      </c>
      <c r="C891" s="782"/>
      <c r="D891" s="783"/>
      <c r="E891" s="371"/>
      <c r="F891" s="24"/>
    </row>
    <row r="892" spans="1:6" s="27" customFormat="1" ht="13.8">
      <c r="A892" s="93" t="s">
        <v>65</v>
      </c>
      <c r="B892" s="806" t="s">
        <v>2374</v>
      </c>
      <c r="C892" s="868" t="s">
        <v>143</v>
      </c>
      <c r="D892" s="869">
        <v>4</v>
      </c>
      <c r="E892" s="1280"/>
      <c r="F892" s="24">
        <f t="shared" si="11"/>
        <v>0</v>
      </c>
    </row>
    <row r="893" spans="1:6" s="27" customFormat="1" ht="27.6">
      <c r="A893" s="94"/>
      <c r="B893" s="916" t="s">
        <v>1909</v>
      </c>
      <c r="C893" s="782"/>
      <c r="D893" s="783"/>
      <c r="E893" s="371"/>
      <c r="F893" s="24"/>
    </row>
    <row r="894" spans="1:6" s="27" customFormat="1" ht="13.8">
      <c r="A894" s="94"/>
      <c r="B894" s="781"/>
      <c r="C894" s="782"/>
      <c r="D894" s="783"/>
      <c r="E894" s="371"/>
      <c r="F894" s="24"/>
    </row>
    <row r="895" spans="1:6" s="27" customFormat="1" ht="69">
      <c r="A895" s="93" t="s">
        <v>1110</v>
      </c>
      <c r="B895" s="807" t="s">
        <v>2375</v>
      </c>
      <c r="C895" s="844"/>
      <c r="D895" s="845"/>
      <c r="E895" s="371"/>
      <c r="F895" s="24"/>
    </row>
    <row r="896" spans="1:6" s="27" customFormat="1" ht="27.6">
      <c r="A896" s="94"/>
      <c r="B896" s="807" t="s">
        <v>2376</v>
      </c>
      <c r="C896" s="844"/>
      <c r="D896" s="845"/>
      <c r="E896" s="371"/>
      <c r="F896" s="24"/>
    </row>
    <row r="897" spans="1:6" s="27" customFormat="1" ht="13.8">
      <c r="A897" s="93" t="s">
        <v>64</v>
      </c>
      <c r="B897" s="383" t="s">
        <v>2377</v>
      </c>
      <c r="C897" s="844" t="s">
        <v>130</v>
      </c>
      <c r="D897" s="845">
        <v>10</v>
      </c>
      <c r="E897" s="1280"/>
      <c r="F897" s="24">
        <f t="shared" si="11"/>
        <v>0</v>
      </c>
    </row>
    <row r="898" spans="1:6" s="27" customFormat="1" ht="13.8">
      <c r="A898" s="93" t="s">
        <v>65</v>
      </c>
      <c r="B898" s="383" t="s">
        <v>2378</v>
      </c>
      <c r="C898" s="844" t="s">
        <v>130</v>
      </c>
      <c r="D898" s="845">
        <v>2</v>
      </c>
      <c r="E898" s="1280"/>
      <c r="F898" s="24">
        <f t="shared" si="11"/>
        <v>0</v>
      </c>
    </row>
    <row r="899" spans="1:6" s="27" customFormat="1" ht="27.6">
      <c r="A899" s="94"/>
      <c r="B899" s="916" t="s">
        <v>2207</v>
      </c>
      <c r="C899" s="782"/>
      <c r="D899" s="783"/>
      <c r="E899" s="371"/>
      <c r="F899" s="24"/>
    </row>
    <row r="900" spans="1:6" s="27" customFormat="1" ht="13.8">
      <c r="A900" s="94"/>
      <c r="B900" s="781"/>
      <c r="C900" s="782"/>
      <c r="D900" s="783"/>
      <c r="E900" s="371"/>
      <c r="F900" s="24"/>
    </row>
    <row r="901" spans="1:6" s="27" customFormat="1" ht="41.4">
      <c r="A901" s="93" t="s">
        <v>2379</v>
      </c>
      <c r="B901" s="806" t="s">
        <v>2380</v>
      </c>
      <c r="C901" s="870"/>
      <c r="D901" s="871"/>
      <c r="E901" s="371"/>
      <c r="F901" s="24"/>
    </row>
    <row r="902" spans="1:6" s="27" customFormat="1" ht="13.8">
      <c r="A902" s="94"/>
      <c r="B902" s="864" t="s">
        <v>2365</v>
      </c>
      <c r="C902" s="841"/>
      <c r="D902" s="842"/>
      <c r="E902" s="371"/>
      <c r="F902" s="24"/>
    </row>
    <row r="903" spans="1:6" s="27" customFormat="1" ht="13.8">
      <c r="A903" s="93" t="s">
        <v>64</v>
      </c>
      <c r="B903" s="784" t="s">
        <v>2381</v>
      </c>
      <c r="C903" s="870" t="s">
        <v>130</v>
      </c>
      <c r="D903" s="871">
        <v>2</v>
      </c>
      <c r="E903" s="1280"/>
      <c r="F903" s="24">
        <f t="shared" si="11"/>
        <v>0</v>
      </c>
    </row>
    <row r="904" spans="1:6" s="27" customFormat="1" ht="27.6">
      <c r="A904" s="94"/>
      <c r="B904" s="916" t="s">
        <v>1936</v>
      </c>
      <c r="C904" s="782"/>
      <c r="D904" s="783"/>
      <c r="E904" s="371"/>
      <c r="F904" s="24"/>
    </row>
    <row r="905" spans="1:6" s="27" customFormat="1" ht="13.8">
      <c r="A905" s="93" t="s">
        <v>65</v>
      </c>
      <c r="B905" s="784" t="s">
        <v>2382</v>
      </c>
      <c r="C905" s="870" t="s">
        <v>130</v>
      </c>
      <c r="D905" s="871">
        <v>4</v>
      </c>
      <c r="E905" s="1280"/>
      <c r="F905" s="24">
        <f t="shared" si="11"/>
        <v>0</v>
      </c>
    </row>
    <row r="906" spans="1:6" s="27" customFormat="1" ht="27.6">
      <c r="A906" s="94"/>
      <c r="B906" s="916" t="s">
        <v>2000</v>
      </c>
      <c r="C906" s="782"/>
      <c r="D906" s="783"/>
      <c r="E906" s="371"/>
      <c r="F906" s="24"/>
    </row>
    <row r="907" spans="1:6" s="27" customFormat="1" ht="13.8">
      <c r="A907" s="93" t="s">
        <v>66</v>
      </c>
      <c r="B907" s="784" t="s">
        <v>2383</v>
      </c>
      <c r="C907" s="870" t="s">
        <v>130</v>
      </c>
      <c r="D907" s="871">
        <v>1</v>
      </c>
      <c r="E907" s="1280"/>
      <c r="F907" s="24">
        <f t="shared" si="11"/>
        <v>0</v>
      </c>
    </row>
    <row r="908" spans="1:6" s="27" customFormat="1" ht="27.6">
      <c r="A908" s="94"/>
      <c r="B908" s="916" t="s">
        <v>2384</v>
      </c>
      <c r="C908" s="782"/>
      <c r="D908" s="783"/>
      <c r="E908" s="371"/>
      <c r="F908" s="24"/>
    </row>
    <row r="909" spans="1:6" s="27" customFormat="1" ht="13.8">
      <c r="A909" s="93" t="s">
        <v>67</v>
      </c>
      <c r="B909" s="784" t="s">
        <v>2385</v>
      </c>
      <c r="C909" s="870" t="s">
        <v>130</v>
      </c>
      <c r="D909" s="871">
        <v>1</v>
      </c>
      <c r="E909" s="1280"/>
      <c r="F909" s="24">
        <f t="shared" si="11"/>
        <v>0</v>
      </c>
    </row>
    <row r="910" spans="1:6" s="27" customFormat="1" ht="27.6">
      <c r="A910" s="94"/>
      <c r="B910" s="916" t="s">
        <v>2000</v>
      </c>
      <c r="C910" s="782"/>
      <c r="D910" s="783"/>
      <c r="E910" s="371"/>
      <c r="F910" s="24"/>
    </row>
    <row r="911" spans="1:6" s="27" customFormat="1" ht="13.8">
      <c r="A911" s="94"/>
      <c r="B911" s="784" t="s">
        <v>2386</v>
      </c>
      <c r="C911" s="870" t="s">
        <v>130</v>
      </c>
      <c r="D911" s="871">
        <v>2</v>
      </c>
      <c r="E911" s="1280"/>
      <c r="F911" s="24">
        <f t="shared" si="11"/>
        <v>0</v>
      </c>
    </row>
    <row r="912" spans="1:6" s="27" customFormat="1" ht="27.6">
      <c r="A912" s="94"/>
      <c r="B912" s="916" t="s">
        <v>2000</v>
      </c>
      <c r="C912" s="782"/>
      <c r="D912" s="783"/>
      <c r="E912" s="371"/>
      <c r="F912" s="24"/>
    </row>
    <row r="913" spans="1:6" s="27" customFormat="1" ht="13.8">
      <c r="A913" s="94"/>
      <c r="B913" s="916"/>
      <c r="C913" s="782"/>
      <c r="D913" s="783"/>
      <c r="E913" s="371"/>
      <c r="F913" s="24"/>
    </row>
    <row r="914" spans="1:6" s="27" customFormat="1" ht="82.8">
      <c r="A914" s="93" t="s">
        <v>2387</v>
      </c>
      <c r="B914" s="383" t="s">
        <v>2388</v>
      </c>
      <c r="C914" s="872"/>
      <c r="D914" s="873"/>
      <c r="E914" s="371"/>
      <c r="F914" s="24"/>
    </row>
    <row r="915" spans="1:6" s="27" customFormat="1" ht="13.8">
      <c r="A915" s="94"/>
      <c r="B915" s="864" t="s">
        <v>2365</v>
      </c>
      <c r="C915" s="841"/>
      <c r="D915" s="842"/>
      <c r="E915" s="371"/>
      <c r="F915" s="24"/>
    </row>
    <row r="916" spans="1:6" s="27" customFormat="1" ht="13.8">
      <c r="A916" s="93" t="s">
        <v>64</v>
      </c>
      <c r="B916" s="383" t="s">
        <v>2389</v>
      </c>
      <c r="C916" s="788" t="s">
        <v>130</v>
      </c>
      <c r="D916" s="789">
        <v>1</v>
      </c>
      <c r="E916" s="1280"/>
      <c r="F916" s="24">
        <f t="shared" si="11"/>
        <v>0</v>
      </c>
    </row>
    <row r="917" spans="1:6" s="27" customFormat="1" ht="27.6">
      <c r="A917" s="94"/>
      <c r="B917" s="916" t="s">
        <v>1890</v>
      </c>
      <c r="C917" s="782"/>
      <c r="D917" s="783"/>
      <c r="E917" s="371"/>
      <c r="F917" s="24"/>
    </row>
    <row r="918" spans="1:6" s="27" customFormat="1" ht="13.8">
      <c r="A918" s="93" t="s">
        <v>65</v>
      </c>
      <c r="B918" s="383" t="s">
        <v>2390</v>
      </c>
      <c r="C918" s="788" t="s">
        <v>130</v>
      </c>
      <c r="D918" s="789">
        <v>2</v>
      </c>
      <c r="E918" s="1280"/>
      <c r="F918" s="24">
        <f t="shared" si="11"/>
        <v>0</v>
      </c>
    </row>
    <row r="919" spans="1:6" s="27" customFormat="1" ht="27.6">
      <c r="A919" s="94"/>
      <c r="B919" s="916" t="s">
        <v>1890</v>
      </c>
      <c r="C919" s="782"/>
      <c r="D919" s="783"/>
      <c r="E919" s="371"/>
      <c r="F919" s="24"/>
    </row>
    <row r="920" spans="1:6" s="27" customFormat="1" ht="13.8">
      <c r="A920" s="93" t="s">
        <v>66</v>
      </c>
      <c r="B920" s="383" t="s">
        <v>2391</v>
      </c>
      <c r="C920" s="788" t="s">
        <v>130</v>
      </c>
      <c r="D920" s="789">
        <v>1</v>
      </c>
      <c r="E920" s="1280"/>
      <c r="F920" s="24">
        <f t="shared" ref="F920:F974" si="12">E920*D920</f>
        <v>0</v>
      </c>
    </row>
    <row r="921" spans="1:6" s="27" customFormat="1" ht="27.6">
      <c r="A921" s="94"/>
      <c r="B921" s="916" t="s">
        <v>1890</v>
      </c>
      <c r="C921" s="782"/>
      <c r="D921" s="783"/>
      <c r="E921" s="371"/>
      <c r="F921" s="24"/>
    </row>
    <row r="922" spans="1:6" s="27" customFormat="1" ht="13.8">
      <c r="A922" s="93" t="s">
        <v>67</v>
      </c>
      <c r="B922" s="383" t="s">
        <v>2392</v>
      </c>
      <c r="C922" s="788" t="s">
        <v>130</v>
      </c>
      <c r="D922" s="789">
        <v>1</v>
      </c>
      <c r="E922" s="1280"/>
      <c r="F922" s="24">
        <f t="shared" si="12"/>
        <v>0</v>
      </c>
    </row>
    <row r="923" spans="1:6" s="27" customFormat="1" ht="27.6">
      <c r="A923" s="94"/>
      <c r="B923" s="916" t="s">
        <v>1890</v>
      </c>
      <c r="C923" s="782"/>
      <c r="D923" s="783"/>
      <c r="E923" s="371"/>
      <c r="F923" s="24"/>
    </row>
    <row r="924" spans="1:6" s="27" customFormat="1" ht="13.8">
      <c r="A924" s="94"/>
      <c r="B924" s="781"/>
      <c r="C924" s="782"/>
      <c r="D924" s="783"/>
      <c r="E924" s="371"/>
      <c r="F924" s="24"/>
    </row>
    <row r="925" spans="1:6" s="27" customFormat="1" ht="41.4">
      <c r="A925" s="93" t="s">
        <v>2393</v>
      </c>
      <c r="B925" s="874" t="s">
        <v>2394</v>
      </c>
      <c r="C925" s="788"/>
      <c r="D925" s="789"/>
      <c r="E925" s="371"/>
      <c r="F925" s="24"/>
    </row>
    <row r="926" spans="1:6" s="27" customFormat="1" ht="13.8">
      <c r="A926" s="93" t="s">
        <v>64</v>
      </c>
      <c r="B926" s="874" t="s">
        <v>2377</v>
      </c>
      <c r="C926" s="805" t="s">
        <v>197</v>
      </c>
      <c r="D926" s="789">
        <v>55</v>
      </c>
      <c r="E926" s="1280"/>
      <c r="F926" s="24">
        <f t="shared" si="12"/>
        <v>0</v>
      </c>
    </row>
    <row r="927" spans="1:6" s="27" customFormat="1" ht="13.8">
      <c r="A927" s="93" t="s">
        <v>65</v>
      </c>
      <c r="B927" s="874" t="s">
        <v>2395</v>
      </c>
      <c r="C927" s="805" t="s">
        <v>197</v>
      </c>
      <c r="D927" s="789">
        <v>10</v>
      </c>
      <c r="E927" s="1280"/>
      <c r="F927" s="24">
        <f t="shared" si="12"/>
        <v>0</v>
      </c>
    </row>
    <row r="928" spans="1:6" s="27" customFormat="1" ht="13.8">
      <c r="A928" s="93" t="s">
        <v>66</v>
      </c>
      <c r="B928" s="874" t="s">
        <v>2396</v>
      </c>
      <c r="C928" s="805" t="s">
        <v>197</v>
      </c>
      <c r="D928" s="789">
        <v>35</v>
      </c>
      <c r="E928" s="1280"/>
      <c r="F928" s="24">
        <f t="shared" si="12"/>
        <v>0</v>
      </c>
    </row>
    <row r="929" spans="1:6" s="27" customFormat="1" ht="13.8">
      <c r="A929" s="93" t="s">
        <v>67</v>
      </c>
      <c r="B929" s="383" t="s">
        <v>2378</v>
      </c>
      <c r="C929" s="805" t="s">
        <v>197</v>
      </c>
      <c r="D929" s="789">
        <v>10</v>
      </c>
      <c r="E929" s="1280"/>
      <c r="F929" s="24">
        <f t="shared" si="12"/>
        <v>0</v>
      </c>
    </row>
    <row r="930" spans="1:6" s="27" customFormat="1" ht="13.8">
      <c r="A930" s="94"/>
      <c r="B930" s="383"/>
      <c r="C930" s="805"/>
      <c r="D930" s="789"/>
      <c r="E930" s="371"/>
      <c r="F930" s="24"/>
    </row>
    <row r="931" spans="1:6" s="27" customFormat="1" ht="27.6">
      <c r="A931" s="93" t="s">
        <v>2397</v>
      </c>
      <c r="B931" s="874" t="s">
        <v>2398</v>
      </c>
      <c r="C931" s="788"/>
      <c r="D931" s="789"/>
      <c r="E931" s="371"/>
      <c r="F931" s="24"/>
    </row>
    <row r="932" spans="1:6" s="27" customFormat="1" ht="13.8">
      <c r="A932" s="93" t="s">
        <v>64</v>
      </c>
      <c r="B932" s="874" t="s">
        <v>2377</v>
      </c>
      <c r="C932" s="788" t="s">
        <v>130</v>
      </c>
      <c r="D932" s="789">
        <v>8</v>
      </c>
      <c r="E932" s="1280"/>
      <c r="F932" s="24">
        <f t="shared" si="12"/>
        <v>0</v>
      </c>
    </row>
    <row r="933" spans="1:6" s="27" customFormat="1" ht="13.8">
      <c r="A933" s="93" t="s">
        <v>65</v>
      </c>
      <c r="B933" s="874" t="s">
        <v>2396</v>
      </c>
      <c r="C933" s="788" t="s">
        <v>130</v>
      </c>
      <c r="D933" s="789">
        <v>2</v>
      </c>
      <c r="E933" s="1280"/>
      <c r="F933" s="24">
        <f t="shared" si="12"/>
        <v>0</v>
      </c>
    </row>
    <row r="934" spans="1:6" s="27" customFormat="1" ht="13.8">
      <c r="A934" s="93" t="s">
        <v>66</v>
      </c>
      <c r="B934" s="383" t="s">
        <v>2378</v>
      </c>
      <c r="C934" s="788" t="s">
        <v>130</v>
      </c>
      <c r="D934" s="789">
        <v>2</v>
      </c>
      <c r="E934" s="1280"/>
      <c r="F934" s="24">
        <f t="shared" si="12"/>
        <v>0</v>
      </c>
    </row>
    <row r="935" spans="1:6" s="27" customFormat="1" ht="13.8">
      <c r="A935" s="94"/>
      <c r="B935" s="383"/>
      <c r="C935" s="788"/>
      <c r="D935" s="789"/>
      <c r="E935" s="371"/>
      <c r="F935" s="24"/>
    </row>
    <row r="936" spans="1:6" s="27" customFormat="1" ht="41.4">
      <c r="A936" s="93" t="s">
        <v>2399</v>
      </c>
      <c r="B936" s="874" t="s">
        <v>2764</v>
      </c>
      <c r="C936" s="788"/>
      <c r="D936" s="789"/>
      <c r="E936" s="371"/>
      <c r="F936" s="24"/>
    </row>
    <row r="937" spans="1:6" s="27" customFormat="1" ht="13.8">
      <c r="A937" s="93" t="s">
        <v>64</v>
      </c>
      <c r="B937" s="874" t="s">
        <v>2400</v>
      </c>
      <c r="C937" s="788" t="s">
        <v>130</v>
      </c>
      <c r="D937" s="789">
        <v>4</v>
      </c>
      <c r="E937" s="1280"/>
      <c r="F937" s="24">
        <f t="shared" si="12"/>
        <v>0</v>
      </c>
    </row>
    <row r="938" spans="1:6" s="27" customFormat="1" ht="13.8">
      <c r="A938" s="93" t="s">
        <v>65</v>
      </c>
      <c r="B938" s="874" t="s">
        <v>2401</v>
      </c>
      <c r="C938" s="788" t="s">
        <v>130</v>
      </c>
      <c r="D938" s="789">
        <v>8</v>
      </c>
      <c r="E938" s="1280"/>
      <c r="F938" s="24">
        <f t="shared" si="12"/>
        <v>0</v>
      </c>
    </row>
    <row r="939" spans="1:6" s="27" customFormat="1" ht="13.8">
      <c r="A939" s="93" t="s">
        <v>66</v>
      </c>
      <c r="B939" s="874" t="s">
        <v>2402</v>
      </c>
      <c r="C939" s="788" t="s">
        <v>130</v>
      </c>
      <c r="D939" s="789">
        <v>2</v>
      </c>
      <c r="E939" s="1280"/>
      <c r="F939" s="24">
        <f t="shared" si="12"/>
        <v>0</v>
      </c>
    </row>
    <row r="940" spans="1:6" s="27" customFormat="1" ht="13.8">
      <c r="A940" s="93" t="s">
        <v>67</v>
      </c>
      <c r="B940" s="874" t="s">
        <v>2403</v>
      </c>
      <c r="C940" s="788" t="s">
        <v>130</v>
      </c>
      <c r="D940" s="789">
        <v>2</v>
      </c>
      <c r="E940" s="1280"/>
      <c r="F940" s="24">
        <f t="shared" si="12"/>
        <v>0</v>
      </c>
    </row>
    <row r="941" spans="1:6" s="27" customFormat="1" ht="13.8">
      <c r="A941" s="94"/>
      <c r="B941" s="874"/>
      <c r="C941" s="788"/>
      <c r="D941" s="789"/>
      <c r="E941" s="371"/>
      <c r="F941" s="24"/>
    </row>
    <row r="942" spans="1:6" s="27" customFormat="1" ht="82.8">
      <c r="A942" s="93" t="s">
        <v>2404</v>
      </c>
      <c r="B942" s="838" t="s">
        <v>2405</v>
      </c>
      <c r="C942" s="782" t="s">
        <v>74</v>
      </c>
      <c r="D942" s="783">
        <v>2500</v>
      </c>
      <c r="E942" s="1280"/>
      <c r="F942" s="24">
        <f t="shared" si="12"/>
        <v>0</v>
      </c>
    </row>
    <row r="943" spans="1:6" s="27" customFormat="1" ht="13.8">
      <c r="A943" s="94"/>
      <c r="B943" s="838"/>
      <c r="C943" s="782"/>
      <c r="D943" s="783"/>
      <c r="E943" s="371"/>
      <c r="F943" s="24"/>
    </row>
    <row r="944" spans="1:6" s="27" customFormat="1" ht="69">
      <c r="A944" s="93" t="s">
        <v>2406</v>
      </c>
      <c r="B944" s="383" t="s">
        <v>2407</v>
      </c>
      <c r="C944" s="844"/>
      <c r="D944" s="845"/>
      <c r="E944" s="371"/>
      <c r="F944" s="24"/>
    </row>
    <row r="945" spans="1:6" s="27" customFormat="1" ht="13.8">
      <c r="A945" s="94"/>
      <c r="B945" s="383" t="s">
        <v>2219</v>
      </c>
      <c r="C945" s="844"/>
      <c r="D945" s="845"/>
      <c r="E945" s="371"/>
      <c r="F945" s="24"/>
    </row>
    <row r="946" spans="1:6" s="27" customFormat="1" ht="13.8">
      <c r="A946" s="94"/>
      <c r="B946" s="784" t="s">
        <v>1903</v>
      </c>
      <c r="C946" s="844" t="s">
        <v>903</v>
      </c>
      <c r="D946" s="845">
        <v>175</v>
      </c>
      <c r="E946" s="1280"/>
      <c r="F946" s="24">
        <f t="shared" si="12"/>
        <v>0</v>
      </c>
    </row>
    <row r="947" spans="1:6" s="27" customFormat="1" ht="27.6">
      <c r="A947" s="94"/>
      <c r="B947" s="916" t="s">
        <v>2384</v>
      </c>
      <c r="C947" s="782"/>
      <c r="D947" s="783"/>
      <c r="E947" s="371"/>
      <c r="F947" s="24"/>
    </row>
    <row r="948" spans="1:6" s="27" customFormat="1" ht="13.8">
      <c r="A948" s="94"/>
      <c r="B948" s="781"/>
      <c r="C948" s="782"/>
      <c r="D948" s="783"/>
      <c r="E948" s="371"/>
      <c r="F948" s="24"/>
    </row>
    <row r="949" spans="1:6" s="27" customFormat="1" ht="41.4">
      <c r="A949" s="93" t="s">
        <v>2408</v>
      </c>
      <c r="B949" s="784" t="s">
        <v>2409</v>
      </c>
      <c r="C949" s="782" t="s">
        <v>903</v>
      </c>
      <c r="D949" s="783">
        <v>200</v>
      </c>
      <c r="E949" s="1280"/>
      <c r="F949" s="24">
        <f t="shared" si="12"/>
        <v>0</v>
      </c>
    </row>
    <row r="950" spans="1:6" s="27" customFormat="1" ht="13.8">
      <c r="A950" s="94"/>
      <c r="B950" s="784"/>
      <c r="C950" s="782"/>
      <c r="D950" s="783"/>
      <c r="E950" s="371"/>
      <c r="F950" s="24"/>
    </row>
    <row r="951" spans="1:6" s="27" customFormat="1" ht="55.2">
      <c r="A951" s="93" t="s">
        <v>2410</v>
      </c>
      <c r="B951" s="383" t="s">
        <v>2411</v>
      </c>
      <c r="C951" s="782"/>
      <c r="D951" s="783"/>
      <c r="E951" s="371"/>
      <c r="F951" s="24"/>
    </row>
    <row r="952" spans="1:6" s="27" customFormat="1" ht="13.8">
      <c r="A952" s="94"/>
      <c r="B952" s="383" t="s">
        <v>2219</v>
      </c>
      <c r="C952" s="844"/>
      <c r="D952" s="845"/>
      <c r="E952" s="371"/>
      <c r="F952" s="24"/>
    </row>
    <row r="953" spans="1:6" s="27" customFormat="1" ht="13.8">
      <c r="A953" s="94"/>
      <c r="B953" s="784" t="s">
        <v>2220</v>
      </c>
      <c r="C953" s="844" t="s">
        <v>903</v>
      </c>
      <c r="D953" s="845">
        <v>175</v>
      </c>
      <c r="E953" s="1280"/>
      <c r="F953" s="24">
        <f t="shared" si="12"/>
        <v>0</v>
      </c>
    </row>
    <row r="954" spans="1:6" s="27" customFormat="1" ht="27.6">
      <c r="A954" s="94"/>
      <c r="B954" s="916" t="s">
        <v>1941</v>
      </c>
      <c r="C954" s="782"/>
      <c r="D954" s="783"/>
      <c r="E954" s="371"/>
      <c r="F954" s="24"/>
    </row>
    <row r="955" spans="1:6" s="27" customFormat="1" ht="13.8">
      <c r="A955" s="94"/>
      <c r="B955" s="781"/>
      <c r="C955" s="782"/>
      <c r="D955" s="783"/>
      <c r="E955" s="371"/>
      <c r="F955" s="24"/>
    </row>
    <row r="956" spans="1:6" s="27" customFormat="1" ht="55.2">
      <c r="A956" s="93" t="s">
        <v>2412</v>
      </c>
      <c r="B956" s="784" t="s">
        <v>2413</v>
      </c>
      <c r="C956" s="782" t="s">
        <v>903</v>
      </c>
      <c r="D956" s="783">
        <v>175</v>
      </c>
      <c r="E956" s="1280"/>
      <c r="F956" s="24">
        <f t="shared" si="12"/>
        <v>0</v>
      </c>
    </row>
    <row r="957" spans="1:6" s="27" customFormat="1" ht="13.8">
      <c r="A957" s="94"/>
      <c r="B957" s="781"/>
      <c r="C957" s="782"/>
      <c r="D957" s="783"/>
      <c r="E957" s="371"/>
      <c r="F957" s="24"/>
    </row>
    <row r="958" spans="1:6" s="27" customFormat="1" ht="41.4">
      <c r="A958" s="93" t="s">
        <v>2414</v>
      </c>
      <c r="B958" s="874" t="s">
        <v>2415</v>
      </c>
      <c r="C958" s="875" t="s">
        <v>903</v>
      </c>
      <c r="D958" s="876">
        <v>10</v>
      </c>
      <c r="E958" s="1280"/>
      <c r="F958" s="24">
        <f t="shared" si="12"/>
        <v>0</v>
      </c>
    </row>
    <row r="959" spans="1:6" s="27" customFormat="1" ht="13.8">
      <c r="A959" s="94"/>
      <c r="B959" s="874"/>
      <c r="C959" s="875"/>
      <c r="D959" s="876"/>
      <c r="E959" s="371"/>
      <c r="F959" s="24"/>
    </row>
    <row r="960" spans="1:6" s="27" customFormat="1" ht="69">
      <c r="A960" s="93" t="s">
        <v>2416</v>
      </c>
      <c r="B960" s="784" t="s">
        <v>2417</v>
      </c>
      <c r="C960" s="844" t="s">
        <v>130</v>
      </c>
      <c r="D960" s="845">
        <v>50</v>
      </c>
      <c r="E960" s="1280"/>
      <c r="F960" s="24">
        <f t="shared" si="12"/>
        <v>0</v>
      </c>
    </row>
    <row r="961" spans="1:6" s="27" customFormat="1" ht="13.8">
      <c r="A961" s="94"/>
      <c r="B961" s="784"/>
      <c r="C961" s="844"/>
      <c r="D961" s="845"/>
      <c r="E961" s="371"/>
      <c r="F961" s="24"/>
    </row>
    <row r="962" spans="1:6" s="27" customFormat="1" ht="69">
      <c r="A962" s="93" t="s">
        <v>2418</v>
      </c>
      <c r="B962" s="784" t="s">
        <v>2419</v>
      </c>
      <c r="C962" s="844"/>
      <c r="D962" s="845"/>
      <c r="E962" s="371"/>
      <c r="F962" s="24"/>
    </row>
    <row r="963" spans="1:6" s="27" customFormat="1" ht="13.8">
      <c r="A963" s="93" t="s">
        <v>64</v>
      </c>
      <c r="B963" s="784" t="s">
        <v>2108</v>
      </c>
      <c r="C963" s="844" t="s">
        <v>130</v>
      </c>
      <c r="D963" s="845">
        <v>10</v>
      </c>
      <c r="E963" s="1280"/>
      <c r="F963" s="24">
        <f t="shared" si="12"/>
        <v>0</v>
      </c>
    </row>
    <row r="964" spans="1:6" s="27" customFormat="1" ht="13.8">
      <c r="A964" s="93" t="s">
        <v>65</v>
      </c>
      <c r="B964" s="784" t="s">
        <v>2420</v>
      </c>
      <c r="C964" s="844" t="s">
        <v>130</v>
      </c>
      <c r="D964" s="845">
        <v>2</v>
      </c>
      <c r="E964" s="1280"/>
      <c r="F964" s="24">
        <f t="shared" si="12"/>
        <v>0</v>
      </c>
    </row>
    <row r="965" spans="1:6" s="27" customFormat="1" ht="13.8">
      <c r="A965" s="94"/>
      <c r="B965" s="784"/>
      <c r="C965" s="844"/>
      <c r="D965" s="845"/>
      <c r="E965" s="371"/>
      <c r="F965" s="24"/>
    </row>
    <row r="966" spans="1:6" s="27" customFormat="1" ht="55.2">
      <c r="A966" s="93" t="s">
        <v>2421</v>
      </c>
      <c r="B966" s="917" t="s">
        <v>2422</v>
      </c>
      <c r="C966" s="868" t="s">
        <v>133</v>
      </c>
      <c r="D966" s="869">
        <v>1</v>
      </c>
      <c r="E966" s="1280"/>
      <c r="F966" s="24">
        <f t="shared" si="12"/>
        <v>0</v>
      </c>
    </row>
    <row r="967" spans="1:6" s="27" customFormat="1" ht="13.8">
      <c r="A967" s="93"/>
      <c r="B967" s="806"/>
      <c r="C967" s="868"/>
      <c r="D967" s="869"/>
      <c r="E967" s="371"/>
      <c r="F967" s="24"/>
    </row>
    <row r="968" spans="1:6" s="27" customFormat="1" ht="69">
      <c r="A968" s="93" t="s">
        <v>2423</v>
      </c>
      <c r="B968" s="806" t="s">
        <v>2229</v>
      </c>
      <c r="C968" s="868" t="s">
        <v>903</v>
      </c>
      <c r="D968" s="869">
        <v>50</v>
      </c>
      <c r="E968" s="1280"/>
      <c r="F968" s="24">
        <f t="shared" si="12"/>
        <v>0</v>
      </c>
    </row>
    <row r="969" spans="1:6" s="27" customFormat="1" ht="13.8">
      <c r="A969" s="94"/>
      <c r="B969" s="806"/>
      <c r="C969" s="868"/>
      <c r="D969" s="869"/>
      <c r="E969" s="371"/>
      <c r="F969" s="24"/>
    </row>
    <row r="970" spans="1:6" s="27" customFormat="1" ht="41.4">
      <c r="A970" s="93" t="s">
        <v>2424</v>
      </c>
      <c r="B970" s="838" t="s">
        <v>2425</v>
      </c>
      <c r="C970" s="782" t="s">
        <v>133</v>
      </c>
      <c r="D970" s="783">
        <v>1</v>
      </c>
      <c r="E970" s="1280"/>
      <c r="F970" s="24">
        <f t="shared" si="12"/>
        <v>0</v>
      </c>
    </row>
    <row r="971" spans="1:6" s="27" customFormat="1" ht="13.8">
      <c r="A971" s="94"/>
      <c r="B971" s="838"/>
      <c r="C971" s="782"/>
      <c r="D971" s="783"/>
      <c r="E971" s="371"/>
      <c r="F971" s="24"/>
    </row>
    <row r="972" spans="1:6" s="27" customFormat="1" ht="27.6">
      <c r="A972" s="93" t="s">
        <v>2426</v>
      </c>
      <c r="B972" s="383" t="s">
        <v>2427</v>
      </c>
      <c r="C972" s="788" t="s">
        <v>133</v>
      </c>
      <c r="D972" s="789">
        <v>1</v>
      </c>
      <c r="E972" s="1280"/>
      <c r="F972" s="24">
        <f t="shared" si="12"/>
        <v>0</v>
      </c>
    </row>
    <row r="973" spans="1:6" s="27" customFormat="1" ht="13.8">
      <c r="A973" s="94"/>
      <c r="B973" s="383"/>
      <c r="C973" s="788"/>
      <c r="D973" s="789"/>
      <c r="E973" s="371"/>
      <c r="F973" s="24"/>
    </row>
    <row r="974" spans="1:6" s="27" customFormat="1" ht="138">
      <c r="A974" s="93" t="s">
        <v>2428</v>
      </c>
      <c r="B974" s="806" t="s">
        <v>2429</v>
      </c>
      <c r="C974" s="868" t="s">
        <v>133</v>
      </c>
      <c r="D974" s="869">
        <v>1</v>
      </c>
      <c r="E974" s="1280"/>
      <c r="F974" s="24">
        <f t="shared" si="12"/>
        <v>0</v>
      </c>
    </row>
    <row r="975" spans="1:6" s="27" customFormat="1" ht="69">
      <c r="A975" s="94"/>
      <c r="B975" s="784" t="s">
        <v>2430</v>
      </c>
      <c r="C975" s="868"/>
      <c r="D975" s="869"/>
      <c r="E975" s="371"/>
      <c r="F975" s="47"/>
    </row>
    <row r="976" spans="1:6" s="27" customFormat="1" ht="13.8">
      <c r="A976" s="452"/>
      <c r="B976" s="30"/>
      <c r="C976" s="48"/>
      <c r="D976" s="47"/>
      <c r="E976" s="371"/>
      <c r="F976" s="47"/>
    </row>
    <row r="977" spans="1:6" s="27" customFormat="1" ht="16.8">
      <c r="A977" s="94"/>
      <c r="B977" s="380" t="s">
        <v>943</v>
      </c>
      <c r="C977" s="367"/>
      <c r="D977" s="535"/>
      <c r="E977" s="368"/>
      <c r="F977" s="369">
        <f>SUM(F672:F976)</f>
        <v>0</v>
      </c>
    </row>
    <row r="978" spans="1:6" s="27" customFormat="1" ht="8.4" customHeight="1">
      <c r="A978" s="94"/>
      <c r="B978" s="30"/>
      <c r="C978" s="48"/>
      <c r="D978" s="47"/>
      <c r="E978" s="371"/>
      <c r="F978" s="47"/>
    </row>
    <row r="979" spans="1:6" s="27" customFormat="1" ht="13.8">
      <c r="A979" s="94"/>
      <c r="B979" s="30"/>
      <c r="C979" s="48"/>
      <c r="D979" s="47"/>
      <c r="E979" s="371"/>
      <c r="F979" s="47"/>
    </row>
    <row r="980" spans="1:6" s="27" customFormat="1" ht="16.8">
      <c r="A980" s="377" t="s">
        <v>113</v>
      </c>
      <c r="B980" s="377" t="s">
        <v>2431</v>
      </c>
      <c r="C980" s="388"/>
      <c r="D980" s="388"/>
      <c r="E980" s="913"/>
      <c r="F980" s="388"/>
    </row>
    <row r="981" spans="1:6" s="27" customFormat="1" ht="13.8">
      <c r="A981" s="94"/>
      <c r="B981" s="30"/>
      <c r="C981" s="48"/>
      <c r="D981" s="47"/>
      <c r="E981" s="371"/>
      <c r="F981" s="47"/>
    </row>
    <row r="982" spans="1:6" s="27" customFormat="1" ht="124.2">
      <c r="A982" s="93" t="s">
        <v>57</v>
      </c>
      <c r="B982" s="877" t="s">
        <v>2432</v>
      </c>
      <c r="C982" s="848"/>
      <c r="D982" s="849"/>
      <c r="E982" s="371"/>
      <c r="F982" s="24"/>
    </row>
    <row r="983" spans="1:6" s="27" customFormat="1" ht="13.8">
      <c r="A983" s="94"/>
      <c r="B983" s="878" t="s">
        <v>2433</v>
      </c>
      <c r="C983" s="879"/>
      <c r="D983" s="880"/>
      <c r="E983" s="371"/>
      <c r="F983" s="24"/>
    </row>
    <row r="984" spans="1:6" s="27" customFormat="1" ht="13.8">
      <c r="A984" s="94"/>
      <c r="B984" s="878" t="s">
        <v>2434</v>
      </c>
      <c r="C984" s="848" t="s">
        <v>143</v>
      </c>
      <c r="D984" s="861">
        <v>1</v>
      </c>
      <c r="E984" s="1280"/>
      <c r="F984" s="24">
        <f t="shared" ref="F984:F1048" si="13">E984*D984</f>
        <v>0</v>
      </c>
    </row>
    <row r="985" spans="1:6" s="27" customFormat="1" ht="27.6">
      <c r="A985" s="94"/>
      <c r="B985" s="916" t="s">
        <v>1924</v>
      </c>
      <c r="C985" s="782"/>
      <c r="D985" s="783"/>
      <c r="E985" s="371"/>
      <c r="F985" s="24"/>
    </row>
    <row r="986" spans="1:6" s="27" customFormat="1" ht="13.8">
      <c r="A986" s="94"/>
      <c r="B986" s="877" t="s">
        <v>2435</v>
      </c>
      <c r="C986" s="879"/>
      <c r="D986" s="879"/>
      <c r="E986" s="371"/>
      <c r="F986" s="24"/>
    </row>
    <row r="987" spans="1:6" s="27" customFormat="1" ht="13.8">
      <c r="A987" s="94"/>
      <c r="B987" s="877" t="s">
        <v>2436</v>
      </c>
      <c r="C987" s="879"/>
      <c r="D987" s="879"/>
      <c r="E987" s="371"/>
      <c r="F987" s="24"/>
    </row>
    <row r="988" spans="1:6" s="27" customFormat="1" ht="13.8">
      <c r="A988" s="94"/>
      <c r="B988" s="877" t="s">
        <v>2437</v>
      </c>
      <c r="C988" s="879"/>
      <c r="D988" s="879"/>
      <c r="E988" s="371"/>
      <c r="F988" s="24"/>
    </row>
    <row r="989" spans="1:6" s="27" customFormat="1" ht="13.8">
      <c r="A989" s="94"/>
      <c r="B989" s="877" t="s">
        <v>2438</v>
      </c>
      <c r="C989" s="879"/>
      <c r="D989" s="879"/>
      <c r="E989" s="371"/>
      <c r="F989" s="24"/>
    </row>
    <row r="990" spans="1:6" s="27" customFormat="1" ht="13.8">
      <c r="A990" s="94"/>
      <c r="B990" s="877" t="s">
        <v>2439</v>
      </c>
      <c r="C990" s="879"/>
      <c r="D990" s="879"/>
      <c r="E990" s="371"/>
      <c r="F990" s="24"/>
    </row>
    <row r="991" spans="1:6" s="27" customFormat="1" ht="13.8">
      <c r="A991" s="94"/>
      <c r="B991" s="877" t="s">
        <v>2440</v>
      </c>
      <c r="C991" s="879"/>
      <c r="D991" s="879"/>
      <c r="E991" s="371"/>
      <c r="F991" s="24"/>
    </row>
    <row r="992" spans="1:6" s="27" customFormat="1" ht="13.8">
      <c r="A992" s="94"/>
      <c r="B992" s="877" t="s">
        <v>2441</v>
      </c>
      <c r="C992" s="879"/>
      <c r="D992" s="879"/>
      <c r="E992" s="371"/>
      <c r="F992" s="24"/>
    </row>
    <row r="993" spans="1:6" s="27" customFormat="1" ht="27.6">
      <c r="A993" s="94"/>
      <c r="B993" s="877" t="s">
        <v>2442</v>
      </c>
      <c r="C993" s="879"/>
      <c r="D993" s="879"/>
      <c r="E993" s="371"/>
      <c r="F993" s="24"/>
    </row>
    <row r="994" spans="1:6" s="27" customFormat="1" ht="13.8">
      <c r="A994" s="94"/>
      <c r="B994" s="877" t="s">
        <v>2443</v>
      </c>
      <c r="C994" s="879"/>
      <c r="D994" s="879"/>
      <c r="E994" s="371"/>
      <c r="F994" s="24"/>
    </row>
    <row r="995" spans="1:6" s="27" customFormat="1" ht="13.8">
      <c r="A995" s="94"/>
      <c r="B995" s="881" t="s">
        <v>2444</v>
      </c>
      <c r="C995" s="879"/>
      <c r="D995" s="879"/>
      <c r="E995" s="371"/>
      <c r="F995" s="24"/>
    </row>
    <row r="996" spans="1:6" s="27" customFormat="1" ht="13.8">
      <c r="A996" s="94"/>
      <c r="B996" s="877" t="s">
        <v>2445</v>
      </c>
      <c r="C996" s="879"/>
      <c r="D996" s="879"/>
      <c r="E996" s="371"/>
      <c r="F996" s="24"/>
    </row>
    <row r="997" spans="1:6" s="27" customFormat="1" ht="13.8">
      <c r="A997" s="94"/>
      <c r="B997" s="877" t="s">
        <v>2446</v>
      </c>
      <c r="C997" s="879"/>
      <c r="D997" s="879"/>
      <c r="E997" s="371"/>
      <c r="F997" s="24"/>
    </row>
    <row r="998" spans="1:6" s="27" customFormat="1" ht="13.8">
      <c r="A998" s="94"/>
      <c r="B998" s="877" t="s">
        <v>2447</v>
      </c>
      <c r="C998" s="879"/>
      <c r="D998" s="879"/>
      <c r="E998" s="371"/>
      <c r="F998" s="24"/>
    </row>
    <row r="999" spans="1:6" s="27" customFormat="1" ht="41.4">
      <c r="A999" s="94"/>
      <c r="B999" s="877" t="s">
        <v>2448</v>
      </c>
      <c r="C999" s="848"/>
      <c r="D999" s="861"/>
      <c r="E999" s="371"/>
      <c r="F999" s="24"/>
    </row>
    <row r="1000" spans="1:6" s="27" customFormat="1" ht="33.6" customHeight="1">
      <c r="A1000" s="94"/>
      <c r="B1000" s="1355" t="s">
        <v>2876</v>
      </c>
      <c r="C1000" s="1356"/>
      <c r="D1000" s="1356"/>
      <c r="E1000" s="1356"/>
      <c r="F1000" s="1356"/>
    </row>
    <row r="1001" spans="1:6" s="27" customFormat="1" ht="13.8">
      <c r="A1001" s="94"/>
      <c r="B1001" s="877"/>
      <c r="C1001" s="848"/>
      <c r="D1001" s="861"/>
      <c r="E1001" s="371"/>
      <c r="F1001" s="24"/>
    </row>
    <row r="1002" spans="1:6" s="27" customFormat="1" ht="124.2">
      <c r="A1002" s="93" t="s">
        <v>58</v>
      </c>
      <c r="B1002" s="877" t="s">
        <v>2432</v>
      </c>
      <c r="C1002" s="848"/>
      <c r="D1002" s="861"/>
      <c r="E1002" s="371"/>
      <c r="F1002" s="24"/>
    </row>
    <row r="1003" spans="1:6" s="27" customFormat="1" ht="13.8">
      <c r="A1003" s="94"/>
      <c r="B1003" s="878" t="s">
        <v>2433</v>
      </c>
      <c r="C1003" s="879"/>
      <c r="D1003" s="879"/>
      <c r="E1003" s="371"/>
      <c r="F1003" s="24"/>
    </row>
    <row r="1004" spans="1:6" s="27" customFormat="1" ht="13.8">
      <c r="A1004" s="94"/>
      <c r="B1004" s="878" t="s">
        <v>2449</v>
      </c>
      <c r="C1004" s="848" t="s">
        <v>143</v>
      </c>
      <c r="D1004" s="861">
        <v>1</v>
      </c>
      <c r="E1004" s="1280"/>
      <c r="F1004" s="24">
        <f t="shared" si="13"/>
        <v>0</v>
      </c>
    </row>
    <row r="1005" spans="1:6" s="27" customFormat="1" ht="27.6">
      <c r="A1005" s="94"/>
      <c r="B1005" s="916" t="s">
        <v>2384</v>
      </c>
      <c r="C1005" s="782"/>
      <c r="D1005" s="783"/>
      <c r="E1005" s="371"/>
      <c r="F1005" s="24"/>
    </row>
    <row r="1006" spans="1:6" s="27" customFormat="1" ht="13.8">
      <c r="A1006" s="94"/>
      <c r="B1006" s="877" t="s">
        <v>2435</v>
      </c>
      <c r="C1006" s="879"/>
      <c r="D1006" s="879"/>
      <c r="E1006" s="371"/>
      <c r="F1006" s="24"/>
    </row>
    <row r="1007" spans="1:6" s="27" customFormat="1" ht="13.8">
      <c r="A1007" s="94"/>
      <c r="B1007" s="877" t="s">
        <v>2436</v>
      </c>
      <c r="C1007" s="879"/>
      <c r="D1007" s="879"/>
      <c r="E1007" s="371"/>
      <c r="F1007" s="24"/>
    </row>
    <row r="1008" spans="1:6" s="27" customFormat="1" ht="13.8">
      <c r="A1008" s="94"/>
      <c r="B1008" s="877" t="s">
        <v>2437</v>
      </c>
      <c r="C1008" s="879"/>
      <c r="D1008" s="879"/>
      <c r="E1008" s="371"/>
      <c r="F1008" s="24"/>
    </row>
    <row r="1009" spans="1:6" s="27" customFormat="1" ht="13.8">
      <c r="A1009" s="94"/>
      <c r="B1009" s="877" t="s">
        <v>2438</v>
      </c>
      <c r="C1009" s="879"/>
      <c r="D1009" s="879"/>
      <c r="E1009" s="371"/>
      <c r="F1009" s="24"/>
    </row>
    <row r="1010" spans="1:6" s="27" customFormat="1" ht="13.8">
      <c r="A1010" s="94"/>
      <c r="B1010" s="877" t="s">
        <v>2439</v>
      </c>
      <c r="C1010" s="879"/>
      <c r="D1010" s="879"/>
      <c r="E1010" s="371"/>
      <c r="F1010" s="24"/>
    </row>
    <row r="1011" spans="1:6" s="27" customFormat="1" ht="13.8">
      <c r="A1011" s="94"/>
      <c r="B1011" s="877" t="s">
        <v>2450</v>
      </c>
      <c r="C1011" s="879"/>
      <c r="D1011" s="879"/>
      <c r="E1011" s="371"/>
      <c r="F1011" s="24"/>
    </row>
    <row r="1012" spans="1:6" s="27" customFormat="1" ht="13.8">
      <c r="A1012" s="94"/>
      <c r="B1012" s="877" t="s">
        <v>2441</v>
      </c>
      <c r="C1012" s="879"/>
      <c r="D1012" s="879"/>
      <c r="E1012" s="371"/>
      <c r="F1012" s="24"/>
    </row>
    <row r="1013" spans="1:6" s="27" customFormat="1" ht="27.6">
      <c r="A1013" s="94"/>
      <c r="B1013" s="877" t="s">
        <v>2442</v>
      </c>
      <c r="C1013" s="879"/>
      <c r="D1013" s="879"/>
      <c r="E1013" s="371"/>
      <c r="F1013" s="24"/>
    </row>
    <row r="1014" spans="1:6" s="27" customFormat="1" ht="13.8">
      <c r="A1014" s="94"/>
      <c r="B1014" s="877" t="s">
        <v>2443</v>
      </c>
      <c r="C1014" s="879"/>
      <c r="D1014" s="879"/>
      <c r="E1014" s="371"/>
      <c r="F1014" s="24"/>
    </row>
    <row r="1015" spans="1:6" s="27" customFormat="1" ht="13.8">
      <c r="A1015" s="94"/>
      <c r="B1015" s="881" t="s">
        <v>2444</v>
      </c>
      <c r="C1015" s="879"/>
      <c r="D1015" s="879"/>
      <c r="E1015" s="371"/>
      <c r="F1015" s="24"/>
    </row>
    <row r="1016" spans="1:6" s="27" customFormat="1" ht="13.8">
      <c r="A1016" s="94"/>
      <c r="B1016" s="877" t="s">
        <v>2445</v>
      </c>
      <c r="C1016" s="879"/>
      <c r="D1016" s="879"/>
      <c r="E1016" s="371"/>
      <c r="F1016" s="24"/>
    </row>
    <row r="1017" spans="1:6" s="27" customFormat="1" ht="13.8">
      <c r="A1017" s="94"/>
      <c r="B1017" s="877" t="s">
        <v>2446</v>
      </c>
      <c r="C1017" s="879"/>
      <c r="D1017" s="879"/>
      <c r="E1017" s="371"/>
      <c r="F1017" s="24"/>
    </row>
    <row r="1018" spans="1:6" s="27" customFormat="1" ht="13.8">
      <c r="A1018" s="94"/>
      <c r="B1018" s="877" t="s">
        <v>2447</v>
      </c>
      <c r="C1018" s="879"/>
      <c r="D1018" s="879"/>
      <c r="E1018" s="371"/>
      <c r="F1018" s="24"/>
    </row>
    <row r="1019" spans="1:6" s="27" customFormat="1" ht="41.4">
      <c r="A1019" s="94"/>
      <c r="B1019" s="877" t="s">
        <v>2448</v>
      </c>
      <c r="C1019" s="848"/>
      <c r="D1019" s="861"/>
      <c r="E1019" s="371"/>
      <c r="F1019" s="24"/>
    </row>
    <row r="1020" spans="1:6" s="27" customFormat="1" ht="34.200000000000003" customHeight="1">
      <c r="A1020" s="94"/>
      <c r="B1020" s="1355" t="s">
        <v>2876</v>
      </c>
      <c r="C1020" s="1356"/>
      <c r="D1020" s="1356"/>
      <c r="E1020" s="1356"/>
      <c r="F1020" s="1356"/>
    </row>
    <row r="1021" spans="1:6" s="27" customFormat="1" ht="13.8">
      <c r="A1021" s="94"/>
      <c r="B1021" s="877"/>
      <c r="C1021" s="848"/>
      <c r="D1021" s="861"/>
      <c r="E1021" s="371"/>
      <c r="F1021" s="24"/>
    </row>
    <row r="1022" spans="1:6" s="27" customFormat="1" ht="41.4">
      <c r="A1022" s="93" t="s">
        <v>871</v>
      </c>
      <c r="B1022" s="882" t="s">
        <v>2451</v>
      </c>
      <c r="C1022" s="782"/>
      <c r="D1022" s="783"/>
      <c r="E1022" s="371"/>
      <c r="F1022" s="24"/>
    </row>
    <row r="1023" spans="1:6" s="27" customFormat="1" ht="13.8">
      <c r="A1023" s="94"/>
      <c r="B1023" s="806" t="s">
        <v>2452</v>
      </c>
      <c r="C1023" s="782"/>
      <c r="D1023" s="783"/>
      <c r="E1023" s="371"/>
      <c r="F1023" s="24"/>
    </row>
    <row r="1024" spans="1:6" s="27" customFormat="1" ht="13.8">
      <c r="A1024" s="94"/>
      <c r="B1024" s="806" t="s">
        <v>2453</v>
      </c>
      <c r="C1024" s="782"/>
      <c r="D1024" s="783"/>
      <c r="E1024" s="371"/>
      <c r="F1024" s="24"/>
    </row>
    <row r="1025" spans="1:6" s="27" customFormat="1" ht="13.8">
      <c r="A1025" s="94"/>
      <c r="B1025" s="806" t="s">
        <v>2454</v>
      </c>
      <c r="C1025" s="782"/>
      <c r="D1025" s="783"/>
      <c r="E1025" s="371"/>
      <c r="F1025" s="24"/>
    </row>
    <row r="1026" spans="1:6" s="27" customFormat="1" ht="13.8">
      <c r="A1026" s="94"/>
      <c r="B1026" s="806" t="s">
        <v>2455</v>
      </c>
      <c r="C1026" s="782"/>
      <c r="D1026" s="783"/>
      <c r="E1026" s="371"/>
      <c r="F1026" s="24"/>
    </row>
    <row r="1027" spans="1:6" s="27" customFormat="1" ht="13.8">
      <c r="A1027" s="94"/>
      <c r="B1027" s="878" t="s">
        <v>2433</v>
      </c>
      <c r="C1027" s="782"/>
      <c r="D1027" s="783"/>
      <c r="E1027" s="371"/>
      <c r="F1027" s="24"/>
    </row>
    <row r="1028" spans="1:6" s="27" customFormat="1" ht="13.8">
      <c r="A1028" s="94"/>
      <c r="B1028" s="883" t="s">
        <v>2456</v>
      </c>
      <c r="C1028" s="782" t="s">
        <v>143</v>
      </c>
      <c r="D1028" s="783">
        <v>2</v>
      </c>
      <c r="E1028" s="1280"/>
      <c r="F1028" s="24">
        <f t="shared" si="13"/>
        <v>0</v>
      </c>
    </row>
    <row r="1029" spans="1:6" s="27" customFormat="1" ht="27.6">
      <c r="A1029" s="94"/>
      <c r="B1029" s="916" t="s">
        <v>1941</v>
      </c>
      <c r="C1029" s="782"/>
      <c r="D1029" s="783"/>
      <c r="E1029" s="371"/>
      <c r="F1029" s="24"/>
    </row>
    <row r="1030" spans="1:6" s="27" customFormat="1" ht="13.8">
      <c r="A1030" s="94"/>
      <c r="B1030" s="806" t="s">
        <v>2457</v>
      </c>
      <c r="C1030" s="782"/>
      <c r="D1030" s="783"/>
      <c r="E1030" s="371"/>
      <c r="F1030" s="24"/>
    </row>
    <row r="1031" spans="1:6" s="27" customFormat="1" ht="13.8">
      <c r="A1031" s="94"/>
      <c r="B1031" s="882" t="s">
        <v>2458</v>
      </c>
      <c r="C1031" s="782"/>
      <c r="D1031" s="783"/>
      <c r="E1031" s="371"/>
      <c r="F1031" s="24"/>
    </row>
    <row r="1032" spans="1:6" s="27" customFormat="1" ht="22.2" customHeight="1">
      <c r="A1032" s="94"/>
      <c r="B1032" s="916" t="s">
        <v>1924</v>
      </c>
      <c r="C1032" s="782"/>
      <c r="D1032" s="783"/>
      <c r="E1032" s="371"/>
      <c r="F1032" s="24"/>
    </row>
    <row r="1033" spans="1:6" s="27" customFormat="1" ht="29.4" customHeight="1">
      <c r="A1033" s="94"/>
      <c r="B1033" s="1355" t="s">
        <v>2877</v>
      </c>
      <c r="C1033" s="1356"/>
      <c r="D1033" s="1356"/>
      <c r="E1033" s="1356"/>
      <c r="F1033" s="1356"/>
    </row>
    <row r="1034" spans="1:6" s="27" customFormat="1" ht="13.8">
      <c r="A1034" s="94"/>
      <c r="B1034" s="781"/>
      <c r="C1034" s="782"/>
      <c r="D1034" s="783"/>
      <c r="E1034" s="371"/>
      <c r="F1034" s="24"/>
    </row>
    <row r="1035" spans="1:6" s="27" customFormat="1" ht="41.4">
      <c r="A1035" s="93" t="s">
        <v>62</v>
      </c>
      <c r="B1035" s="807" t="s">
        <v>2459</v>
      </c>
      <c r="C1035" s="782"/>
      <c r="D1035" s="783"/>
      <c r="E1035" s="371"/>
      <c r="F1035" s="24"/>
    </row>
    <row r="1036" spans="1:6" s="27" customFormat="1" ht="27.6">
      <c r="A1036" s="94"/>
      <c r="B1036" s="807" t="s">
        <v>2376</v>
      </c>
      <c r="C1036" s="844"/>
      <c r="D1036" s="845"/>
      <c r="E1036" s="371"/>
      <c r="F1036" s="24"/>
    </row>
    <row r="1037" spans="1:6" s="27" customFormat="1" ht="13.8">
      <c r="A1037" s="93" t="s">
        <v>64</v>
      </c>
      <c r="B1037" s="784" t="s">
        <v>2460</v>
      </c>
      <c r="C1037" s="782" t="s">
        <v>130</v>
      </c>
      <c r="D1037" s="783">
        <v>2</v>
      </c>
      <c r="E1037" s="1280"/>
      <c r="F1037" s="24">
        <f t="shared" si="13"/>
        <v>0</v>
      </c>
    </row>
    <row r="1038" spans="1:6" s="27" customFormat="1" ht="13.8">
      <c r="A1038" s="93" t="s">
        <v>65</v>
      </c>
      <c r="B1038" s="784" t="s">
        <v>2377</v>
      </c>
      <c r="C1038" s="782" t="s">
        <v>130</v>
      </c>
      <c r="D1038" s="783">
        <v>7</v>
      </c>
      <c r="E1038" s="1280"/>
      <c r="F1038" s="24">
        <f t="shared" si="13"/>
        <v>0</v>
      </c>
    </row>
    <row r="1039" spans="1:6" s="27" customFormat="1" ht="27.6">
      <c r="A1039" s="94"/>
      <c r="B1039" s="916" t="s">
        <v>1924</v>
      </c>
      <c r="C1039" s="782"/>
      <c r="D1039" s="783"/>
      <c r="E1039" s="371"/>
      <c r="F1039" s="24"/>
    </row>
    <row r="1040" spans="1:6" s="27" customFormat="1" ht="13.8">
      <c r="A1040" s="94"/>
      <c r="B1040" s="781"/>
      <c r="C1040" s="782"/>
      <c r="D1040" s="783"/>
      <c r="E1040" s="371"/>
      <c r="F1040" s="24"/>
    </row>
    <row r="1041" spans="1:6" s="27" customFormat="1" ht="82.8">
      <c r="A1041" s="93" t="s">
        <v>41</v>
      </c>
      <c r="B1041" s="784" t="s">
        <v>2461</v>
      </c>
      <c r="C1041" s="782"/>
      <c r="D1041" s="783"/>
      <c r="E1041" s="371"/>
      <c r="F1041" s="24"/>
    </row>
    <row r="1042" spans="1:6" s="27" customFormat="1" ht="13.8">
      <c r="A1042" s="94"/>
      <c r="B1042" s="864" t="s">
        <v>2365</v>
      </c>
      <c r="C1042" s="841"/>
      <c r="D1042" s="842"/>
      <c r="E1042" s="371"/>
      <c r="F1042" s="24"/>
    </row>
    <row r="1043" spans="1:6" s="27" customFormat="1" ht="13.8">
      <c r="A1043" s="94"/>
      <c r="B1043" s="784" t="s">
        <v>2462</v>
      </c>
      <c r="C1043" s="844" t="s">
        <v>143</v>
      </c>
      <c r="D1043" s="845">
        <v>4</v>
      </c>
      <c r="E1043" s="1280"/>
      <c r="F1043" s="24">
        <f t="shared" si="13"/>
        <v>0</v>
      </c>
    </row>
    <row r="1044" spans="1:6" s="27" customFormat="1" ht="27.6">
      <c r="A1044" s="94"/>
      <c r="B1044" s="916" t="s">
        <v>1911</v>
      </c>
      <c r="C1044" s="782"/>
      <c r="D1044" s="783"/>
      <c r="E1044" s="371"/>
      <c r="F1044" s="24"/>
    </row>
    <row r="1045" spans="1:6" s="27" customFormat="1" ht="13.8">
      <c r="A1045" s="94"/>
      <c r="B1045" s="781"/>
      <c r="C1045" s="782"/>
      <c r="D1045" s="783"/>
      <c r="E1045" s="371"/>
      <c r="F1045" s="24"/>
    </row>
    <row r="1046" spans="1:6" s="27" customFormat="1" ht="27.6">
      <c r="A1046" s="93" t="s">
        <v>879</v>
      </c>
      <c r="B1046" s="806" t="s">
        <v>2463</v>
      </c>
      <c r="C1046" s="868"/>
      <c r="D1046" s="869"/>
      <c r="E1046" s="371"/>
      <c r="F1046" s="24"/>
    </row>
    <row r="1047" spans="1:6" s="27" customFormat="1" ht="13.8">
      <c r="A1047" s="94"/>
      <c r="B1047" s="864" t="s">
        <v>2365</v>
      </c>
      <c r="C1047" s="841"/>
      <c r="D1047" s="842"/>
      <c r="E1047" s="371"/>
      <c r="F1047" s="24"/>
    </row>
    <row r="1048" spans="1:6" s="27" customFormat="1" ht="13.8">
      <c r="A1048" s="94"/>
      <c r="B1048" s="806" t="s">
        <v>2464</v>
      </c>
      <c r="C1048" s="868" t="s">
        <v>143</v>
      </c>
      <c r="D1048" s="869">
        <v>1</v>
      </c>
      <c r="E1048" s="1280"/>
      <c r="F1048" s="24">
        <f t="shared" si="13"/>
        <v>0</v>
      </c>
    </row>
    <row r="1049" spans="1:6" s="27" customFormat="1" ht="27.6">
      <c r="A1049" s="94"/>
      <c r="B1049" s="916" t="s">
        <v>1924</v>
      </c>
      <c r="C1049" s="782"/>
      <c r="D1049" s="783"/>
      <c r="E1049" s="371"/>
      <c r="F1049" s="24"/>
    </row>
    <row r="1050" spans="1:6" s="27" customFormat="1" ht="13.8">
      <c r="A1050" s="94"/>
      <c r="B1050" s="781"/>
      <c r="C1050" s="782"/>
      <c r="D1050" s="783"/>
      <c r="E1050" s="371"/>
      <c r="F1050" s="24"/>
    </row>
    <row r="1051" spans="1:6" s="27" customFormat="1" ht="41.4">
      <c r="A1051" s="93" t="s">
        <v>880</v>
      </c>
      <c r="B1051" s="806" t="s">
        <v>2465</v>
      </c>
      <c r="C1051" s="868"/>
      <c r="D1051" s="869"/>
      <c r="E1051" s="371"/>
      <c r="F1051" s="24"/>
    </row>
    <row r="1052" spans="1:6" s="27" customFormat="1" ht="13.8">
      <c r="A1052" s="94"/>
      <c r="B1052" s="864" t="s">
        <v>2365</v>
      </c>
      <c r="C1052" s="841"/>
      <c r="D1052" s="842"/>
      <c r="E1052" s="371"/>
      <c r="F1052" s="24"/>
    </row>
    <row r="1053" spans="1:6" s="27" customFormat="1" ht="13.8">
      <c r="A1053" s="94"/>
      <c r="B1053" s="806" t="s">
        <v>2466</v>
      </c>
      <c r="C1053" s="868" t="s">
        <v>143</v>
      </c>
      <c r="D1053" s="869">
        <v>3</v>
      </c>
      <c r="E1053" s="1280"/>
      <c r="F1053" s="24">
        <f t="shared" ref="F1053:F1108" si="14">E1053*D1053</f>
        <v>0</v>
      </c>
    </row>
    <row r="1054" spans="1:6" s="27" customFormat="1" ht="27.6">
      <c r="A1054" s="94"/>
      <c r="B1054" s="916" t="s">
        <v>1941</v>
      </c>
      <c r="C1054" s="782"/>
      <c r="D1054" s="783"/>
      <c r="E1054" s="371"/>
      <c r="F1054" s="24"/>
    </row>
    <row r="1055" spans="1:6" s="27" customFormat="1" ht="13.8">
      <c r="A1055" s="94"/>
      <c r="B1055" s="781"/>
      <c r="C1055" s="782"/>
      <c r="D1055" s="783"/>
      <c r="E1055" s="371"/>
      <c r="F1055" s="24"/>
    </row>
    <row r="1056" spans="1:6" s="27" customFormat="1" ht="27.6">
      <c r="A1056" s="93" t="s">
        <v>881</v>
      </c>
      <c r="B1056" s="784" t="s">
        <v>2467</v>
      </c>
      <c r="C1056" s="782"/>
      <c r="D1056" s="783"/>
      <c r="E1056" s="371"/>
      <c r="F1056" s="24"/>
    </row>
    <row r="1057" spans="1:6" s="27" customFormat="1" ht="13.8">
      <c r="A1057" s="94"/>
      <c r="B1057" s="864" t="s">
        <v>2365</v>
      </c>
      <c r="C1057" s="841"/>
      <c r="D1057" s="842"/>
      <c r="E1057" s="371"/>
      <c r="F1057" s="24"/>
    </row>
    <row r="1058" spans="1:6" s="27" customFormat="1" ht="13.8">
      <c r="A1058" s="94"/>
      <c r="B1058" s="784" t="s">
        <v>2468</v>
      </c>
      <c r="C1058" s="782" t="s">
        <v>130</v>
      </c>
      <c r="D1058" s="783">
        <v>1</v>
      </c>
      <c r="E1058" s="1280"/>
      <c r="F1058" s="24">
        <f t="shared" si="14"/>
        <v>0</v>
      </c>
    </row>
    <row r="1059" spans="1:6" s="27" customFormat="1" ht="27.6">
      <c r="A1059" s="94"/>
      <c r="B1059" s="916" t="s">
        <v>1924</v>
      </c>
      <c r="C1059" s="782"/>
      <c r="D1059" s="783"/>
      <c r="E1059" s="371"/>
      <c r="F1059" s="24"/>
    </row>
    <row r="1060" spans="1:6" s="27" customFormat="1" ht="13.8">
      <c r="A1060" s="94"/>
      <c r="B1060" s="781"/>
      <c r="C1060" s="782"/>
      <c r="D1060" s="783"/>
      <c r="E1060" s="371"/>
      <c r="F1060" s="24"/>
    </row>
    <row r="1061" spans="1:6" s="27" customFormat="1" ht="55.2">
      <c r="A1061" s="93" t="s">
        <v>882</v>
      </c>
      <c r="B1061" s="806" t="s">
        <v>2469</v>
      </c>
      <c r="C1061" s="782"/>
      <c r="D1061" s="783"/>
      <c r="E1061" s="371"/>
      <c r="F1061" s="24"/>
    </row>
    <row r="1062" spans="1:6" s="27" customFormat="1" ht="13.8">
      <c r="A1062" s="94"/>
      <c r="B1062" s="864" t="s">
        <v>2365</v>
      </c>
      <c r="C1062" s="841"/>
      <c r="D1062" s="842"/>
      <c r="E1062" s="371"/>
      <c r="F1062" s="24"/>
    </row>
    <row r="1063" spans="1:6" s="27" customFormat="1" ht="13.8">
      <c r="A1063" s="93" t="s">
        <v>64</v>
      </c>
      <c r="B1063" s="882" t="s">
        <v>2470</v>
      </c>
      <c r="C1063" s="782" t="s">
        <v>130</v>
      </c>
      <c r="D1063" s="783">
        <v>7</v>
      </c>
      <c r="E1063" s="1280"/>
      <c r="F1063" s="24">
        <f t="shared" si="14"/>
        <v>0</v>
      </c>
    </row>
    <row r="1064" spans="1:6" s="27" customFormat="1" ht="27.6">
      <c r="A1064" s="94"/>
      <c r="B1064" s="916" t="s">
        <v>2384</v>
      </c>
      <c r="C1064" s="782"/>
      <c r="D1064" s="783"/>
      <c r="E1064" s="371"/>
      <c r="F1064" s="24"/>
    </row>
    <row r="1065" spans="1:6" s="27" customFormat="1" ht="13.8">
      <c r="A1065" s="93" t="s">
        <v>65</v>
      </c>
      <c r="B1065" s="882" t="s">
        <v>2471</v>
      </c>
      <c r="C1065" s="782" t="s">
        <v>130</v>
      </c>
      <c r="D1065" s="783">
        <v>2</v>
      </c>
      <c r="E1065" s="1280"/>
      <c r="F1065" s="24">
        <f t="shared" si="14"/>
        <v>0</v>
      </c>
    </row>
    <row r="1066" spans="1:6" s="27" customFormat="1" ht="27.6">
      <c r="A1066" s="94"/>
      <c r="B1066" s="916" t="s">
        <v>2384</v>
      </c>
      <c r="C1066" s="782"/>
      <c r="D1066" s="783"/>
      <c r="E1066" s="371"/>
      <c r="F1066" s="24"/>
    </row>
    <row r="1067" spans="1:6" s="27" customFormat="1" ht="13.8">
      <c r="A1067" s="93" t="s">
        <v>66</v>
      </c>
      <c r="B1067" s="882" t="s">
        <v>2472</v>
      </c>
      <c r="C1067" s="782" t="s">
        <v>130</v>
      </c>
      <c r="D1067" s="783">
        <v>3</v>
      </c>
      <c r="E1067" s="1280"/>
      <c r="F1067" s="24">
        <f t="shared" si="14"/>
        <v>0</v>
      </c>
    </row>
    <row r="1068" spans="1:6" s="27" customFormat="1" ht="27.6">
      <c r="A1068" s="94"/>
      <c r="B1068" s="916" t="s">
        <v>1909</v>
      </c>
      <c r="C1068" s="782"/>
      <c r="D1068" s="783"/>
      <c r="E1068" s="371"/>
      <c r="F1068" s="24"/>
    </row>
    <row r="1069" spans="1:6" s="27" customFormat="1" ht="13.8">
      <c r="A1069" s="94"/>
      <c r="B1069" s="781"/>
      <c r="C1069" s="782"/>
      <c r="D1069" s="783"/>
      <c r="E1069" s="371"/>
      <c r="F1069" s="24"/>
    </row>
    <row r="1070" spans="1:6" s="27" customFormat="1" ht="41.4">
      <c r="A1070" s="93" t="s">
        <v>34</v>
      </c>
      <c r="B1070" s="806" t="s">
        <v>2473</v>
      </c>
      <c r="C1070" s="782"/>
      <c r="D1070" s="783"/>
      <c r="E1070" s="371"/>
      <c r="F1070" s="24"/>
    </row>
    <row r="1071" spans="1:6" s="27" customFormat="1" ht="13.8">
      <c r="A1071" s="94"/>
      <c r="B1071" s="864" t="s">
        <v>2365</v>
      </c>
      <c r="C1071" s="841"/>
      <c r="D1071" s="842"/>
      <c r="E1071" s="371"/>
      <c r="F1071" s="24"/>
    </row>
    <row r="1072" spans="1:6" s="27" customFormat="1" ht="13.8">
      <c r="A1072" s="93" t="s">
        <v>64</v>
      </c>
      <c r="B1072" s="882" t="s">
        <v>2474</v>
      </c>
      <c r="C1072" s="782" t="s">
        <v>130</v>
      </c>
      <c r="D1072" s="783">
        <v>7</v>
      </c>
      <c r="E1072" s="1280"/>
      <c r="F1072" s="24">
        <f t="shared" si="14"/>
        <v>0</v>
      </c>
    </row>
    <row r="1073" spans="1:6" s="27" customFormat="1" ht="27.6">
      <c r="A1073" s="94"/>
      <c r="B1073" s="916" t="s">
        <v>1911</v>
      </c>
      <c r="C1073" s="782"/>
      <c r="D1073" s="783"/>
      <c r="E1073" s="371"/>
      <c r="F1073" s="24"/>
    </row>
    <row r="1074" spans="1:6" s="27" customFormat="1" ht="13.8">
      <c r="A1074" s="93" t="s">
        <v>65</v>
      </c>
      <c r="B1074" s="882" t="s">
        <v>2475</v>
      </c>
      <c r="C1074" s="782" t="s">
        <v>130</v>
      </c>
      <c r="D1074" s="783">
        <v>2</v>
      </c>
      <c r="E1074" s="1280"/>
      <c r="F1074" s="24">
        <f t="shared" si="14"/>
        <v>0</v>
      </c>
    </row>
    <row r="1075" spans="1:6" s="27" customFormat="1" ht="27.6">
      <c r="A1075" s="94"/>
      <c r="B1075" s="916" t="s">
        <v>1911</v>
      </c>
      <c r="C1075" s="782"/>
      <c r="D1075" s="783"/>
      <c r="E1075" s="371"/>
      <c r="F1075" s="24"/>
    </row>
    <row r="1076" spans="1:6" s="27" customFormat="1" ht="13.8">
      <c r="A1076" s="94"/>
      <c r="B1076" s="781"/>
      <c r="C1076" s="782"/>
      <c r="D1076" s="783"/>
      <c r="E1076" s="371"/>
      <c r="F1076" s="24"/>
    </row>
    <row r="1077" spans="1:6" s="27" customFormat="1" ht="69">
      <c r="A1077" s="93" t="s">
        <v>185</v>
      </c>
      <c r="B1077" s="807" t="s">
        <v>2476</v>
      </c>
      <c r="C1077" s="782"/>
      <c r="D1077" s="783"/>
      <c r="E1077" s="371"/>
      <c r="F1077" s="24"/>
    </row>
    <row r="1078" spans="1:6" s="27" customFormat="1" ht="27.6">
      <c r="A1078" s="94"/>
      <c r="B1078" s="807" t="s">
        <v>2376</v>
      </c>
      <c r="C1078" s="844"/>
      <c r="D1078" s="845"/>
      <c r="E1078" s="371"/>
      <c r="F1078" s="24"/>
    </row>
    <row r="1079" spans="1:6" s="27" customFormat="1" ht="13.8">
      <c r="A1079" s="93" t="s">
        <v>64</v>
      </c>
      <c r="B1079" s="784" t="s">
        <v>2477</v>
      </c>
      <c r="C1079" s="782" t="s">
        <v>130</v>
      </c>
      <c r="D1079" s="783">
        <v>9</v>
      </c>
      <c r="E1079" s="1280"/>
      <c r="F1079" s="24">
        <f t="shared" si="14"/>
        <v>0</v>
      </c>
    </row>
    <row r="1080" spans="1:6" s="27" customFormat="1" ht="13.8">
      <c r="A1080" s="93" t="s">
        <v>65</v>
      </c>
      <c r="B1080" s="784" t="s">
        <v>2478</v>
      </c>
      <c r="C1080" s="782" t="s">
        <v>130</v>
      </c>
      <c r="D1080" s="783">
        <v>2</v>
      </c>
      <c r="E1080" s="1280"/>
      <c r="F1080" s="24">
        <f t="shared" si="14"/>
        <v>0</v>
      </c>
    </row>
    <row r="1081" spans="1:6" s="27" customFormat="1" ht="13.8">
      <c r="A1081" s="93" t="s">
        <v>66</v>
      </c>
      <c r="B1081" s="784" t="s">
        <v>2479</v>
      </c>
      <c r="C1081" s="782" t="s">
        <v>130</v>
      </c>
      <c r="D1081" s="783">
        <v>14</v>
      </c>
      <c r="E1081" s="1280"/>
      <c r="F1081" s="24">
        <f t="shared" si="14"/>
        <v>0</v>
      </c>
    </row>
    <row r="1082" spans="1:6" s="27" customFormat="1" ht="27.6">
      <c r="A1082" s="94"/>
      <c r="B1082" s="916" t="s">
        <v>1911</v>
      </c>
      <c r="C1082" s="782"/>
      <c r="D1082" s="783"/>
      <c r="E1082" s="371"/>
      <c r="F1082" s="24"/>
    </row>
    <row r="1083" spans="1:6" s="27" customFormat="1" ht="13.8">
      <c r="A1083" s="94"/>
      <c r="B1083" s="781"/>
      <c r="C1083" s="782"/>
      <c r="D1083" s="783"/>
      <c r="E1083" s="371"/>
      <c r="F1083" s="24"/>
    </row>
    <row r="1084" spans="1:6" s="27" customFormat="1" ht="41.4">
      <c r="A1084" s="93" t="s">
        <v>80</v>
      </c>
      <c r="B1084" s="806" t="s">
        <v>2380</v>
      </c>
      <c r="C1084" s="870"/>
      <c r="D1084" s="871"/>
      <c r="E1084" s="371"/>
      <c r="F1084" s="24"/>
    </row>
    <row r="1085" spans="1:6" s="27" customFormat="1" ht="13.8">
      <c r="A1085" s="94"/>
      <c r="B1085" s="864" t="s">
        <v>2365</v>
      </c>
      <c r="C1085" s="841"/>
      <c r="D1085" s="842"/>
      <c r="E1085" s="371"/>
      <c r="F1085" s="24"/>
    </row>
    <row r="1086" spans="1:6" s="27" customFormat="1" ht="13.8">
      <c r="A1086" s="93" t="s">
        <v>64</v>
      </c>
      <c r="B1086" s="784" t="s">
        <v>2480</v>
      </c>
      <c r="C1086" s="870" t="s">
        <v>130</v>
      </c>
      <c r="D1086" s="871">
        <v>1</v>
      </c>
      <c r="E1086" s="1280"/>
      <c r="F1086" s="24">
        <f t="shared" si="14"/>
        <v>0</v>
      </c>
    </row>
    <row r="1087" spans="1:6" s="27" customFormat="1" ht="27.6">
      <c r="A1087" s="94"/>
      <c r="B1087" s="916" t="s">
        <v>1943</v>
      </c>
      <c r="C1087" s="782"/>
      <c r="D1087" s="783"/>
      <c r="E1087" s="371"/>
      <c r="F1087" s="24"/>
    </row>
    <row r="1088" spans="1:6" s="27" customFormat="1" ht="13.8">
      <c r="A1088" s="93" t="s">
        <v>65</v>
      </c>
      <c r="B1088" s="784" t="s">
        <v>2481</v>
      </c>
      <c r="C1088" s="870" t="s">
        <v>130</v>
      </c>
      <c r="D1088" s="871">
        <v>1</v>
      </c>
      <c r="E1088" s="1280"/>
      <c r="F1088" s="24">
        <f t="shared" si="14"/>
        <v>0</v>
      </c>
    </row>
    <row r="1089" spans="1:6" s="27" customFormat="1" ht="27.6">
      <c r="A1089" s="94"/>
      <c r="B1089" s="916" t="s">
        <v>1941</v>
      </c>
      <c r="C1089" s="782"/>
      <c r="D1089" s="783"/>
      <c r="E1089" s="371"/>
      <c r="F1089" s="24"/>
    </row>
    <row r="1090" spans="1:6" s="27" customFormat="1" ht="13.8">
      <c r="A1090" s="93" t="s">
        <v>66</v>
      </c>
      <c r="B1090" s="784" t="s">
        <v>2482</v>
      </c>
      <c r="C1090" s="870" t="s">
        <v>130</v>
      </c>
      <c r="D1090" s="871">
        <v>1</v>
      </c>
      <c r="E1090" s="1280"/>
      <c r="F1090" s="24">
        <f t="shared" si="14"/>
        <v>0</v>
      </c>
    </row>
    <row r="1091" spans="1:6" s="27" customFormat="1" ht="27.6">
      <c r="A1091" s="94"/>
      <c r="B1091" s="916" t="s">
        <v>1911</v>
      </c>
      <c r="C1091" s="782"/>
      <c r="D1091" s="783"/>
      <c r="E1091" s="371"/>
      <c r="F1091" s="24"/>
    </row>
    <row r="1092" spans="1:6" s="27" customFormat="1" ht="13.8">
      <c r="A1092" s="94"/>
      <c r="B1092" s="784"/>
      <c r="C1092" s="870"/>
      <c r="D1092" s="871"/>
      <c r="E1092" s="371"/>
      <c r="F1092" s="24"/>
    </row>
    <row r="1093" spans="1:6" s="27" customFormat="1" ht="69">
      <c r="A1093" s="93" t="s">
        <v>48</v>
      </c>
      <c r="B1093" s="806" t="s">
        <v>2483</v>
      </c>
      <c r="C1093" s="782"/>
      <c r="D1093" s="783"/>
      <c r="E1093" s="371"/>
      <c r="F1093" s="24"/>
    </row>
    <row r="1094" spans="1:6" s="27" customFormat="1" ht="13.8">
      <c r="A1094" s="94"/>
      <c r="B1094" s="864" t="s">
        <v>2365</v>
      </c>
      <c r="C1094" s="841"/>
      <c r="D1094" s="842"/>
      <c r="E1094" s="371"/>
      <c r="F1094" s="24"/>
    </row>
    <row r="1095" spans="1:6" s="27" customFormat="1" ht="13.8">
      <c r="A1095" s="93" t="s">
        <v>64</v>
      </c>
      <c r="B1095" s="383" t="s">
        <v>2484</v>
      </c>
      <c r="C1095" s="788" t="s">
        <v>130</v>
      </c>
      <c r="D1095" s="789">
        <v>4</v>
      </c>
      <c r="E1095" s="1280"/>
      <c r="F1095" s="24">
        <f t="shared" si="14"/>
        <v>0</v>
      </c>
    </row>
    <row r="1096" spans="1:6" s="27" customFormat="1" ht="27.6">
      <c r="A1096" s="94"/>
      <c r="B1096" s="916" t="s">
        <v>1936</v>
      </c>
      <c r="C1096" s="782"/>
      <c r="D1096" s="783"/>
      <c r="E1096" s="371"/>
      <c r="F1096" s="24"/>
    </row>
    <row r="1097" spans="1:6" s="27" customFormat="1" ht="13.8">
      <c r="A1097" s="93" t="s">
        <v>65</v>
      </c>
      <c r="B1097" s="383" t="s">
        <v>2485</v>
      </c>
      <c r="C1097" s="788" t="s">
        <v>130</v>
      </c>
      <c r="D1097" s="789">
        <v>1</v>
      </c>
      <c r="E1097" s="1280"/>
      <c r="F1097" s="24">
        <f t="shared" si="14"/>
        <v>0</v>
      </c>
    </row>
    <row r="1098" spans="1:6" s="27" customFormat="1" ht="27.6">
      <c r="A1098" s="94"/>
      <c r="B1098" s="916" t="s">
        <v>1936</v>
      </c>
      <c r="C1098" s="782"/>
      <c r="D1098" s="783"/>
      <c r="E1098" s="371"/>
      <c r="F1098" s="24"/>
    </row>
    <row r="1099" spans="1:6" s="27" customFormat="1" ht="13.8">
      <c r="A1099" s="93" t="s">
        <v>66</v>
      </c>
      <c r="B1099" s="383" t="s">
        <v>2486</v>
      </c>
      <c r="C1099" s="788" t="s">
        <v>130</v>
      </c>
      <c r="D1099" s="789">
        <v>3</v>
      </c>
      <c r="E1099" s="1280"/>
      <c r="F1099" s="24">
        <f t="shared" si="14"/>
        <v>0</v>
      </c>
    </row>
    <row r="1100" spans="1:6" s="27" customFormat="1" ht="27.6">
      <c r="A1100" s="94"/>
      <c r="B1100" s="916" t="s">
        <v>1924</v>
      </c>
      <c r="C1100" s="782"/>
      <c r="D1100" s="783"/>
      <c r="E1100" s="371"/>
      <c r="F1100" s="24"/>
    </row>
    <row r="1101" spans="1:6" s="27" customFormat="1" ht="13.8">
      <c r="A1101" s="93" t="s">
        <v>67</v>
      </c>
      <c r="B1101" s="383" t="s">
        <v>2487</v>
      </c>
      <c r="C1101" s="788" t="s">
        <v>130</v>
      </c>
      <c r="D1101" s="789">
        <v>2</v>
      </c>
      <c r="E1101" s="1280"/>
      <c r="F1101" s="24">
        <f t="shared" si="14"/>
        <v>0</v>
      </c>
    </row>
    <row r="1102" spans="1:6" s="27" customFormat="1" ht="27.6">
      <c r="A1102" s="94"/>
      <c r="B1102" s="916" t="s">
        <v>1911</v>
      </c>
      <c r="C1102" s="782"/>
      <c r="D1102" s="783"/>
      <c r="E1102" s="371"/>
      <c r="F1102" s="24"/>
    </row>
    <row r="1103" spans="1:6" s="27" customFormat="1" ht="13.8">
      <c r="A1103" s="93" t="s">
        <v>27</v>
      </c>
      <c r="B1103" s="918" t="s">
        <v>2488</v>
      </c>
      <c r="C1103" s="788" t="s">
        <v>130</v>
      </c>
      <c r="D1103" s="789">
        <v>2</v>
      </c>
      <c r="E1103" s="1280"/>
      <c r="F1103" s="24">
        <f t="shared" si="14"/>
        <v>0</v>
      </c>
    </row>
    <row r="1104" spans="1:6" s="27" customFormat="1" ht="27.6">
      <c r="A1104" s="94"/>
      <c r="B1104" s="916" t="s">
        <v>1911</v>
      </c>
      <c r="C1104" s="782"/>
      <c r="D1104" s="783"/>
      <c r="E1104" s="371"/>
      <c r="F1104" s="24"/>
    </row>
    <row r="1105" spans="1:6" s="27" customFormat="1" ht="13.8">
      <c r="A1105" s="94"/>
      <c r="B1105" s="781"/>
      <c r="C1105" s="782"/>
      <c r="D1105" s="783"/>
      <c r="E1105" s="371"/>
      <c r="F1105" s="24"/>
    </row>
    <row r="1106" spans="1:6" s="27" customFormat="1" ht="55.2">
      <c r="A1106" s="93" t="s">
        <v>883</v>
      </c>
      <c r="B1106" s="784" t="s">
        <v>2489</v>
      </c>
      <c r="C1106" s="782"/>
      <c r="D1106" s="783"/>
      <c r="E1106" s="371"/>
      <c r="F1106" s="24"/>
    </row>
    <row r="1107" spans="1:6" s="27" customFormat="1" ht="13.8">
      <c r="A1107" s="94"/>
      <c r="B1107" s="784" t="s">
        <v>2490</v>
      </c>
      <c r="C1107" s="782"/>
      <c r="D1107" s="783"/>
      <c r="E1107" s="371"/>
      <c r="F1107" s="24"/>
    </row>
    <row r="1108" spans="1:6" s="27" customFormat="1" ht="13.8">
      <c r="A1108" s="94"/>
      <c r="B1108" s="784" t="s">
        <v>2491</v>
      </c>
      <c r="C1108" s="782" t="s">
        <v>130</v>
      </c>
      <c r="D1108" s="783">
        <v>2</v>
      </c>
      <c r="E1108" s="1280"/>
      <c r="F1108" s="24">
        <f t="shared" si="14"/>
        <v>0</v>
      </c>
    </row>
    <row r="1109" spans="1:6" s="27" customFormat="1" ht="27.6">
      <c r="A1109" s="94"/>
      <c r="B1109" s="916" t="s">
        <v>1911</v>
      </c>
      <c r="C1109" s="782"/>
      <c r="D1109" s="783"/>
      <c r="E1109" s="371"/>
      <c r="F1109" s="24"/>
    </row>
    <row r="1110" spans="1:6" s="27" customFormat="1" ht="13.8">
      <c r="A1110" s="94"/>
      <c r="B1110" s="781"/>
      <c r="C1110" s="782"/>
      <c r="D1110" s="783"/>
      <c r="E1110" s="371"/>
      <c r="F1110" s="24"/>
    </row>
    <row r="1111" spans="1:6" s="27" customFormat="1" ht="69">
      <c r="A1111" s="93" t="s">
        <v>884</v>
      </c>
      <c r="B1111" s="784" t="s">
        <v>2492</v>
      </c>
      <c r="C1111" s="782"/>
      <c r="D1111" s="783"/>
      <c r="E1111" s="371"/>
      <c r="F1111" s="24"/>
    </row>
    <row r="1112" spans="1:6" s="27" customFormat="1" ht="13.8">
      <c r="A1112" s="94"/>
      <c r="B1112" s="784" t="s">
        <v>2490</v>
      </c>
      <c r="C1112" s="782"/>
      <c r="D1112" s="783"/>
      <c r="E1112" s="371"/>
      <c r="F1112" s="24"/>
    </row>
    <row r="1113" spans="1:6" s="27" customFormat="1" ht="13.8">
      <c r="A1113" s="94"/>
      <c r="B1113" s="784" t="s">
        <v>2493</v>
      </c>
      <c r="C1113" s="782" t="s">
        <v>130</v>
      </c>
      <c r="D1113" s="783">
        <v>2</v>
      </c>
      <c r="E1113" s="1280"/>
      <c r="F1113" s="24">
        <f t="shared" ref="F1113:F1179" si="15">E1113*D1113</f>
        <v>0</v>
      </c>
    </row>
    <row r="1114" spans="1:6" s="27" customFormat="1" ht="27.6">
      <c r="A1114" s="94"/>
      <c r="B1114" s="916" t="s">
        <v>1924</v>
      </c>
      <c r="C1114" s="782"/>
      <c r="D1114" s="783"/>
      <c r="E1114" s="371"/>
      <c r="F1114" s="24"/>
    </row>
    <row r="1115" spans="1:6" s="27" customFormat="1" ht="13.8">
      <c r="A1115" s="94"/>
      <c r="B1115" s="781"/>
      <c r="C1115" s="782"/>
      <c r="D1115" s="783"/>
      <c r="E1115" s="371"/>
      <c r="F1115" s="24"/>
    </row>
    <row r="1116" spans="1:6" s="27" customFormat="1" ht="41.4">
      <c r="A1116" s="93" t="s">
        <v>885</v>
      </c>
      <c r="B1116" s="784" t="s">
        <v>2494</v>
      </c>
      <c r="C1116" s="782"/>
      <c r="D1116" s="783"/>
      <c r="E1116" s="371"/>
      <c r="F1116" s="24"/>
    </row>
    <row r="1117" spans="1:6" s="27" customFormat="1" ht="13.8">
      <c r="A1117" s="93" t="s">
        <v>64</v>
      </c>
      <c r="B1117" s="784" t="s">
        <v>2395</v>
      </c>
      <c r="C1117" s="782" t="s">
        <v>197</v>
      </c>
      <c r="D1117" s="783">
        <v>35</v>
      </c>
      <c r="E1117" s="1280"/>
      <c r="F1117" s="24">
        <f t="shared" si="15"/>
        <v>0</v>
      </c>
    </row>
    <row r="1118" spans="1:6" s="27" customFormat="1" ht="13.8">
      <c r="A1118" s="93" t="s">
        <v>65</v>
      </c>
      <c r="B1118" s="784" t="s">
        <v>2377</v>
      </c>
      <c r="C1118" s="782" t="s">
        <v>197</v>
      </c>
      <c r="D1118" s="783">
        <v>5</v>
      </c>
      <c r="E1118" s="1280"/>
      <c r="F1118" s="24">
        <f t="shared" si="15"/>
        <v>0</v>
      </c>
    </row>
    <row r="1119" spans="1:6" s="27" customFormat="1" ht="13.8">
      <c r="A1119" s="93" t="s">
        <v>66</v>
      </c>
      <c r="B1119" s="784" t="s">
        <v>2460</v>
      </c>
      <c r="C1119" s="866" t="s">
        <v>197</v>
      </c>
      <c r="D1119" s="783">
        <v>35</v>
      </c>
      <c r="E1119" s="1280"/>
      <c r="F1119" s="24">
        <f t="shared" si="15"/>
        <v>0</v>
      </c>
    </row>
    <row r="1120" spans="1:6" s="27" customFormat="1" ht="13.8">
      <c r="A1120" s="93" t="s">
        <v>67</v>
      </c>
      <c r="B1120" s="784" t="s">
        <v>2477</v>
      </c>
      <c r="C1120" s="866" t="s">
        <v>197</v>
      </c>
      <c r="D1120" s="783">
        <v>25</v>
      </c>
      <c r="E1120" s="1280"/>
      <c r="F1120" s="24">
        <f t="shared" si="15"/>
        <v>0</v>
      </c>
    </row>
    <row r="1121" spans="1:6" s="27" customFormat="1" ht="13.8">
      <c r="A1121" s="93" t="s">
        <v>27</v>
      </c>
      <c r="B1121" s="784" t="s">
        <v>2478</v>
      </c>
      <c r="C1121" s="866" t="s">
        <v>197</v>
      </c>
      <c r="D1121" s="783">
        <v>20</v>
      </c>
      <c r="E1121" s="1280"/>
      <c r="F1121" s="24">
        <f t="shared" si="15"/>
        <v>0</v>
      </c>
    </row>
    <row r="1122" spans="1:6" s="27" customFormat="1" ht="13.8">
      <c r="A1122" s="93" t="s">
        <v>816</v>
      </c>
      <c r="B1122" s="784" t="s">
        <v>2479</v>
      </c>
      <c r="C1122" s="866" t="s">
        <v>197</v>
      </c>
      <c r="D1122" s="783">
        <v>50</v>
      </c>
      <c r="E1122" s="1280"/>
      <c r="F1122" s="24">
        <f t="shared" si="15"/>
        <v>0</v>
      </c>
    </row>
    <row r="1123" spans="1:6" s="27" customFormat="1" ht="13.8">
      <c r="A1123" s="94"/>
      <c r="B1123" s="784"/>
      <c r="C1123" s="866"/>
      <c r="D1123" s="783"/>
      <c r="E1123" s="371"/>
      <c r="F1123" s="24"/>
    </row>
    <row r="1124" spans="1:6" s="27" customFormat="1" ht="27.6">
      <c r="A1124" s="93" t="s">
        <v>886</v>
      </c>
      <c r="B1124" s="784" t="s">
        <v>2495</v>
      </c>
      <c r="C1124" s="782"/>
      <c r="D1124" s="783"/>
      <c r="E1124" s="371"/>
      <c r="F1124" s="24"/>
    </row>
    <row r="1125" spans="1:6" s="27" customFormat="1" ht="13.8">
      <c r="A1125" s="93" t="s">
        <v>64</v>
      </c>
      <c r="B1125" s="784" t="s">
        <v>2395</v>
      </c>
      <c r="C1125" s="782" t="s">
        <v>130</v>
      </c>
      <c r="D1125" s="783">
        <v>12</v>
      </c>
      <c r="E1125" s="1280"/>
      <c r="F1125" s="24">
        <f t="shared" si="15"/>
        <v>0</v>
      </c>
    </row>
    <row r="1126" spans="1:6" s="27" customFormat="1" ht="13.8">
      <c r="A1126" s="93" t="s">
        <v>65</v>
      </c>
      <c r="B1126" s="784" t="s">
        <v>2460</v>
      </c>
      <c r="C1126" s="782" t="s">
        <v>130</v>
      </c>
      <c r="D1126" s="783">
        <v>7</v>
      </c>
      <c r="E1126" s="1280"/>
      <c r="F1126" s="24">
        <f t="shared" si="15"/>
        <v>0</v>
      </c>
    </row>
    <row r="1127" spans="1:6" s="27" customFormat="1" ht="13.8">
      <c r="A1127" s="93" t="s">
        <v>66</v>
      </c>
      <c r="B1127" s="784" t="s">
        <v>2477</v>
      </c>
      <c r="C1127" s="782" t="s">
        <v>130</v>
      </c>
      <c r="D1127" s="783">
        <v>6</v>
      </c>
      <c r="E1127" s="1280"/>
      <c r="F1127" s="24">
        <f t="shared" si="15"/>
        <v>0</v>
      </c>
    </row>
    <row r="1128" spans="1:6" s="27" customFormat="1" ht="13.8">
      <c r="A1128" s="93" t="s">
        <v>67</v>
      </c>
      <c r="B1128" s="784" t="s">
        <v>2478</v>
      </c>
      <c r="C1128" s="782" t="s">
        <v>130</v>
      </c>
      <c r="D1128" s="783">
        <v>1</v>
      </c>
      <c r="E1128" s="1280"/>
      <c r="F1128" s="24">
        <f t="shared" si="15"/>
        <v>0</v>
      </c>
    </row>
    <row r="1129" spans="1:6" s="27" customFormat="1" ht="13.8">
      <c r="A1129" s="93" t="s">
        <v>27</v>
      </c>
      <c r="B1129" s="784" t="s">
        <v>2479</v>
      </c>
      <c r="C1129" s="866" t="s">
        <v>130</v>
      </c>
      <c r="D1129" s="783">
        <v>22</v>
      </c>
      <c r="E1129" s="1280"/>
      <c r="F1129" s="24">
        <f t="shared" si="15"/>
        <v>0</v>
      </c>
    </row>
    <row r="1130" spans="1:6" s="27" customFormat="1" ht="13.8">
      <c r="A1130" s="93"/>
      <c r="B1130" s="784"/>
      <c r="C1130" s="866"/>
      <c r="D1130" s="783"/>
      <c r="E1130" s="371"/>
      <c r="F1130" s="24"/>
    </row>
    <row r="1131" spans="1:6" s="27" customFormat="1" ht="27.6">
      <c r="A1131" s="93" t="s">
        <v>887</v>
      </c>
      <c r="B1131" s="784" t="s">
        <v>2496</v>
      </c>
      <c r="C1131" s="782"/>
      <c r="D1131" s="783"/>
      <c r="E1131" s="371"/>
      <c r="F1131" s="24"/>
    </row>
    <row r="1132" spans="1:6" s="27" customFormat="1" ht="13.8">
      <c r="A1132" s="93" t="s">
        <v>64</v>
      </c>
      <c r="B1132" s="784" t="s">
        <v>2395</v>
      </c>
      <c r="C1132" s="782" t="s">
        <v>130</v>
      </c>
      <c r="D1132" s="783">
        <v>4</v>
      </c>
      <c r="E1132" s="1280"/>
      <c r="F1132" s="24">
        <f t="shared" si="15"/>
        <v>0</v>
      </c>
    </row>
    <row r="1133" spans="1:6" s="27" customFormat="1" ht="13.8">
      <c r="A1133" s="93" t="s">
        <v>65</v>
      </c>
      <c r="B1133" s="784" t="s">
        <v>2460</v>
      </c>
      <c r="C1133" s="782" t="s">
        <v>130</v>
      </c>
      <c r="D1133" s="783">
        <v>2</v>
      </c>
      <c r="E1133" s="1280"/>
      <c r="F1133" s="24">
        <f t="shared" si="15"/>
        <v>0</v>
      </c>
    </row>
    <row r="1134" spans="1:6" s="27" customFormat="1" ht="13.8">
      <c r="A1134" s="93" t="s">
        <v>66</v>
      </c>
      <c r="B1134" s="784" t="s">
        <v>2478</v>
      </c>
      <c r="C1134" s="782" t="s">
        <v>130</v>
      </c>
      <c r="D1134" s="783">
        <v>2</v>
      </c>
      <c r="E1134" s="1280"/>
      <c r="F1134" s="24">
        <f t="shared" si="15"/>
        <v>0</v>
      </c>
    </row>
    <row r="1135" spans="1:6" s="27" customFormat="1" ht="13.8">
      <c r="A1135" s="94"/>
      <c r="B1135" s="784"/>
      <c r="C1135" s="782"/>
      <c r="D1135" s="783"/>
      <c r="E1135" s="371"/>
      <c r="F1135" s="24"/>
    </row>
    <row r="1136" spans="1:6" s="27" customFormat="1" ht="41.4">
      <c r="A1136" s="93" t="s">
        <v>888</v>
      </c>
      <c r="B1136" s="784" t="s">
        <v>2497</v>
      </c>
      <c r="C1136" s="782"/>
      <c r="D1136" s="783"/>
      <c r="E1136" s="371"/>
      <c r="F1136" s="24"/>
    </row>
    <row r="1137" spans="1:6" s="27" customFormat="1" ht="13.8">
      <c r="A1137" s="93" t="s">
        <v>64</v>
      </c>
      <c r="B1137" s="874" t="s">
        <v>2498</v>
      </c>
      <c r="C1137" s="788" t="s">
        <v>130</v>
      </c>
      <c r="D1137" s="789">
        <v>2</v>
      </c>
      <c r="E1137" s="1280"/>
      <c r="F1137" s="24">
        <f t="shared" si="15"/>
        <v>0</v>
      </c>
    </row>
    <row r="1138" spans="1:6" s="27" customFormat="1" ht="13.8">
      <c r="A1138" s="93" t="s">
        <v>65</v>
      </c>
      <c r="B1138" s="874" t="s">
        <v>2499</v>
      </c>
      <c r="C1138" s="788" t="s">
        <v>130</v>
      </c>
      <c r="D1138" s="789">
        <v>6</v>
      </c>
      <c r="E1138" s="1280"/>
      <c r="F1138" s="24">
        <f t="shared" si="15"/>
        <v>0</v>
      </c>
    </row>
    <row r="1139" spans="1:6" s="27" customFormat="1" ht="13.8">
      <c r="A1139" s="93" t="s">
        <v>66</v>
      </c>
      <c r="B1139" s="874" t="s">
        <v>2500</v>
      </c>
      <c r="C1139" s="788" t="s">
        <v>130</v>
      </c>
      <c r="D1139" s="789">
        <v>1</v>
      </c>
      <c r="E1139" s="1280"/>
      <c r="F1139" s="24">
        <f t="shared" si="15"/>
        <v>0</v>
      </c>
    </row>
    <row r="1140" spans="1:6" s="27" customFormat="1" ht="13.8">
      <c r="A1140" s="93" t="s">
        <v>67</v>
      </c>
      <c r="B1140" s="874" t="s">
        <v>2501</v>
      </c>
      <c r="C1140" s="788" t="s">
        <v>130</v>
      </c>
      <c r="D1140" s="789">
        <v>6</v>
      </c>
      <c r="E1140" s="1280"/>
      <c r="F1140" s="24">
        <f t="shared" si="15"/>
        <v>0</v>
      </c>
    </row>
    <row r="1141" spans="1:6" s="27" customFormat="1" ht="13.8">
      <c r="A1141" s="93" t="s">
        <v>27</v>
      </c>
      <c r="B1141" s="874" t="s">
        <v>2502</v>
      </c>
      <c r="C1141" s="788" t="s">
        <v>130</v>
      </c>
      <c r="D1141" s="789">
        <v>1</v>
      </c>
      <c r="E1141" s="1280"/>
      <c r="F1141" s="24">
        <f t="shared" si="15"/>
        <v>0</v>
      </c>
    </row>
    <row r="1142" spans="1:6" s="27" customFormat="1" ht="13.8">
      <c r="A1142" s="93" t="s">
        <v>816</v>
      </c>
      <c r="B1142" s="874" t="s">
        <v>2503</v>
      </c>
      <c r="C1142" s="788" t="s">
        <v>130</v>
      </c>
      <c r="D1142" s="789">
        <v>1</v>
      </c>
      <c r="E1142" s="1280"/>
      <c r="F1142" s="24">
        <f t="shared" si="15"/>
        <v>0</v>
      </c>
    </row>
    <row r="1143" spans="1:6" s="27" customFormat="1" ht="13.8">
      <c r="A1143" s="93" t="s">
        <v>40</v>
      </c>
      <c r="B1143" s="874" t="s">
        <v>2504</v>
      </c>
      <c r="C1143" s="788" t="s">
        <v>130</v>
      </c>
      <c r="D1143" s="789">
        <v>1</v>
      </c>
      <c r="E1143" s="1280"/>
      <c r="F1143" s="24">
        <f t="shared" si="15"/>
        <v>0</v>
      </c>
    </row>
    <row r="1144" spans="1:6" s="27" customFormat="1" ht="13.8">
      <c r="A1144" s="93" t="s">
        <v>1139</v>
      </c>
      <c r="B1144" s="874" t="s">
        <v>2505</v>
      </c>
      <c r="C1144" s="788" t="s">
        <v>130</v>
      </c>
      <c r="D1144" s="789">
        <v>1</v>
      </c>
      <c r="E1144" s="1280"/>
      <c r="F1144" s="24">
        <f t="shared" si="15"/>
        <v>0</v>
      </c>
    </row>
    <row r="1145" spans="1:6" s="27" customFormat="1" ht="13.8">
      <c r="A1145" s="93" t="s">
        <v>1141</v>
      </c>
      <c r="B1145" s="874" t="s">
        <v>2506</v>
      </c>
      <c r="C1145" s="788" t="s">
        <v>130</v>
      </c>
      <c r="D1145" s="789">
        <v>1</v>
      </c>
      <c r="E1145" s="1280"/>
      <c r="F1145" s="24">
        <f t="shared" si="15"/>
        <v>0</v>
      </c>
    </row>
    <row r="1146" spans="1:6" s="27" customFormat="1" ht="13.8">
      <c r="A1146" s="93" t="s">
        <v>1143</v>
      </c>
      <c r="B1146" s="874" t="s">
        <v>2507</v>
      </c>
      <c r="C1146" s="788" t="s">
        <v>130</v>
      </c>
      <c r="D1146" s="789">
        <v>2</v>
      </c>
      <c r="E1146" s="1280"/>
      <c r="F1146" s="24">
        <f t="shared" si="15"/>
        <v>0</v>
      </c>
    </row>
    <row r="1147" spans="1:6" s="27" customFormat="1" ht="13.8">
      <c r="A1147" s="94"/>
      <c r="B1147" s="874"/>
      <c r="C1147" s="788"/>
      <c r="D1147" s="789"/>
      <c r="E1147" s="371"/>
      <c r="F1147" s="24"/>
    </row>
    <row r="1148" spans="1:6" s="27" customFormat="1" ht="96.6">
      <c r="A1148" s="93" t="s">
        <v>889</v>
      </c>
      <c r="B1148" s="784" t="s">
        <v>2508</v>
      </c>
      <c r="C1148" s="782" t="s">
        <v>74</v>
      </c>
      <c r="D1148" s="783">
        <v>350</v>
      </c>
      <c r="E1148" s="1280"/>
      <c r="F1148" s="24">
        <f t="shared" si="15"/>
        <v>0</v>
      </c>
    </row>
    <row r="1149" spans="1:6" s="27" customFormat="1" ht="13.8">
      <c r="A1149" s="94"/>
      <c r="B1149" s="784"/>
      <c r="C1149" s="782"/>
      <c r="D1149" s="783"/>
      <c r="E1149" s="371"/>
      <c r="F1149" s="24"/>
    </row>
    <row r="1150" spans="1:6" s="27" customFormat="1" ht="55.2">
      <c r="A1150" s="93" t="s">
        <v>890</v>
      </c>
      <c r="B1150" s="784" t="s">
        <v>2509</v>
      </c>
      <c r="C1150" s="844"/>
      <c r="D1150" s="845"/>
      <c r="E1150" s="371"/>
      <c r="F1150" s="24"/>
    </row>
    <row r="1151" spans="1:6" s="27" customFormat="1" ht="13.8">
      <c r="A1151" s="94"/>
      <c r="B1151" s="784" t="s">
        <v>2219</v>
      </c>
      <c r="C1151" s="844"/>
      <c r="D1151" s="845"/>
      <c r="E1151" s="371"/>
      <c r="F1151" s="24"/>
    </row>
    <row r="1152" spans="1:6" s="27" customFormat="1" ht="13.8">
      <c r="A1152" s="94"/>
      <c r="B1152" s="784" t="s">
        <v>2220</v>
      </c>
      <c r="C1152" s="782" t="s">
        <v>998</v>
      </c>
      <c r="D1152" s="845">
        <v>100</v>
      </c>
      <c r="E1152" s="1280"/>
      <c r="F1152" s="24">
        <f t="shared" si="15"/>
        <v>0</v>
      </c>
    </row>
    <row r="1153" spans="1:6" s="27" customFormat="1" ht="27.6">
      <c r="A1153" s="94"/>
      <c r="B1153" s="916" t="s">
        <v>1941</v>
      </c>
      <c r="C1153" s="782"/>
      <c r="D1153" s="783"/>
      <c r="E1153" s="371"/>
      <c r="F1153" s="24"/>
    </row>
    <row r="1154" spans="1:6" s="27" customFormat="1" ht="13.8">
      <c r="A1154" s="94"/>
      <c r="B1154" s="781"/>
      <c r="C1154" s="782"/>
      <c r="D1154" s="783"/>
      <c r="E1154" s="371"/>
      <c r="F1154" s="24"/>
    </row>
    <row r="1155" spans="1:6" s="27" customFormat="1" ht="55.2">
      <c r="A1155" s="93" t="s">
        <v>891</v>
      </c>
      <c r="B1155" s="784" t="s">
        <v>2413</v>
      </c>
      <c r="C1155" s="782" t="s">
        <v>903</v>
      </c>
      <c r="D1155" s="783">
        <v>50</v>
      </c>
      <c r="E1155" s="1280"/>
      <c r="F1155" s="24">
        <f t="shared" si="15"/>
        <v>0</v>
      </c>
    </row>
    <row r="1156" spans="1:6" s="27" customFormat="1" ht="13.8">
      <c r="A1156" s="93"/>
      <c r="B1156" s="784"/>
      <c r="C1156" s="782"/>
      <c r="D1156" s="783"/>
      <c r="E1156" s="371"/>
      <c r="F1156" s="24"/>
    </row>
    <row r="1157" spans="1:6" s="27" customFormat="1" ht="41.4">
      <c r="A1157" s="93" t="s">
        <v>892</v>
      </c>
      <c r="B1157" s="784" t="s">
        <v>2415</v>
      </c>
      <c r="C1157" s="782" t="s">
        <v>903</v>
      </c>
      <c r="D1157" s="783">
        <v>10</v>
      </c>
      <c r="E1157" s="1280"/>
      <c r="F1157" s="24">
        <f t="shared" si="15"/>
        <v>0</v>
      </c>
    </row>
    <row r="1158" spans="1:6" s="27" customFormat="1" ht="13.8">
      <c r="A1158" s="94"/>
      <c r="B1158" s="781"/>
      <c r="C1158" s="782"/>
      <c r="D1158" s="783"/>
      <c r="E1158" s="371"/>
      <c r="F1158" s="24"/>
    </row>
    <row r="1159" spans="1:6" s="27" customFormat="1" ht="13.8">
      <c r="A1159" s="93" t="s">
        <v>893</v>
      </c>
      <c r="B1159" s="784" t="s">
        <v>2510</v>
      </c>
      <c r="C1159" s="782"/>
      <c r="D1159" s="783"/>
      <c r="E1159" s="371"/>
      <c r="F1159" s="24"/>
    </row>
    <row r="1160" spans="1:6" s="27" customFormat="1" ht="13.8">
      <c r="A1160" s="94"/>
      <c r="B1160" s="784" t="s">
        <v>2511</v>
      </c>
      <c r="C1160" s="782" t="s">
        <v>197</v>
      </c>
      <c r="D1160" s="783">
        <v>15</v>
      </c>
      <c r="E1160" s="1280"/>
      <c r="F1160" s="24">
        <f t="shared" si="15"/>
        <v>0</v>
      </c>
    </row>
    <row r="1161" spans="1:6" s="27" customFormat="1" ht="13.8">
      <c r="A1161" s="94"/>
      <c r="B1161" s="784"/>
      <c r="C1161" s="782"/>
      <c r="D1161" s="783"/>
      <c r="E1161" s="371"/>
      <c r="F1161" s="24"/>
    </row>
    <row r="1162" spans="1:6" s="27" customFormat="1" ht="41.4">
      <c r="A1162" s="93" t="s">
        <v>894</v>
      </c>
      <c r="B1162" s="838" t="s">
        <v>2209</v>
      </c>
      <c r="C1162" s="782"/>
      <c r="D1162" s="783"/>
      <c r="E1162" s="371"/>
      <c r="F1162" s="24"/>
    </row>
    <row r="1163" spans="1:6" s="27" customFormat="1" ht="13.8">
      <c r="A1163" s="94"/>
      <c r="B1163" s="838" t="s">
        <v>2210</v>
      </c>
      <c r="C1163" s="782" t="s">
        <v>143</v>
      </c>
      <c r="D1163" s="783">
        <v>1</v>
      </c>
      <c r="E1163" s="1280"/>
      <c r="F1163" s="24">
        <f t="shared" si="15"/>
        <v>0</v>
      </c>
    </row>
    <row r="1164" spans="1:6" s="27" customFormat="1" ht="27.6">
      <c r="A1164" s="94"/>
      <c r="B1164" s="916" t="s">
        <v>1924</v>
      </c>
      <c r="C1164" s="782"/>
      <c r="D1164" s="783"/>
      <c r="E1164" s="371"/>
      <c r="F1164" s="24"/>
    </row>
    <row r="1165" spans="1:6" s="27" customFormat="1" ht="13.8">
      <c r="A1165" s="94"/>
      <c r="B1165" s="781"/>
      <c r="C1165" s="782"/>
      <c r="D1165" s="783"/>
      <c r="E1165" s="371"/>
      <c r="F1165" s="24"/>
    </row>
    <row r="1166" spans="1:6" s="27" customFormat="1" ht="69">
      <c r="A1166" s="93" t="s">
        <v>895</v>
      </c>
      <c r="B1166" s="784" t="s">
        <v>2512</v>
      </c>
      <c r="C1166" s="844" t="s">
        <v>143</v>
      </c>
      <c r="D1166" s="845">
        <v>10</v>
      </c>
      <c r="E1166" s="1280"/>
      <c r="F1166" s="24">
        <f t="shared" si="15"/>
        <v>0</v>
      </c>
    </row>
    <row r="1167" spans="1:6" s="27" customFormat="1" ht="13.8">
      <c r="A1167" s="94"/>
      <c r="B1167" s="784"/>
      <c r="C1167" s="844"/>
      <c r="D1167" s="845"/>
      <c r="E1167" s="371"/>
      <c r="F1167" s="24"/>
    </row>
    <row r="1168" spans="1:6" s="27" customFormat="1" ht="69">
      <c r="A1168" s="93" t="s">
        <v>896</v>
      </c>
      <c r="B1168" s="784" t="s">
        <v>2513</v>
      </c>
      <c r="C1168" s="844" t="s">
        <v>143</v>
      </c>
      <c r="D1168" s="845">
        <v>80</v>
      </c>
      <c r="E1168" s="1280"/>
      <c r="F1168" s="24">
        <f t="shared" si="15"/>
        <v>0</v>
      </c>
    </row>
    <row r="1169" spans="1:6" s="27" customFormat="1" ht="13.8">
      <c r="A1169" s="94"/>
      <c r="B1169" s="784"/>
      <c r="C1169" s="844"/>
      <c r="D1169" s="845"/>
      <c r="E1169" s="371"/>
      <c r="F1169" s="24"/>
    </row>
    <row r="1170" spans="1:6" s="27" customFormat="1" ht="27.6">
      <c r="A1170" s="93" t="s">
        <v>1465</v>
      </c>
      <c r="B1170" s="784" t="s">
        <v>2514</v>
      </c>
      <c r="C1170" s="782"/>
      <c r="D1170" s="783"/>
      <c r="E1170" s="371"/>
      <c r="F1170" s="24"/>
    </row>
    <row r="1171" spans="1:6" s="27" customFormat="1" ht="13.8">
      <c r="A1171" s="94"/>
      <c r="B1171" s="784" t="s">
        <v>2515</v>
      </c>
      <c r="C1171" s="782" t="s">
        <v>130</v>
      </c>
      <c r="D1171" s="783">
        <v>5</v>
      </c>
      <c r="E1171" s="1280"/>
      <c r="F1171" s="24">
        <f t="shared" si="15"/>
        <v>0</v>
      </c>
    </row>
    <row r="1172" spans="1:6" s="27" customFormat="1" ht="13.8">
      <c r="A1172" s="94"/>
      <c r="B1172" s="784"/>
      <c r="C1172" s="782"/>
      <c r="D1172" s="783"/>
      <c r="E1172" s="371"/>
      <c r="F1172" s="24"/>
    </row>
    <row r="1173" spans="1:6" s="27" customFormat="1" ht="41.4">
      <c r="A1173" s="93" t="s">
        <v>2516</v>
      </c>
      <c r="B1173" s="784" t="s">
        <v>1957</v>
      </c>
      <c r="C1173" s="782" t="s">
        <v>133</v>
      </c>
      <c r="D1173" s="783">
        <v>1</v>
      </c>
      <c r="E1173" s="1280"/>
      <c r="F1173" s="24">
        <f t="shared" si="15"/>
        <v>0</v>
      </c>
    </row>
    <row r="1174" spans="1:6" s="27" customFormat="1" ht="13.8">
      <c r="A1174" s="94"/>
      <c r="B1174" s="784"/>
      <c r="C1174" s="782"/>
      <c r="D1174" s="783"/>
      <c r="E1174" s="371"/>
      <c r="F1174" s="24"/>
    </row>
    <row r="1175" spans="1:6" s="27" customFormat="1" ht="27.6">
      <c r="A1175" s="93" t="s">
        <v>2517</v>
      </c>
      <c r="B1175" s="784" t="s">
        <v>2518</v>
      </c>
      <c r="C1175" s="782" t="s">
        <v>133</v>
      </c>
      <c r="D1175" s="783">
        <v>1</v>
      </c>
      <c r="E1175" s="1280"/>
      <c r="F1175" s="24">
        <f t="shared" si="15"/>
        <v>0</v>
      </c>
    </row>
    <row r="1176" spans="1:6" s="27" customFormat="1" ht="13.8">
      <c r="A1176" s="93"/>
      <c r="B1176" s="784"/>
      <c r="C1176" s="782"/>
      <c r="D1176" s="783"/>
      <c r="E1176" s="371"/>
      <c r="F1176" s="24"/>
    </row>
    <row r="1177" spans="1:6" s="27" customFormat="1" ht="69">
      <c r="A1177" s="93" t="s">
        <v>2519</v>
      </c>
      <c r="B1177" s="784" t="s">
        <v>2229</v>
      </c>
      <c r="C1177" s="782" t="s">
        <v>903</v>
      </c>
      <c r="D1177" s="783">
        <v>25</v>
      </c>
      <c r="E1177" s="1280"/>
      <c r="F1177" s="24">
        <f t="shared" si="15"/>
        <v>0</v>
      </c>
    </row>
    <row r="1178" spans="1:6" s="27" customFormat="1" ht="13.8">
      <c r="A1178" s="94"/>
      <c r="B1178" s="784"/>
      <c r="C1178" s="782"/>
      <c r="D1178" s="783"/>
      <c r="E1178" s="371"/>
      <c r="F1178" s="24"/>
    </row>
    <row r="1179" spans="1:6" s="27" customFormat="1" ht="41.4">
      <c r="A1179" s="93" t="s">
        <v>2520</v>
      </c>
      <c r="B1179" s="784" t="s">
        <v>2521</v>
      </c>
      <c r="C1179" s="782" t="s">
        <v>133</v>
      </c>
      <c r="D1179" s="783">
        <v>1</v>
      </c>
      <c r="E1179" s="1280"/>
      <c r="F1179" s="24">
        <f t="shared" si="15"/>
        <v>0</v>
      </c>
    </row>
    <row r="1180" spans="1:6" s="27" customFormat="1" ht="13.8">
      <c r="A1180" s="94"/>
      <c r="B1180" s="784"/>
      <c r="C1180" s="782"/>
      <c r="D1180" s="783"/>
      <c r="E1180" s="371"/>
      <c r="F1180" s="24"/>
    </row>
    <row r="1181" spans="1:6" s="27" customFormat="1" ht="124.2">
      <c r="A1181" s="93" t="s">
        <v>2520</v>
      </c>
      <c r="B1181" s="784" t="s">
        <v>2522</v>
      </c>
      <c r="C1181" s="782" t="s">
        <v>133</v>
      </c>
      <c r="D1181" s="783">
        <v>1</v>
      </c>
      <c r="E1181" s="1280"/>
      <c r="F1181" s="24">
        <f t="shared" ref="F1181" si="16">E1181*D1181</f>
        <v>0</v>
      </c>
    </row>
    <row r="1182" spans="1:6" s="27" customFormat="1" ht="69">
      <c r="A1182" s="94"/>
      <c r="B1182" s="784" t="s">
        <v>2523</v>
      </c>
      <c r="C1182" s="782"/>
      <c r="D1182" s="785"/>
      <c r="E1182" s="371"/>
      <c r="F1182" s="47"/>
    </row>
    <row r="1183" spans="1:6" s="27" customFormat="1" ht="13.8">
      <c r="A1183" s="94"/>
      <c r="B1183" s="30"/>
      <c r="C1183" s="48"/>
      <c r="D1183" s="47"/>
      <c r="E1183" s="371"/>
      <c r="F1183" s="47"/>
    </row>
    <row r="1184" spans="1:6" s="27" customFormat="1" ht="13.8">
      <c r="A1184" s="94"/>
      <c r="B1184" s="30"/>
      <c r="C1184" s="48"/>
      <c r="D1184" s="47"/>
      <c r="E1184" s="371"/>
      <c r="F1184" s="47"/>
    </row>
    <row r="1185" spans="1:6" s="27" customFormat="1" ht="16.8">
      <c r="A1185" s="94"/>
      <c r="B1185" s="380" t="s">
        <v>897</v>
      </c>
      <c r="C1185" s="367"/>
      <c r="D1185" s="535"/>
      <c r="E1185" s="368"/>
      <c r="F1185" s="400">
        <f>SUM(F982:F1184)</f>
        <v>0</v>
      </c>
    </row>
    <row r="1186" spans="1:6" s="27" customFormat="1" ht="13.8">
      <c r="A1186" s="94"/>
      <c r="B1186" s="30"/>
      <c r="C1186" s="48"/>
      <c r="D1186" s="47"/>
      <c r="E1186" s="371"/>
      <c r="F1186" s="47"/>
    </row>
    <row r="1187" spans="1:6" s="27" customFormat="1" ht="13.8">
      <c r="A1187" s="94"/>
      <c r="B1187" s="30"/>
      <c r="C1187" s="48"/>
      <c r="D1187" s="47"/>
      <c r="E1187" s="371"/>
      <c r="F1187" s="47"/>
    </row>
    <row r="1188" spans="1:6" s="27" customFormat="1" ht="16.8">
      <c r="A1188" s="377" t="s">
        <v>122</v>
      </c>
      <c r="B1188" s="381" t="s">
        <v>2524</v>
      </c>
      <c r="C1188" s="370"/>
      <c r="D1188" s="539"/>
      <c r="E1188" s="912"/>
      <c r="F1188" s="539"/>
    </row>
    <row r="1189" spans="1:6" s="27" customFormat="1" ht="13.8">
      <c r="A1189" s="94"/>
      <c r="B1189" s="30"/>
      <c r="C1189" s="48"/>
      <c r="D1189" s="47"/>
      <c r="E1189" s="371"/>
      <c r="F1189" s="47"/>
    </row>
    <row r="1190" spans="1:6" s="27" customFormat="1" ht="13.8">
      <c r="A1190" s="94"/>
      <c r="B1190" s="30"/>
      <c r="C1190" s="48"/>
      <c r="D1190" s="47"/>
      <c r="E1190" s="371"/>
      <c r="F1190" s="47"/>
    </row>
    <row r="1191" spans="1:6" s="27" customFormat="1" ht="69">
      <c r="A1191" s="93" t="s">
        <v>33</v>
      </c>
      <c r="B1191" s="383" t="s">
        <v>2525</v>
      </c>
      <c r="C1191" s="788"/>
      <c r="D1191" s="789"/>
      <c r="E1191" s="371"/>
      <c r="F1191" s="24"/>
    </row>
    <row r="1192" spans="1:6" s="27" customFormat="1" ht="13.8">
      <c r="A1192" s="94"/>
      <c r="B1192" s="383" t="s">
        <v>2526</v>
      </c>
      <c r="C1192" s="788"/>
      <c r="D1192" s="789"/>
      <c r="E1192" s="371"/>
      <c r="F1192" s="24"/>
    </row>
    <row r="1193" spans="1:6" s="27" customFormat="1" ht="13.8">
      <c r="A1193" s="94"/>
      <c r="B1193" s="383" t="s">
        <v>2527</v>
      </c>
      <c r="C1193" s="788"/>
      <c r="D1193" s="789"/>
      <c r="E1193" s="371"/>
      <c r="F1193" s="24"/>
    </row>
    <row r="1194" spans="1:6" s="27" customFormat="1" ht="13.8">
      <c r="A1194" s="94"/>
      <c r="B1194" s="383" t="s">
        <v>2528</v>
      </c>
      <c r="C1194" s="788"/>
      <c r="D1194" s="789"/>
      <c r="E1194" s="371"/>
      <c r="F1194" s="24"/>
    </row>
    <row r="1195" spans="1:6" s="27" customFormat="1" ht="13.8">
      <c r="A1195" s="94"/>
      <c r="B1195" s="383" t="s">
        <v>2529</v>
      </c>
      <c r="C1195" s="788"/>
      <c r="D1195" s="789"/>
      <c r="E1195" s="371"/>
      <c r="F1195" s="24"/>
    </row>
    <row r="1196" spans="1:6" s="27" customFormat="1" ht="13.8">
      <c r="A1196" s="94"/>
      <c r="B1196" s="884" t="s">
        <v>2530</v>
      </c>
      <c r="C1196" s="788"/>
      <c r="D1196" s="789"/>
      <c r="E1196" s="371"/>
      <c r="F1196" s="24"/>
    </row>
    <row r="1197" spans="1:6" s="27" customFormat="1" ht="13.8">
      <c r="A1197" s="94"/>
      <c r="B1197" s="884" t="s">
        <v>2531</v>
      </c>
      <c r="C1197" s="788" t="s">
        <v>143</v>
      </c>
      <c r="D1197" s="789">
        <v>1</v>
      </c>
      <c r="E1197" s="1280"/>
      <c r="F1197" s="24">
        <f t="shared" ref="F1197:F1241" si="17">E1197*D1197</f>
        <v>0</v>
      </c>
    </row>
    <row r="1198" spans="1:6" s="27" customFormat="1" ht="27.6">
      <c r="A1198" s="94"/>
      <c r="B1198" s="916" t="s">
        <v>1941</v>
      </c>
      <c r="C1198" s="782"/>
      <c r="D1198" s="783"/>
      <c r="E1198" s="371"/>
      <c r="F1198" s="24"/>
    </row>
    <row r="1199" spans="1:6" s="27" customFormat="1" ht="13.8">
      <c r="A1199" s="94"/>
      <c r="B1199" s="383" t="s">
        <v>2532</v>
      </c>
      <c r="C1199" s="788"/>
      <c r="D1199" s="789"/>
      <c r="E1199" s="371"/>
      <c r="F1199" s="24"/>
    </row>
    <row r="1200" spans="1:6" s="27" customFormat="1" ht="13.8">
      <c r="A1200" s="94"/>
      <c r="B1200" s="882" t="s">
        <v>2533</v>
      </c>
      <c r="C1200" s="788"/>
      <c r="D1200" s="789"/>
      <c r="E1200" s="371"/>
      <c r="F1200" s="24"/>
    </row>
    <row r="1201" spans="1:6" s="27" customFormat="1" ht="27.6">
      <c r="A1201" s="94"/>
      <c r="B1201" s="916" t="s">
        <v>1941</v>
      </c>
      <c r="C1201" s="782"/>
      <c r="D1201" s="783"/>
      <c r="E1201" s="371"/>
      <c r="F1201" s="24"/>
    </row>
    <row r="1202" spans="1:6" s="27" customFormat="1" ht="13.8">
      <c r="A1202" s="94"/>
      <c r="B1202" s="882" t="s">
        <v>2534</v>
      </c>
      <c r="C1202" s="788"/>
      <c r="D1202" s="789"/>
      <c r="E1202" s="371"/>
      <c r="F1202" s="24"/>
    </row>
    <row r="1203" spans="1:6" s="27" customFormat="1" ht="27.6">
      <c r="A1203" s="94"/>
      <c r="B1203" s="916" t="s">
        <v>2384</v>
      </c>
      <c r="C1203" s="782"/>
      <c r="D1203" s="783"/>
      <c r="E1203" s="371"/>
      <c r="F1203" s="24"/>
    </row>
    <row r="1204" spans="1:6" s="27" customFormat="1" ht="27.6">
      <c r="A1204" s="94"/>
      <c r="B1204" s="882" t="s">
        <v>2535</v>
      </c>
      <c r="C1204" s="788"/>
      <c r="D1204" s="789"/>
      <c r="E1204" s="371"/>
      <c r="F1204" s="24"/>
    </row>
    <row r="1205" spans="1:6" s="27" customFormat="1" ht="27.6">
      <c r="A1205" s="94"/>
      <c r="B1205" s="916" t="s">
        <v>1936</v>
      </c>
      <c r="C1205" s="782"/>
      <c r="D1205" s="783"/>
      <c r="E1205" s="371"/>
      <c r="F1205" s="24"/>
    </row>
    <row r="1206" spans="1:6" s="27" customFormat="1" ht="13.8">
      <c r="A1206" s="94"/>
      <c r="B1206" s="781"/>
      <c r="C1206" s="782"/>
      <c r="D1206" s="783"/>
      <c r="E1206" s="371"/>
      <c r="F1206" s="24"/>
    </row>
    <row r="1207" spans="1:6" s="27" customFormat="1" ht="41.4">
      <c r="A1207" s="93" t="s">
        <v>832</v>
      </c>
      <c r="B1207" s="383" t="s">
        <v>2536</v>
      </c>
      <c r="C1207" s="805"/>
      <c r="D1207" s="885"/>
      <c r="E1207" s="371"/>
      <c r="F1207" s="24"/>
    </row>
    <row r="1208" spans="1:6" s="27" customFormat="1" ht="13.8">
      <c r="A1208" s="94"/>
      <c r="B1208" s="864" t="s">
        <v>2365</v>
      </c>
      <c r="C1208" s="841"/>
      <c r="D1208" s="842"/>
      <c r="E1208" s="371"/>
      <c r="F1208" s="24"/>
    </row>
    <row r="1209" spans="1:6" s="27" customFormat="1" ht="13.8">
      <c r="A1209" s="93" t="s">
        <v>64</v>
      </c>
      <c r="B1209" s="383" t="s">
        <v>2537</v>
      </c>
      <c r="C1209" s="788" t="s">
        <v>130</v>
      </c>
      <c r="D1209" s="789">
        <v>2</v>
      </c>
      <c r="E1209" s="1280"/>
      <c r="F1209" s="24">
        <f t="shared" si="17"/>
        <v>0</v>
      </c>
    </row>
    <row r="1210" spans="1:6" s="27" customFormat="1" ht="27.6">
      <c r="A1210" s="94"/>
      <c r="B1210" s="916" t="s">
        <v>1924</v>
      </c>
      <c r="C1210" s="782"/>
      <c r="D1210" s="783"/>
      <c r="E1210" s="371"/>
      <c r="F1210" s="24"/>
    </row>
    <row r="1211" spans="1:6" s="27" customFormat="1" ht="13.8">
      <c r="A1211" s="93" t="s">
        <v>65</v>
      </c>
      <c r="B1211" s="882" t="s">
        <v>2475</v>
      </c>
      <c r="C1211" s="782" t="s">
        <v>130</v>
      </c>
      <c r="D1211" s="783">
        <v>1</v>
      </c>
      <c r="E1211" s="1280"/>
      <c r="F1211" s="24">
        <f t="shared" si="17"/>
        <v>0</v>
      </c>
    </row>
    <row r="1212" spans="1:6" s="27" customFormat="1" ht="27.6">
      <c r="A1212" s="94"/>
      <c r="B1212" s="916" t="s">
        <v>1911</v>
      </c>
      <c r="C1212" s="782"/>
      <c r="D1212" s="783"/>
      <c r="E1212" s="371"/>
      <c r="F1212" s="24"/>
    </row>
    <row r="1213" spans="1:6" s="27" customFormat="1" ht="13.8">
      <c r="A1213" s="94"/>
      <c r="B1213" s="781"/>
      <c r="C1213" s="782"/>
      <c r="D1213" s="783"/>
      <c r="E1213" s="371"/>
      <c r="F1213" s="24"/>
    </row>
    <row r="1214" spans="1:6" s="27" customFormat="1" ht="41.4">
      <c r="A1214" s="93" t="s">
        <v>833</v>
      </c>
      <c r="B1214" s="383" t="s">
        <v>2538</v>
      </c>
      <c r="C1214" s="805"/>
      <c r="D1214" s="885"/>
      <c r="E1214" s="371"/>
      <c r="F1214" s="24"/>
    </row>
    <row r="1215" spans="1:6" s="27" customFormat="1" ht="13.8">
      <c r="A1215" s="93" t="s">
        <v>64</v>
      </c>
      <c r="B1215" s="383" t="s">
        <v>2539</v>
      </c>
      <c r="C1215" s="805" t="s">
        <v>197</v>
      </c>
      <c r="D1215" s="789">
        <v>2</v>
      </c>
      <c r="E1215" s="1280"/>
      <c r="F1215" s="24">
        <f t="shared" si="17"/>
        <v>0</v>
      </c>
    </row>
    <row r="1216" spans="1:6" s="27" customFormat="1" ht="13.8">
      <c r="A1216" s="93" t="s">
        <v>65</v>
      </c>
      <c r="B1216" s="383" t="s">
        <v>2540</v>
      </c>
      <c r="C1216" s="805" t="s">
        <v>197</v>
      </c>
      <c r="D1216" s="789">
        <v>7</v>
      </c>
      <c r="E1216" s="1280"/>
      <c r="F1216" s="24">
        <f t="shared" si="17"/>
        <v>0</v>
      </c>
    </row>
    <row r="1217" spans="1:6" s="27" customFormat="1" ht="13.8">
      <c r="A1217" s="93" t="s">
        <v>66</v>
      </c>
      <c r="B1217" s="383" t="s">
        <v>2541</v>
      </c>
      <c r="C1217" s="805" t="s">
        <v>197</v>
      </c>
      <c r="D1217" s="789">
        <v>4</v>
      </c>
      <c r="E1217" s="1280"/>
      <c r="F1217" s="24">
        <f t="shared" si="17"/>
        <v>0</v>
      </c>
    </row>
    <row r="1218" spans="1:6" s="27" customFormat="1" ht="13.8">
      <c r="A1218" s="94"/>
      <c r="B1218" s="383"/>
      <c r="C1218" s="805"/>
      <c r="D1218" s="789"/>
      <c r="E1218" s="371"/>
      <c r="F1218" s="24"/>
    </row>
    <row r="1219" spans="1:6" s="27" customFormat="1" ht="27.6">
      <c r="A1219" s="93" t="s">
        <v>7</v>
      </c>
      <c r="B1219" s="383" t="s">
        <v>2398</v>
      </c>
      <c r="C1219" s="788"/>
      <c r="D1219" s="789"/>
      <c r="E1219" s="371"/>
      <c r="F1219" s="24"/>
    </row>
    <row r="1220" spans="1:6" s="27" customFormat="1" ht="13.8">
      <c r="A1220" s="93" t="s">
        <v>64</v>
      </c>
      <c r="B1220" s="383" t="s">
        <v>2539</v>
      </c>
      <c r="C1220" s="788" t="s">
        <v>130</v>
      </c>
      <c r="D1220" s="789">
        <v>1</v>
      </c>
      <c r="E1220" s="1280"/>
      <c r="F1220" s="24">
        <f t="shared" si="17"/>
        <v>0</v>
      </c>
    </row>
    <row r="1221" spans="1:6" s="27" customFormat="1" ht="13.8">
      <c r="A1221" s="93" t="s">
        <v>65</v>
      </c>
      <c r="B1221" s="383" t="s">
        <v>2540</v>
      </c>
      <c r="C1221" s="788" t="s">
        <v>130</v>
      </c>
      <c r="D1221" s="789">
        <v>2</v>
      </c>
      <c r="E1221" s="1280"/>
      <c r="F1221" s="24">
        <f t="shared" si="17"/>
        <v>0</v>
      </c>
    </row>
    <row r="1222" spans="1:6" s="27" customFormat="1" ht="13.8">
      <c r="A1222" s="93" t="s">
        <v>66</v>
      </c>
      <c r="B1222" s="383" t="s">
        <v>2541</v>
      </c>
      <c r="C1222" s="788" t="s">
        <v>130</v>
      </c>
      <c r="D1222" s="789">
        <v>1</v>
      </c>
      <c r="E1222" s="1280"/>
      <c r="F1222" s="24">
        <f t="shared" si="17"/>
        <v>0</v>
      </c>
    </row>
    <row r="1223" spans="1:6" s="27" customFormat="1" ht="13.8">
      <c r="A1223" s="94"/>
      <c r="B1223" s="383"/>
      <c r="C1223" s="788"/>
      <c r="D1223" s="789"/>
      <c r="E1223" s="371"/>
      <c r="F1223" s="24"/>
    </row>
    <row r="1224" spans="1:6" s="27" customFormat="1" ht="55.2">
      <c r="A1224" s="93" t="s">
        <v>834</v>
      </c>
      <c r="B1224" s="383" t="s">
        <v>2765</v>
      </c>
      <c r="C1224" s="788"/>
      <c r="D1224" s="789"/>
      <c r="E1224" s="371"/>
      <c r="F1224" s="24"/>
    </row>
    <row r="1225" spans="1:6" s="27" customFormat="1" ht="13.8">
      <c r="A1225" s="94"/>
      <c r="B1225" s="383" t="s">
        <v>2542</v>
      </c>
      <c r="C1225" s="788" t="s">
        <v>130</v>
      </c>
      <c r="D1225" s="789">
        <v>2</v>
      </c>
      <c r="E1225" s="1280"/>
      <c r="F1225" s="24">
        <f t="shared" si="17"/>
        <v>0</v>
      </c>
    </row>
    <row r="1226" spans="1:6" s="27" customFormat="1" ht="13.8">
      <c r="A1226" s="94"/>
      <c r="B1226" s="383"/>
      <c r="C1226" s="788"/>
      <c r="D1226" s="789"/>
      <c r="E1226" s="371"/>
      <c r="F1226" s="24"/>
    </row>
    <row r="1227" spans="1:6" s="27" customFormat="1" ht="69">
      <c r="A1227" s="93" t="s">
        <v>851</v>
      </c>
      <c r="B1227" s="807" t="s">
        <v>2476</v>
      </c>
      <c r="C1227" s="782"/>
      <c r="D1227" s="783"/>
      <c r="E1227" s="371"/>
      <c r="F1227" s="24"/>
    </row>
    <row r="1228" spans="1:6" s="27" customFormat="1" ht="27.6">
      <c r="A1228" s="94"/>
      <c r="B1228" s="807" t="s">
        <v>2376</v>
      </c>
      <c r="C1228" s="844"/>
      <c r="D1228" s="845"/>
      <c r="E1228" s="371"/>
      <c r="F1228" s="24"/>
    </row>
    <row r="1229" spans="1:6" s="27" customFormat="1" ht="13.8">
      <c r="A1229" s="93" t="s">
        <v>64</v>
      </c>
      <c r="B1229" s="784" t="s">
        <v>2477</v>
      </c>
      <c r="C1229" s="782" t="s">
        <v>130</v>
      </c>
      <c r="D1229" s="783">
        <v>1</v>
      </c>
      <c r="E1229" s="1280"/>
      <c r="F1229" s="24">
        <f t="shared" si="17"/>
        <v>0</v>
      </c>
    </row>
    <row r="1230" spans="1:6" s="27" customFormat="1" ht="13.8">
      <c r="A1230" s="93" t="s">
        <v>65</v>
      </c>
      <c r="B1230" s="784" t="s">
        <v>2478</v>
      </c>
      <c r="C1230" s="782" t="s">
        <v>130</v>
      </c>
      <c r="D1230" s="783">
        <v>2</v>
      </c>
      <c r="E1230" s="1280"/>
      <c r="F1230" s="24">
        <f t="shared" si="17"/>
        <v>0</v>
      </c>
    </row>
    <row r="1231" spans="1:6" s="27" customFormat="1" ht="27.6">
      <c r="A1231" s="94"/>
      <c r="B1231" s="916" t="s">
        <v>1936</v>
      </c>
      <c r="C1231" s="782"/>
      <c r="D1231" s="783"/>
      <c r="E1231" s="371"/>
      <c r="F1231" s="24"/>
    </row>
    <row r="1232" spans="1:6" s="27" customFormat="1" ht="13.8">
      <c r="A1232" s="94"/>
      <c r="B1232" s="781"/>
      <c r="C1232" s="782"/>
      <c r="D1232" s="783"/>
      <c r="E1232" s="371"/>
      <c r="F1232" s="24"/>
    </row>
    <row r="1233" spans="1:6" s="27" customFormat="1" ht="69">
      <c r="A1233" s="93" t="s">
        <v>852</v>
      </c>
      <c r="B1233" s="383" t="s">
        <v>2513</v>
      </c>
      <c r="C1233" s="844" t="s">
        <v>143</v>
      </c>
      <c r="D1233" s="845">
        <v>7</v>
      </c>
      <c r="E1233" s="1280"/>
      <c r="F1233" s="24">
        <f t="shared" si="17"/>
        <v>0</v>
      </c>
    </row>
    <row r="1234" spans="1:6" s="27" customFormat="1" ht="13.8">
      <c r="A1234" s="94"/>
      <c r="B1234" s="383"/>
      <c r="C1234" s="844"/>
      <c r="D1234" s="845"/>
      <c r="E1234" s="371"/>
      <c r="F1234" s="24"/>
    </row>
    <row r="1235" spans="1:6" s="27" customFormat="1" ht="55.2">
      <c r="A1235" s="93" t="s">
        <v>853</v>
      </c>
      <c r="B1235" s="784" t="s">
        <v>2543</v>
      </c>
      <c r="C1235" s="788" t="s">
        <v>133</v>
      </c>
      <c r="D1235" s="789">
        <v>1</v>
      </c>
      <c r="E1235" s="1280"/>
      <c r="F1235" s="24">
        <f t="shared" si="17"/>
        <v>0</v>
      </c>
    </row>
    <row r="1236" spans="1:6" s="27" customFormat="1" ht="13.8">
      <c r="A1236" s="94"/>
      <c r="B1236" s="784"/>
      <c r="C1236" s="788"/>
      <c r="D1236" s="789"/>
      <c r="E1236" s="371"/>
      <c r="F1236" s="24"/>
    </row>
    <row r="1237" spans="1:6" s="27" customFormat="1" ht="55.2">
      <c r="A1237" s="93" t="s">
        <v>854</v>
      </c>
      <c r="B1237" s="383" t="s">
        <v>2422</v>
      </c>
      <c r="C1237" s="788" t="s">
        <v>133</v>
      </c>
      <c r="D1237" s="789">
        <v>1</v>
      </c>
      <c r="E1237" s="1280"/>
      <c r="F1237" s="24">
        <f t="shared" si="17"/>
        <v>0</v>
      </c>
    </row>
    <row r="1238" spans="1:6" s="27" customFormat="1" ht="13.8">
      <c r="A1238" s="94"/>
      <c r="B1238" s="383"/>
      <c r="C1238" s="788"/>
      <c r="D1238" s="789"/>
      <c r="E1238" s="371"/>
      <c r="F1238" s="24"/>
    </row>
    <row r="1239" spans="1:6" s="27" customFormat="1" ht="27.6">
      <c r="A1239" s="93" t="s">
        <v>855</v>
      </c>
      <c r="B1239" s="383" t="s">
        <v>2544</v>
      </c>
      <c r="C1239" s="788" t="s">
        <v>133</v>
      </c>
      <c r="D1239" s="789">
        <v>1</v>
      </c>
      <c r="E1239" s="1280"/>
      <c r="F1239" s="24">
        <f t="shared" si="17"/>
        <v>0</v>
      </c>
    </row>
    <row r="1240" spans="1:6" s="27" customFormat="1" ht="13.8">
      <c r="A1240" s="94"/>
      <c r="B1240" s="383"/>
      <c r="C1240" s="788"/>
      <c r="D1240" s="789"/>
      <c r="E1240" s="371"/>
      <c r="F1240" s="24"/>
    </row>
    <row r="1241" spans="1:6" s="27" customFormat="1" ht="82.8">
      <c r="A1241" s="93" t="s">
        <v>856</v>
      </c>
      <c r="B1241" s="383" t="s">
        <v>2545</v>
      </c>
      <c r="C1241" s="788" t="s">
        <v>133</v>
      </c>
      <c r="D1241" s="789">
        <v>1</v>
      </c>
      <c r="E1241" s="1280"/>
      <c r="F1241" s="24">
        <f t="shared" si="17"/>
        <v>0</v>
      </c>
    </row>
    <row r="1242" spans="1:6" s="27" customFormat="1" ht="27.6">
      <c r="A1242" s="94"/>
      <c r="B1242" s="846" t="s">
        <v>2546</v>
      </c>
      <c r="C1242" s="788"/>
      <c r="D1242" s="826"/>
      <c r="E1242" s="371"/>
      <c r="F1242" s="24"/>
    </row>
    <row r="1243" spans="1:6" s="27" customFormat="1" ht="13.8">
      <c r="A1243" s="94"/>
      <c r="B1243" s="30"/>
      <c r="C1243" s="48"/>
      <c r="D1243" s="47"/>
      <c r="E1243" s="371"/>
      <c r="F1243" s="47"/>
    </row>
    <row r="1244" spans="1:6" s="27" customFormat="1" ht="13.8">
      <c r="A1244" s="452"/>
      <c r="B1244" s="30"/>
      <c r="C1244" s="48"/>
      <c r="D1244" s="47"/>
      <c r="E1244" s="371"/>
      <c r="F1244" s="47"/>
    </row>
    <row r="1245" spans="1:6" s="27" customFormat="1" ht="16.8">
      <c r="A1245" s="94"/>
      <c r="B1245" s="380" t="s">
        <v>224</v>
      </c>
      <c r="C1245" s="367"/>
      <c r="D1245" s="535"/>
      <c r="E1245" s="368"/>
      <c r="F1245" s="400">
        <f>SUM(F1191:F1244)</f>
        <v>0</v>
      </c>
    </row>
    <row r="1246" spans="1:6" s="27" customFormat="1" ht="13.8">
      <c r="A1246" s="94"/>
      <c r="B1246" s="30"/>
      <c r="C1246" s="48"/>
      <c r="D1246" s="47"/>
      <c r="E1246" s="371"/>
      <c r="F1246" s="47"/>
    </row>
    <row r="1247" spans="1:6" s="27" customFormat="1" ht="13.8">
      <c r="A1247" s="94"/>
      <c r="B1247" s="30"/>
      <c r="C1247" s="48"/>
      <c r="D1247" s="47"/>
      <c r="E1247" s="371"/>
      <c r="F1247" s="47"/>
    </row>
    <row r="1248" spans="1:6" s="27" customFormat="1" ht="16.8">
      <c r="A1248" s="377" t="s">
        <v>114</v>
      </c>
      <c r="B1248" s="381" t="s">
        <v>2547</v>
      </c>
      <c r="C1248" s="48"/>
      <c r="D1248" s="47"/>
      <c r="E1248" s="371"/>
      <c r="F1248" s="47"/>
    </row>
    <row r="1249" spans="1:6" s="27" customFormat="1" ht="13.8">
      <c r="A1249" s="94"/>
      <c r="B1249" s="30"/>
      <c r="C1249" s="537"/>
      <c r="D1249" s="538"/>
      <c r="E1249" s="914"/>
      <c r="F1249" s="538"/>
    </row>
    <row r="1250" spans="1:6" s="27" customFormat="1" ht="55.2">
      <c r="A1250" s="94"/>
      <c r="B1250" s="802" t="s">
        <v>2548</v>
      </c>
      <c r="C1250" s="798"/>
      <c r="D1250" s="886"/>
      <c r="E1250" s="371"/>
      <c r="F1250" s="47"/>
    </row>
    <row r="1251" spans="1:6" s="27" customFormat="1" ht="27.6">
      <c r="A1251" s="93" t="s">
        <v>31</v>
      </c>
      <c r="B1251" s="887" t="s">
        <v>2549</v>
      </c>
      <c r="C1251" s="888"/>
      <c r="D1251" s="889"/>
      <c r="E1251" s="371"/>
      <c r="F1251" s="47"/>
    </row>
    <row r="1252" spans="1:6" s="27" customFormat="1" ht="27.6">
      <c r="A1252" s="93"/>
      <c r="B1252" s="887" t="s">
        <v>2550</v>
      </c>
      <c r="C1252" s="888"/>
      <c r="D1252" s="889"/>
      <c r="E1252" s="371"/>
      <c r="F1252" s="47"/>
    </row>
    <row r="1253" spans="1:6" s="27" customFormat="1" ht="13.8">
      <c r="A1253" s="94"/>
      <c r="B1253" s="890" t="s">
        <v>2551</v>
      </c>
      <c r="C1253" s="798" t="s">
        <v>130</v>
      </c>
      <c r="D1253" s="891">
        <v>1</v>
      </c>
      <c r="E1253" s="1280"/>
      <c r="F1253" s="24">
        <f t="shared" ref="F1253" si="18">E1253*D1253</f>
        <v>0</v>
      </c>
    </row>
    <row r="1254" spans="1:6" s="27" customFormat="1" ht="13.8">
      <c r="A1254" s="94"/>
      <c r="B1254" s="890" t="s">
        <v>2552</v>
      </c>
      <c r="C1254" s="798"/>
      <c r="D1254" s="891"/>
      <c r="E1254" s="371"/>
      <c r="F1254" s="24"/>
    </row>
    <row r="1255" spans="1:6" s="27" customFormat="1" ht="27.6">
      <c r="A1255" s="94"/>
      <c r="B1255" s="916" t="s">
        <v>1936</v>
      </c>
      <c r="C1255" s="798"/>
      <c r="D1255" s="891"/>
      <c r="E1255" s="371"/>
      <c r="F1255" s="24"/>
    </row>
    <row r="1256" spans="1:6" s="27" customFormat="1" ht="13.8">
      <c r="A1256" s="94"/>
      <c r="B1256" s="892" t="s">
        <v>2553</v>
      </c>
      <c r="C1256" s="798" t="s">
        <v>130</v>
      </c>
      <c r="D1256" s="891">
        <v>2</v>
      </c>
      <c r="E1256" s="1280"/>
      <c r="F1256" s="24">
        <f t="shared" ref="F1256" si="19">E1256*D1256</f>
        <v>0</v>
      </c>
    </row>
    <row r="1257" spans="1:6" s="27" customFormat="1" ht="13.8">
      <c r="A1257" s="94"/>
      <c r="B1257" s="892" t="s">
        <v>2554</v>
      </c>
      <c r="C1257" s="798"/>
      <c r="D1257" s="891"/>
      <c r="E1257" s="371"/>
      <c r="F1257" s="24"/>
    </row>
    <row r="1258" spans="1:6" s="27" customFormat="1" ht="27.6">
      <c r="A1258" s="94"/>
      <c r="B1258" s="916" t="s">
        <v>1936</v>
      </c>
      <c r="C1258" s="798"/>
      <c r="D1258" s="891"/>
      <c r="E1258" s="371"/>
      <c r="F1258" s="24"/>
    </row>
    <row r="1259" spans="1:6" s="27" customFormat="1" ht="13.8">
      <c r="A1259" s="94"/>
      <c r="B1259" s="892" t="s">
        <v>2555</v>
      </c>
      <c r="C1259" s="798" t="s">
        <v>130</v>
      </c>
      <c r="D1259" s="891">
        <v>2</v>
      </c>
      <c r="E1259" s="1280"/>
      <c r="F1259" s="24">
        <f t="shared" ref="F1259" si="20">E1259*D1259</f>
        <v>0</v>
      </c>
    </row>
    <row r="1260" spans="1:6" s="27" customFormat="1" ht="13.8">
      <c r="A1260" s="94"/>
      <c r="B1260" s="892" t="s">
        <v>2556</v>
      </c>
      <c r="C1260" s="798"/>
      <c r="D1260" s="891"/>
      <c r="E1260" s="371"/>
      <c r="F1260" s="24"/>
    </row>
    <row r="1261" spans="1:6" s="27" customFormat="1" ht="27.6">
      <c r="A1261" s="94"/>
      <c r="B1261" s="916" t="s">
        <v>1936</v>
      </c>
      <c r="C1261" s="798"/>
      <c r="D1261" s="891"/>
      <c r="E1261" s="371"/>
      <c r="F1261" s="24"/>
    </row>
    <row r="1262" spans="1:6" s="27" customFormat="1" ht="13.8">
      <c r="A1262" s="94"/>
      <c r="B1262" s="892" t="s">
        <v>2557</v>
      </c>
      <c r="C1262" s="798" t="s">
        <v>130</v>
      </c>
      <c r="D1262" s="891">
        <v>8</v>
      </c>
      <c r="E1262" s="1280"/>
      <c r="F1262" s="24">
        <f t="shared" ref="F1262" si="21">E1262*D1262</f>
        <v>0</v>
      </c>
    </row>
    <row r="1263" spans="1:6" s="27" customFormat="1" ht="13.8">
      <c r="A1263" s="94"/>
      <c r="B1263" s="892" t="s">
        <v>2558</v>
      </c>
      <c r="C1263" s="798"/>
      <c r="D1263" s="891"/>
      <c r="E1263" s="371"/>
      <c r="F1263" s="24"/>
    </row>
    <row r="1264" spans="1:6" s="27" customFormat="1" ht="27.6">
      <c r="A1264" s="94"/>
      <c r="B1264" s="916" t="s">
        <v>1936</v>
      </c>
      <c r="C1264" s="798"/>
      <c r="D1264" s="891"/>
      <c r="E1264" s="371"/>
      <c r="F1264" s="24"/>
    </row>
    <row r="1265" spans="1:6" s="27" customFormat="1" ht="13.8">
      <c r="A1265" s="94"/>
      <c r="B1265" s="892" t="s">
        <v>2559</v>
      </c>
      <c r="C1265" s="798" t="s">
        <v>130</v>
      </c>
      <c r="D1265" s="891">
        <v>7</v>
      </c>
      <c r="E1265" s="1280"/>
      <c r="F1265" s="24">
        <f t="shared" ref="F1265" si="22">E1265*D1265</f>
        <v>0</v>
      </c>
    </row>
    <row r="1266" spans="1:6" s="27" customFormat="1" ht="13.8">
      <c r="A1266" s="94"/>
      <c r="B1266" s="892" t="s">
        <v>2560</v>
      </c>
      <c r="C1266" s="798"/>
      <c r="D1266" s="891"/>
      <c r="E1266" s="371"/>
      <c r="F1266" s="24"/>
    </row>
    <row r="1267" spans="1:6" s="27" customFormat="1" ht="27.6">
      <c r="A1267" s="94"/>
      <c r="B1267" s="916" t="s">
        <v>1936</v>
      </c>
      <c r="C1267" s="798"/>
      <c r="D1267" s="891"/>
      <c r="E1267" s="371"/>
      <c r="F1267" s="24"/>
    </row>
    <row r="1268" spans="1:6" s="27" customFormat="1" ht="13.8">
      <c r="A1268" s="94"/>
      <c r="B1268" s="892" t="s">
        <v>2559</v>
      </c>
      <c r="C1268" s="798" t="s">
        <v>130</v>
      </c>
      <c r="D1268" s="891">
        <v>1</v>
      </c>
      <c r="E1268" s="1280"/>
      <c r="F1268" s="24">
        <f t="shared" ref="F1268" si="23">E1268*D1268</f>
        <v>0</v>
      </c>
    </row>
    <row r="1269" spans="1:6" s="27" customFormat="1" ht="13.8">
      <c r="A1269" s="94"/>
      <c r="B1269" s="892" t="s">
        <v>2561</v>
      </c>
      <c r="C1269" s="798"/>
      <c r="D1269" s="891"/>
      <c r="E1269" s="371"/>
      <c r="F1269" s="24"/>
    </row>
    <row r="1270" spans="1:6" s="27" customFormat="1" ht="27.6">
      <c r="A1270" s="94"/>
      <c r="B1270" s="916" t="s">
        <v>1936</v>
      </c>
      <c r="C1270" s="798"/>
      <c r="D1270" s="891"/>
      <c r="E1270" s="371"/>
      <c r="F1270" s="24"/>
    </row>
    <row r="1271" spans="1:6" s="27" customFormat="1" ht="13.8">
      <c r="A1271" s="94"/>
      <c r="B1271" s="892" t="s">
        <v>2562</v>
      </c>
      <c r="C1271" s="798" t="s">
        <v>130</v>
      </c>
      <c r="D1271" s="891">
        <v>2</v>
      </c>
      <c r="E1271" s="1280"/>
      <c r="F1271" s="24">
        <f t="shared" ref="F1271" si="24">E1271*D1271</f>
        <v>0</v>
      </c>
    </row>
    <row r="1272" spans="1:6" s="27" customFormat="1" ht="13.8">
      <c r="A1272" s="94"/>
      <c r="B1272" s="892" t="s">
        <v>2563</v>
      </c>
      <c r="C1272" s="798"/>
      <c r="D1272" s="891"/>
      <c r="E1272" s="371"/>
      <c r="F1272" s="24"/>
    </row>
    <row r="1273" spans="1:6" s="27" customFormat="1" ht="27.6">
      <c r="A1273" s="94"/>
      <c r="B1273" s="916" t="s">
        <v>1936</v>
      </c>
      <c r="C1273" s="798"/>
      <c r="D1273" s="891"/>
      <c r="E1273" s="371"/>
      <c r="F1273" s="24"/>
    </row>
    <row r="1274" spans="1:6" s="27" customFormat="1" ht="13.8">
      <c r="A1274" s="94"/>
      <c r="B1274" s="893" t="s">
        <v>2564</v>
      </c>
      <c r="C1274" s="798" t="s">
        <v>130</v>
      </c>
      <c r="D1274" s="891">
        <v>1</v>
      </c>
      <c r="E1274" s="1280"/>
      <c r="F1274" s="24">
        <f t="shared" ref="F1274" si="25">E1274*D1274</f>
        <v>0</v>
      </c>
    </row>
    <row r="1275" spans="1:6" s="27" customFormat="1" ht="13.8">
      <c r="A1275" s="94"/>
      <c r="B1275" s="893" t="s">
        <v>2565</v>
      </c>
      <c r="C1275" s="798"/>
      <c r="D1275" s="891"/>
      <c r="E1275" s="371"/>
      <c r="F1275" s="24"/>
    </row>
    <row r="1276" spans="1:6" s="27" customFormat="1" ht="27.6">
      <c r="A1276" s="94"/>
      <c r="B1276" s="916" t="s">
        <v>1936</v>
      </c>
      <c r="C1276" s="798"/>
      <c r="D1276" s="891"/>
      <c r="E1276" s="371"/>
      <c r="F1276" s="24"/>
    </row>
    <row r="1277" spans="1:6" s="27" customFormat="1" ht="27.6">
      <c r="A1277" s="94"/>
      <c r="B1277" s="919" t="s">
        <v>2566</v>
      </c>
      <c r="C1277" s="798" t="s">
        <v>130</v>
      </c>
      <c r="D1277" s="894">
        <v>1</v>
      </c>
      <c r="E1277" s="1280"/>
      <c r="F1277" s="24">
        <f t="shared" ref="F1277" si="26">E1277*D1277</f>
        <v>0</v>
      </c>
    </row>
    <row r="1278" spans="1:6" s="27" customFormat="1" ht="13.8">
      <c r="A1278" s="94"/>
      <c r="B1278" s="893" t="s">
        <v>2567</v>
      </c>
      <c r="C1278" s="798"/>
      <c r="D1278" s="894"/>
      <c r="E1278" s="371"/>
      <c r="F1278" s="24"/>
    </row>
    <row r="1279" spans="1:6" s="27" customFormat="1" ht="27.6">
      <c r="A1279" s="94"/>
      <c r="B1279" s="916" t="s">
        <v>1936</v>
      </c>
      <c r="C1279" s="798"/>
      <c r="D1279" s="894"/>
      <c r="E1279" s="371"/>
      <c r="F1279" s="24"/>
    </row>
    <row r="1280" spans="1:6" s="27" customFormat="1" ht="13.8">
      <c r="A1280" s="94"/>
      <c r="B1280" s="895" t="s">
        <v>2568</v>
      </c>
      <c r="C1280" s="798" t="s">
        <v>130</v>
      </c>
      <c r="D1280" s="896">
        <v>3</v>
      </c>
      <c r="E1280" s="1280"/>
      <c r="F1280" s="24">
        <f t="shared" ref="F1280" si="27">E1280*D1280</f>
        <v>0</v>
      </c>
    </row>
    <row r="1281" spans="1:6" s="27" customFormat="1" ht="13.8">
      <c r="A1281" s="94"/>
      <c r="B1281" s="895" t="s">
        <v>2569</v>
      </c>
      <c r="C1281" s="798"/>
      <c r="D1281" s="896"/>
      <c r="E1281" s="371"/>
      <c r="F1281" s="24"/>
    </row>
    <row r="1282" spans="1:6" s="27" customFormat="1" ht="27.6">
      <c r="A1282" s="94"/>
      <c r="B1282" s="916" t="s">
        <v>1936</v>
      </c>
      <c r="C1282" s="798"/>
      <c r="D1282" s="896"/>
      <c r="E1282" s="371"/>
      <c r="F1282" s="24"/>
    </row>
    <row r="1283" spans="1:6" s="27" customFormat="1" ht="27.6">
      <c r="A1283" s="94"/>
      <c r="B1283" s="895" t="s">
        <v>2570</v>
      </c>
      <c r="C1283" s="798" t="s">
        <v>130</v>
      </c>
      <c r="D1283" s="896">
        <v>1</v>
      </c>
      <c r="E1283" s="1280"/>
      <c r="F1283" s="24">
        <f t="shared" ref="F1283" si="28">E1283*D1283</f>
        <v>0</v>
      </c>
    </row>
    <row r="1284" spans="1:6" s="27" customFormat="1" ht="13.8">
      <c r="A1284" s="94"/>
      <c r="B1284" s="895" t="s">
        <v>2571</v>
      </c>
      <c r="C1284" s="798"/>
      <c r="D1284" s="896"/>
      <c r="E1284" s="371"/>
      <c r="F1284" s="24"/>
    </row>
    <row r="1285" spans="1:6" s="27" customFormat="1" ht="27.6">
      <c r="A1285" s="94"/>
      <c r="B1285" s="916" t="s">
        <v>1936</v>
      </c>
      <c r="C1285" s="798"/>
      <c r="D1285" s="896"/>
      <c r="E1285" s="371"/>
      <c r="F1285" s="24"/>
    </row>
    <row r="1286" spans="1:6" s="27" customFormat="1" ht="27.6">
      <c r="A1286" s="94"/>
      <c r="B1286" s="893" t="s">
        <v>2572</v>
      </c>
      <c r="C1286" s="798" t="s">
        <v>130</v>
      </c>
      <c r="D1286" s="894">
        <v>1</v>
      </c>
      <c r="E1286" s="1280"/>
      <c r="F1286" s="24">
        <f t="shared" ref="F1286" si="29">E1286*D1286</f>
        <v>0</v>
      </c>
    </row>
    <row r="1287" spans="1:6" s="27" customFormat="1" ht="13.8">
      <c r="A1287" s="94"/>
      <c r="B1287" s="893" t="s">
        <v>2573</v>
      </c>
      <c r="C1287" s="798"/>
      <c r="D1287" s="894"/>
      <c r="E1287" s="371"/>
      <c r="F1287" s="24"/>
    </row>
    <row r="1288" spans="1:6" s="27" customFormat="1" ht="27.6">
      <c r="A1288" s="94"/>
      <c r="B1288" s="916" t="s">
        <v>1936</v>
      </c>
      <c r="C1288" s="798"/>
      <c r="D1288" s="894"/>
      <c r="E1288" s="371"/>
      <c r="F1288" s="24"/>
    </row>
    <row r="1289" spans="1:6" s="27" customFormat="1" ht="13.8">
      <c r="A1289" s="94"/>
      <c r="B1289" s="895" t="s">
        <v>2574</v>
      </c>
      <c r="C1289" s="798" t="s">
        <v>130</v>
      </c>
      <c r="D1289" s="896">
        <v>3</v>
      </c>
      <c r="E1289" s="1280"/>
      <c r="F1289" s="24">
        <f t="shared" ref="F1289" si="30">E1289*D1289</f>
        <v>0</v>
      </c>
    </row>
    <row r="1290" spans="1:6" s="27" customFormat="1" ht="13.8">
      <c r="A1290" s="94"/>
      <c r="B1290" s="895" t="s">
        <v>2575</v>
      </c>
      <c r="C1290" s="798"/>
      <c r="D1290" s="896"/>
      <c r="E1290" s="371"/>
      <c r="F1290" s="24"/>
    </row>
    <row r="1291" spans="1:6" s="27" customFormat="1" ht="27.6">
      <c r="A1291" s="94"/>
      <c r="B1291" s="916" t="s">
        <v>1936</v>
      </c>
      <c r="C1291" s="798"/>
      <c r="D1291" s="896"/>
      <c r="E1291" s="371"/>
      <c r="F1291" s="24"/>
    </row>
    <row r="1292" spans="1:6" s="27" customFormat="1" ht="27.6">
      <c r="A1292" s="94"/>
      <c r="B1292" s="895" t="s">
        <v>2570</v>
      </c>
      <c r="C1292" s="798" t="s">
        <v>130</v>
      </c>
      <c r="D1292" s="896">
        <v>1</v>
      </c>
      <c r="E1292" s="1280"/>
      <c r="F1292" s="24">
        <f t="shared" ref="F1292" si="31">E1292*D1292</f>
        <v>0</v>
      </c>
    </row>
    <row r="1293" spans="1:6" s="27" customFormat="1" ht="13.8">
      <c r="A1293" s="94"/>
      <c r="B1293" s="895" t="s">
        <v>2571</v>
      </c>
      <c r="C1293" s="798"/>
      <c r="D1293" s="896"/>
      <c r="E1293" s="371"/>
      <c r="F1293" s="24"/>
    </row>
    <row r="1294" spans="1:6" s="27" customFormat="1" ht="27.6">
      <c r="A1294" s="94"/>
      <c r="B1294" s="916" t="s">
        <v>1936</v>
      </c>
      <c r="C1294" s="798"/>
      <c r="D1294" s="896"/>
      <c r="E1294" s="371"/>
      <c r="F1294" s="24"/>
    </row>
    <row r="1295" spans="1:6" s="27" customFormat="1" ht="13.8">
      <c r="A1295" s="94"/>
      <c r="B1295" s="893" t="s">
        <v>2576</v>
      </c>
      <c r="C1295" s="798" t="s">
        <v>130</v>
      </c>
      <c r="D1295" s="891">
        <v>2</v>
      </c>
      <c r="E1295" s="1280"/>
      <c r="F1295" s="24">
        <f t="shared" ref="F1295" si="32">E1295*D1295</f>
        <v>0</v>
      </c>
    </row>
    <row r="1296" spans="1:6" s="27" customFormat="1" ht="13.8">
      <c r="A1296" s="94"/>
      <c r="B1296" s="893" t="s">
        <v>2577</v>
      </c>
      <c r="C1296" s="798"/>
      <c r="D1296" s="891"/>
      <c r="E1296" s="371"/>
      <c r="F1296" s="24"/>
    </row>
    <row r="1297" spans="1:6" s="27" customFormat="1" ht="27.6">
      <c r="A1297" s="94"/>
      <c r="B1297" s="916" t="s">
        <v>1936</v>
      </c>
      <c r="C1297" s="798"/>
      <c r="D1297" s="891"/>
      <c r="E1297" s="371"/>
      <c r="F1297" s="24"/>
    </row>
    <row r="1298" spans="1:6" s="27" customFormat="1" ht="13.8">
      <c r="A1298" s="94"/>
      <c r="B1298" s="895" t="s">
        <v>2568</v>
      </c>
      <c r="C1298" s="798" t="s">
        <v>130</v>
      </c>
      <c r="D1298" s="891">
        <v>4</v>
      </c>
      <c r="E1298" s="1280"/>
      <c r="F1298" s="24">
        <f t="shared" ref="F1298" si="33">E1298*D1298</f>
        <v>0</v>
      </c>
    </row>
    <row r="1299" spans="1:6" s="27" customFormat="1" ht="13.8">
      <c r="A1299" s="94"/>
      <c r="B1299" s="895" t="s">
        <v>2578</v>
      </c>
      <c r="C1299" s="798"/>
      <c r="D1299" s="891"/>
      <c r="E1299" s="371"/>
      <c r="F1299" s="24"/>
    </row>
    <row r="1300" spans="1:6" s="27" customFormat="1" ht="27.6">
      <c r="A1300" s="94"/>
      <c r="B1300" s="916" t="s">
        <v>1936</v>
      </c>
      <c r="C1300" s="798"/>
      <c r="D1300" s="891"/>
      <c r="E1300" s="371"/>
      <c r="F1300" s="24"/>
    </row>
    <row r="1301" spans="1:6" s="27" customFormat="1" ht="27.6">
      <c r="A1301" s="94"/>
      <c r="B1301" s="895" t="s">
        <v>2579</v>
      </c>
      <c r="C1301" s="798" t="s">
        <v>130</v>
      </c>
      <c r="D1301" s="891">
        <v>2</v>
      </c>
      <c r="E1301" s="1280"/>
      <c r="F1301" s="24">
        <f t="shared" ref="F1301" si="34">E1301*D1301</f>
        <v>0</v>
      </c>
    </row>
    <row r="1302" spans="1:6" s="27" customFormat="1" ht="13.8">
      <c r="A1302" s="94"/>
      <c r="B1302" s="895" t="s">
        <v>2580</v>
      </c>
      <c r="C1302" s="798"/>
      <c r="D1302" s="891"/>
      <c r="E1302" s="371"/>
      <c r="F1302" s="24"/>
    </row>
    <row r="1303" spans="1:6" s="27" customFormat="1" ht="27.6">
      <c r="A1303" s="94"/>
      <c r="B1303" s="916" t="s">
        <v>1936</v>
      </c>
      <c r="C1303" s="798"/>
      <c r="D1303" s="891"/>
      <c r="E1303" s="371"/>
      <c r="F1303" s="24"/>
    </row>
    <row r="1304" spans="1:6" s="27" customFormat="1" ht="13.8">
      <c r="A1304" s="94"/>
      <c r="B1304" s="893" t="s">
        <v>2581</v>
      </c>
      <c r="C1304" s="798" t="s">
        <v>130</v>
      </c>
      <c r="D1304" s="891">
        <v>2</v>
      </c>
      <c r="E1304" s="1280"/>
      <c r="F1304" s="24">
        <f t="shared" ref="F1304" si="35">E1304*D1304</f>
        <v>0</v>
      </c>
    </row>
    <row r="1305" spans="1:6" s="27" customFormat="1" ht="13.8">
      <c r="A1305" s="94"/>
      <c r="B1305" s="893" t="s">
        <v>2582</v>
      </c>
      <c r="C1305" s="798"/>
      <c r="D1305" s="891"/>
      <c r="E1305" s="371"/>
      <c r="F1305" s="24"/>
    </row>
    <row r="1306" spans="1:6" s="27" customFormat="1" ht="27.6">
      <c r="A1306" s="94"/>
      <c r="B1306" s="916" t="s">
        <v>1936</v>
      </c>
      <c r="C1306" s="798"/>
      <c r="D1306" s="891"/>
      <c r="E1306" s="371"/>
      <c r="F1306" s="24"/>
    </row>
    <row r="1307" spans="1:6" s="27" customFormat="1" ht="13.8">
      <c r="A1307" s="94"/>
      <c r="B1307" s="895" t="s">
        <v>2574</v>
      </c>
      <c r="C1307" s="798" t="s">
        <v>130</v>
      </c>
      <c r="D1307" s="891">
        <v>4</v>
      </c>
      <c r="E1307" s="1280"/>
      <c r="F1307" s="24">
        <f t="shared" ref="F1307" si="36">E1307*D1307</f>
        <v>0</v>
      </c>
    </row>
    <row r="1308" spans="1:6" s="27" customFormat="1" ht="13.8">
      <c r="A1308" s="94"/>
      <c r="B1308" s="895" t="s">
        <v>2583</v>
      </c>
      <c r="C1308" s="798"/>
      <c r="D1308" s="891"/>
      <c r="E1308" s="371"/>
      <c r="F1308" s="24"/>
    </row>
    <row r="1309" spans="1:6" s="27" customFormat="1" ht="27.6">
      <c r="A1309" s="94"/>
      <c r="B1309" s="916" t="s">
        <v>1936</v>
      </c>
      <c r="C1309" s="798"/>
      <c r="D1309" s="891"/>
      <c r="E1309" s="371"/>
      <c r="F1309" s="24"/>
    </row>
    <row r="1310" spans="1:6" s="27" customFormat="1" ht="27.6">
      <c r="A1310" s="94"/>
      <c r="B1310" s="895" t="s">
        <v>2579</v>
      </c>
      <c r="C1310" s="798" t="s">
        <v>130</v>
      </c>
      <c r="D1310" s="891">
        <v>2</v>
      </c>
      <c r="E1310" s="1280"/>
      <c r="F1310" s="24">
        <f t="shared" ref="F1310" si="37">E1310*D1310</f>
        <v>0</v>
      </c>
    </row>
    <row r="1311" spans="1:6" s="27" customFormat="1" ht="13.8">
      <c r="A1311" s="94"/>
      <c r="B1311" s="895" t="s">
        <v>2580</v>
      </c>
      <c r="C1311" s="798"/>
      <c r="D1311" s="891"/>
      <c r="E1311" s="371"/>
      <c r="F1311" s="24"/>
    </row>
    <row r="1312" spans="1:6" s="27" customFormat="1" ht="27.6">
      <c r="A1312" s="94"/>
      <c r="B1312" s="916" t="s">
        <v>1936</v>
      </c>
      <c r="C1312" s="798"/>
      <c r="D1312" s="891"/>
      <c r="E1312" s="371"/>
      <c r="F1312" s="24"/>
    </row>
    <row r="1313" spans="1:6" s="27" customFormat="1" ht="13.8">
      <c r="A1313" s="94"/>
      <c r="B1313" s="893" t="s">
        <v>2584</v>
      </c>
      <c r="C1313" s="798" t="s">
        <v>130</v>
      </c>
      <c r="D1313" s="891">
        <v>2</v>
      </c>
      <c r="E1313" s="1280"/>
      <c r="F1313" s="24">
        <f t="shared" ref="F1313" si="38">E1313*D1313</f>
        <v>0</v>
      </c>
    </row>
    <row r="1314" spans="1:6" s="27" customFormat="1" ht="13.8">
      <c r="A1314" s="94"/>
      <c r="B1314" s="893" t="s">
        <v>2585</v>
      </c>
      <c r="C1314" s="798"/>
      <c r="D1314" s="891"/>
      <c r="E1314" s="371"/>
      <c r="F1314" s="24"/>
    </row>
    <row r="1315" spans="1:6" s="27" customFormat="1" ht="27.6">
      <c r="A1315" s="94"/>
      <c r="B1315" s="916" t="s">
        <v>1936</v>
      </c>
      <c r="C1315" s="798"/>
      <c r="D1315" s="891"/>
      <c r="E1315" s="371"/>
      <c r="F1315" s="24"/>
    </row>
    <row r="1316" spans="1:6" s="27" customFormat="1" ht="13.8">
      <c r="A1316" s="94"/>
      <c r="B1316" s="895" t="s">
        <v>2586</v>
      </c>
      <c r="C1316" s="798" t="s">
        <v>130</v>
      </c>
      <c r="D1316" s="891">
        <v>4</v>
      </c>
      <c r="E1316" s="1280"/>
      <c r="F1316" s="24">
        <f t="shared" ref="F1316" si="39">E1316*D1316</f>
        <v>0</v>
      </c>
    </row>
    <row r="1317" spans="1:6" s="27" customFormat="1" ht="13.8">
      <c r="A1317" s="94"/>
      <c r="B1317" s="895" t="s">
        <v>2587</v>
      </c>
      <c r="C1317" s="798"/>
      <c r="D1317" s="891"/>
      <c r="E1317" s="371"/>
      <c r="F1317" s="24"/>
    </row>
    <row r="1318" spans="1:6" s="27" customFormat="1" ht="27.6">
      <c r="A1318" s="94"/>
      <c r="B1318" s="916" t="s">
        <v>1936</v>
      </c>
      <c r="C1318" s="798"/>
      <c r="D1318" s="891"/>
      <c r="E1318" s="371"/>
      <c r="F1318" s="24"/>
    </row>
    <row r="1319" spans="1:6" s="27" customFormat="1" ht="27.6">
      <c r="A1319" s="94"/>
      <c r="B1319" s="895" t="s">
        <v>2579</v>
      </c>
      <c r="C1319" s="798" t="s">
        <v>130</v>
      </c>
      <c r="D1319" s="891">
        <v>2</v>
      </c>
      <c r="E1319" s="1280"/>
      <c r="F1319" s="24">
        <f t="shared" ref="F1319" si="40">E1319*D1319</f>
        <v>0</v>
      </c>
    </row>
    <row r="1320" spans="1:6" s="27" customFormat="1" ht="13.8">
      <c r="A1320" s="94"/>
      <c r="B1320" s="895" t="s">
        <v>2580</v>
      </c>
      <c r="C1320" s="798"/>
      <c r="D1320" s="891"/>
      <c r="E1320" s="371"/>
      <c r="F1320" s="24"/>
    </row>
    <row r="1321" spans="1:6" s="27" customFormat="1" ht="27.6">
      <c r="A1321" s="94"/>
      <c r="B1321" s="916" t="s">
        <v>1936</v>
      </c>
      <c r="C1321" s="798"/>
      <c r="D1321" s="891"/>
      <c r="E1321" s="371"/>
      <c r="F1321" s="24"/>
    </row>
    <row r="1322" spans="1:6" s="27" customFormat="1" ht="13.8">
      <c r="A1322" s="94"/>
      <c r="B1322" s="892"/>
      <c r="C1322" s="897" t="s">
        <v>143</v>
      </c>
      <c r="D1322" s="898">
        <v>1</v>
      </c>
      <c r="E1322" s="899">
        <f>SUM(F1253:F1319)</f>
        <v>0</v>
      </c>
      <c r="F1322" s="106">
        <f t="shared" ref="F1322:F1408" si="41">E1322*D1322</f>
        <v>0</v>
      </c>
    </row>
    <row r="1323" spans="1:6" s="27" customFormat="1" ht="13.8">
      <c r="A1323" s="94"/>
      <c r="B1323" s="892"/>
      <c r="C1323" s="798"/>
      <c r="D1323" s="891"/>
      <c r="E1323" s="371"/>
      <c r="F1323" s="24"/>
    </row>
    <row r="1324" spans="1:6" s="27" customFormat="1" ht="27.6">
      <c r="A1324" s="93" t="s">
        <v>724</v>
      </c>
      <c r="B1324" s="887" t="s">
        <v>2588</v>
      </c>
      <c r="C1324" s="888"/>
      <c r="D1324" s="896"/>
      <c r="E1324" s="371"/>
      <c r="F1324" s="24"/>
    </row>
    <row r="1325" spans="1:6" s="27" customFormat="1" ht="27.6">
      <c r="A1325" s="93"/>
      <c r="B1325" s="887" t="s">
        <v>2550</v>
      </c>
      <c r="C1325" s="888"/>
      <c r="D1325" s="896"/>
      <c r="E1325" s="371"/>
      <c r="F1325" s="24"/>
    </row>
    <row r="1326" spans="1:6" s="27" customFormat="1" ht="13.8">
      <c r="A1326" s="94"/>
      <c r="B1326" s="892" t="s">
        <v>2553</v>
      </c>
      <c r="C1326" s="798" t="s">
        <v>130</v>
      </c>
      <c r="D1326" s="891">
        <v>3</v>
      </c>
      <c r="E1326" s="1280"/>
      <c r="F1326" s="24">
        <f t="shared" ref="F1326" si="42">E1326*D1326</f>
        <v>0</v>
      </c>
    </row>
    <row r="1327" spans="1:6" s="27" customFormat="1" ht="13.8">
      <c r="A1327" s="94"/>
      <c r="B1327" s="892" t="s">
        <v>2589</v>
      </c>
      <c r="C1327" s="798"/>
      <c r="D1327" s="891"/>
      <c r="E1327" s="371"/>
      <c r="F1327" s="24"/>
    </row>
    <row r="1328" spans="1:6" s="27" customFormat="1" ht="27.6">
      <c r="A1328" s="94"/>
      <c r="B1328" s="916" t="s">
        <v>1936</v>
      </c>
      <c r="C1328" s="798"/>
      <c r="D1328" s="891"/>
      <c r="E1328" s="371"/>
      <c r="F1328" s="24"/>
    </row>
    <row r="1329" spans="1:6" s="27" customFormat="1" ht="13.8">
      <c r="A1329" s="94"/>
      <c r="B1329" s="893" t="s">
        <v>2590</v>
      </c>
      <c r="C1329" s="798" t="s">
        <v>130</v>
      </c>
      <c r="D1329" s="891">
        <v>3</v>
      </c>
      <c r="E1329" s="1280"/>
      <c r="F1329" s="24">
        <f t="shared" ref="F1329" si="43">E1329*D1329</f>
        <v>0</v>
      </c>
    </row>
    <row r="1330" spans="1:6" s="27" customFormat="1" ht="13.8">
      <c r="A1330" s="94"/>
      <c r="B1330" s="893" t="s">
        <v>2591</v>
      </c>
      <c r="C1330" s="798"/>
      <c r="D1330" s="891"/>
      <c r="E1330" s="371"/>
      <c r="F1330" s="24"/>
    </row>
    <row r="1331" spans="1:6" s="27" customFormat="1" ht="27.6">
      <c r="A1331" s="94"/>
      <c r="B1331" s="916" t="s">
        <v>1936</v>
      </c>
      <c r="C1331" s="798"/>
      <c r="D1331" s="891"/>
      <c r="E1331" s="371"/>
      <c r="F1331" s="24"/>
    </row>
    <row r="1332" spans="1:6" s="27" customFormat="1" ht="13.8">
      <c r="A1332" s="94"/>
      <c r="B1332" s="892" t="s">
        <v>2557</v>
      </c>
      <c r="C1332" s="798" t="s">
        <v>130</v>
      </c>
      <c r="D1332" s="891">
        <v>1</v>
      </c>
      <c r="E1332" s="1280"/>
      <c r="F1332" s="24">
        <f t="shared" ref="F1332" si="44">E1332*D1332</f>
        <v>0</v>
      </c>
    </row>
    <row r="1333" spans="1:6" s="27" customFormat="1" ht="13.8">
      <c r="A1333" s="94"/>
      <c r="B1333" s="892" t="s">
        <v>2592</v>
      </c>
      <c r="C1333" s="798"/>
      <c r="D1333" s="891"/>
      <c r="E1333" s="371"/>
      <c r="F1333" s="24"/>
    </row>
    <row r="1334" spans="1:6" s="27" customFormat="1" ht="27.6">
      <c r="A1334" s="94"/>
      <c r="B1334" s="916" t="s">
        <v>1936</v>
      </c>
      <c r="C1334" s="798"/>
      <c r="D1334" s="891"/>
      <c r="E1334" s="371"/>
      <c r="F1334" s="24"/>
    </row>
    <row r="1335" spans="1:6" s="27" customFormat="1" ht="13.8">
      <c r="A1335" s="94"/>
      <c r="B1335" s="892" t="s">
        <v>2559</v>
      </c>
      <c r="C1335" s="798" t="s">
        <v>130</v>
      </c>
      <c r="D1335" s="891">
        <v>1</v>
      </c>
      <c r="E1335" s="1280"/>
      <c r="F1335" s="24">
        <f t="shared" ref="F1335" si="45">E1335*D1335</f>
        <v>0</v>
      </c>
    </row>
    <row r="1336" spans="1:6" s="27" customFormat="1" ht="13.8">
      <c r="A1336" s="94"/>
      <c r="B1336" s="892" t="s">
        <v>2560</v>
      </c>
      <c r="C1336" s="798"/>
      <c r="D1336" s="891"/>
      <c r="E1336" s="371"/>
      <c r="F1336" s="24"/>
    </row>
    <row r="1337" spans="1:6" s="27" customFormat="1" ht="27.6">
      <c r="A1337" s="94"/>
      <c r="B1337" s="916" t="s">
        <v>1936</v>
      </c>
      <c r="C1337" s="798"/>
      <c r="D1337" s="891"/>
      <c r="E1337" s="371"/>
      <c r="F1337" s="24"/>
    </row>
    <row r="1338" spans="1:6" s="27" customFormat="1" ht="13.8">
      <c r="A1338" s="94"/>
      <c r="B1338" s="892" t="s">
        <v>2593</v>
      </c>
      <c r="C1338" s="798" t="s">
        <v>130</v>
      </c>
      <c r="D1338" s="891">
        <v>1</v>
      </c>
      <c r="E1338" s="1280"/>
      <c r="F1338" s="24">
        <f t="shared" ref="F1338" si="46">E1338*D1338</f>
        <v>0</v>
      </c>
    </row>
    <row r="1339" spans="1:6" s="27" customFormat="1" ht="13.8">
      <c r="A1339" s="94"/>
      <c r="B1339" s="892" t="s">
        <v>2594</v>
      </c>
      <c r="C1339" s="798"/>
      <c r="D1339" s="891"/>
      <c r="E1339" s="371"/>
      <c r="F1339" s="24"/>
    </row>
    <row r="1340" spans="1:6" s="27" customFormat="1" ht="27.6">
      <c r="A1340" s="94"/>
      <c r="B1340" s="916" t="s">
        <v>1936</v>
      </c>
      <c r="C1340" s="798"/>
      <c r="D1340" s="891"/>
      <c r="E1340" s="371"/>
      <c r="F1340" s="24"/>
    </row>
    <row r="1341" spans="1:6" s="27" customFormat="1" ht="13.8">
      <c r="A1341" s="94"/>
      <c r="B1341" s="900" t="s">
        <v>2595</v>
      </c>
      <c r="C1341" s="798" t="s">
        <v>130</v>
      </c>
      <c r="D1341" s="891">
        <v>2</v>
      </c>
      <c r="E1341" s="1280"/>
      <c r="F1341" s="24">
        <f t="shared" ref="F1341" si="47">E1341*D1341</f>
        <v>0</v>
      </c>
    </row>
    <row r="1342" spans="1:6" s="27" customFormat="1" ht="13.8">
      <c r="A1342" s="94"/>
      <c r="B1342" s="900" t="s">
        <v>2596</v>
      </c>
      <c r="C1342" s="798"/>
      <c r="D1342" s="891"/>
      <c r="E1342" s="371"/>
      <c r="F1342" s="24"/>
    </row>
    <row r="1343" spans="1:6" s="27" customFormat="1" ht="27.6">
      <c r="A1343" s="94"/>
      <c r="B1343" s="916" t="s">
        <v>1936</v>
      </c>
      <c r="C1343" s="798"/>
      <c r="D1343" s="891"/>
      <c r="E1343" s="371"/>
      <c r="F1343" s="24"/>
    </row>
    <row r="1344" spans="1:6" s="27" customFormat="1" ht="13.8">
      <c r="A1344" s="94"/>
      <c r="B1344" s="900" t="s">
        <v>2597</v>
      </c>
      <c r="C1344" s="798" t="s">
        <v>130</v>
      </c>
      <c r="D1344" s="891">
        <v>2</v>
      </c>
      <c r="E1344" s="1280"/>
      <c r="F1344" s="24">
        <f t="shared" ref="F1344" si="48">E1344*D1344</f>
        <v>0</v>
      </c>
    </row>
    <row r="1345" spans="1:6" s="27" customFormat="1" ht="13.8">
      <c r="A1345" s="94"/>
      <c r="B1345" s="900" t="s">
        <v>2598</v>
      </c>
      <c r="C1345" s="798"/>
      <c r="D1345" s="891"/>
      <c r="E1345" s="371"/>
      <c r="F1345" s="24"/>
    </row>
    <row r="1346" spans="1:6" s="27" customFormat="1" ht="27.6">
      <c r="A1346" s="94"/>
      <c r="B1346" s="916" t="s">
        <v>1936</v>
      </c>
      <c r="C1346" s="798"/>
      <c r="D1346" s="891"/>
      <c r="E1346" s="371"/>
      <c r="F1346" s="24"/>
    </row>
    <row r="1347" spans="1:6" s="27" customFormat="1" ht="13.8">
      <c r="A1347" s="94"/>
      <c r="B1347" s="901" t="s">
        <v>2599</v>
      </c>
      <c r="C1347" s="798" t="s">
        <v>130</v>
      </c>
      <c r="D1347" s="891">
        <v>2</v>
      </c>
      <c r="E1347" s="1280"/>
      <c r="F1347" s="24">
        <f t="shared" ref="F1347" si="49">E1347*D1347</f>
        <v>0</v>
      </c>
    </row>
    <row r="1348" spans="1:6" s="27" customFormat="1" ht="13.8">
      <c r="A1348" s="94"/>
      <c r="B1348" s="901" t="s">
        <v>2600</v>
      </c>
      <c r="C1348" s="798"/>
      <c r="D1348" s="891"/>
      <c r="E1348" s="371"/>
      <c r="F1348" s="24"/>
    </row>
    <row r="1349" spans="1:6" s="27" customFormat="1" ht="27.6">
      <c r="A1349" s="94"/>
      <c r="B1349" s="916" t="s">
        <v>1936</v>
      </c>
      <c r="C1349" s="798"/>
      <c r="D1349" s="891"/>
      <c r="E1349" s="371"/>
      <c r="F1349" s="24"/>
    </row>
    <row r="1350" spans="1:6" s="27" customFormat="1" ht="13.8">
      <c r="A1350" s="94"/>
      <c r="B1350" s="901" t="s">
        <v>2601</v>
      </c>
      <c r="C1350" s="798" t="s">
        <v>130</v>
      </c>
      <c r="D1350" s="891">
        <v>1</v>
      </c>
      <c r="E1350" s="1280"/>
      <c r="F1350" s="24">
        <f t="shared" ref="F1350" si="50">E1350*D1350</f>
        <v>0</v>
      </c>
    </row>
    <row r="1351" spans="1:6" s="27" customFormat="1" ht="13.8">
      <c r="A1351" s="94"/>
      <c r="B1351" s="901" t="s">
        <v>2602</v>
      </c>
      <c r="C1351" s="798"/>
      <c r="D1351" s="891"/>
      <c r="E1351" s="371"/>
      <c r="F1351" s="24"/>
    </row>
    <row r="1352" spans="1:6" s="27" customFormat="1" ht="27.6">
      <c r="A1352" s="94"/>
      <c r="B1352" s="916" t="s">
        <v>1936</v>
      </c>
      <c r="C1352" s="798"/>
      <c r="D1352" s="891"/>
      <c r="E1352" s="371"/>
      <c r="F1352" s="24"/>
    </row>
    <row r="1353" spans="1:6" s="27" customFormat="1" ht="13.8">
      <c r="A1353" s="94"/>
      <c r="B1353" s="893" t="s">
        <v>2603</v>
      </c>
      <c r="C1353" s="798" t="s">
        <v>130</v>
      </c>
      <c r="D1353" s="891">
        <v>1</v>
      </c>
      <c r="E1353" s="1280"/>
      <c r="F1353" s="24">
        <f t="shared" ref="F1353" si="51">E1353*D1353</f>
        <v>0</v>
      </c>
    </row>
    <row r="1354" spans="1:6" s="27" customFormat="1" ht="13.8">
      <c r="A1354" s="94"/>
      <c r="B1354" s="893" t="s">
        <v>2604</v>
      </c>
      <c r="C1354" s="798"/>
      <c r="D1354" s="891"/>
      <c r="E1354" s="371"/>
      <c r="F1354" s="24"/>
    </row>
    <row r="1355" spans="1:6" s="27" customFormat="1" ht="27.6">
      <c r="A1355" s="94"/>
      <c r="B1355" s="916" t="s">
        <v>1936</v>
      </c>
      <c r="C1355" s="798"/>
      <c r="D1355" s="891"/>
      <c r="E1355" s="371"/>
      <c r="F1355" s="24"/>
    </row>
    <row r="1356" spans="1:6" s="27" customFormat="1" ht="13.8">
      <c r="A1356" s="94"/>
      <c r="B1356" s="895" t="s">
        <v>2605</v>
      </c>
      <c r="C1356" s="798" t="s">
        <v>130</v>
      </c>
      <c r="D1356" s="891">
        <v>1</v>
      </c>
      <c r="E1356" s="1280"/>
      <c r="F1356" s="24">
        <f t="shared" ref="F1356" si="52">E1356*D1356</f>
        <v>0</v>
      </c>
    </row>
    <row r="1357" spans="1:6" s="27" customFormat="1" ht="13.8">
      <c r="A1357" s="94"/>
      <c r="B1357" s="895" t="s">
        <v>2606</v>
      </c>
      <c r="C1357" s="798"/>
      <c r="D1357" s="891"/>
      <c r="E1357" s="371"/>
      <c r="F1357" s="24"/>
    </row>
    <row r="1358" spans="1:6" s="27" customFormat="1" ht="27.6">
      <c r="A1358" s="94"/>
      <c r="B1358" s="916" t="s">
        <v>1936</v>
      </c>
      <c r="C1358" s="798"/>
      <c r="D1358" s="891"/>
      <c r="E1358" s="371"/>
      <c r="F1358" s="24"/>
    </row>
    <row r="1359" spans="1:6" s="27" customFormat="1" ht="27.6">
      <c r="A1359" s="94"/>
      <c r="B1359" s="895" t="s">
        <v>2607</v>
      </c>
      <c r="C1359" s="798" t="s">
        <v>130</v>
      </c>
      <c r="D1359" s="891">
        <v>2</v>
      </c>
      <c r="E1359" s="1280"/>
      <c r="F1359" s="24">
        <f t="shared" ref="F1359" si="53">E1359*D1359</f>
        <v>0</v>
      </c>
    </row>
    <row r="1360" spans="1:6" s="27" customFormat="1" ht="13.8">
      <c r="A1360" s="94"/>
      <c r="B1360" s="895" t="s">
        <v>2608</v>
      </c>
      <c r="C1360" s="798"/>
      <c r="D1360" s="891"/>
      <c r="E1360" s="371"/>
      <c r="F1360" s="24"/>
    </row>
    <row r="1361" spans="1:6" s="27" customFormat="1" ht="27.6">
      <c r="A1361" s="94"/>
      <c r="B1361" s="916" t="s">
        <v>1936</v>
      </c>
      <c r="C1361" s="798"/>
      <c r="D1361" s="891"/>
      <c r="E1361" s="371"/>
      <c r="F1361" s="24"/>
    </row>
    <row r="1362" spans="1:6" s="27" customFormat="1" ht="27.6">
      <c r="A1362" s="94"/>
      <c r="B1362" s="895" t="s">
        <v>2609</v>
      </c>
      <c r="C1362" s="798" t="s">
        <v>130</v>
      </c>
      <c r="D1362" s="891">
        <v>1</v>
      </c>
      <c r="E1362" s="1280"/>
      <c r="F1362" s="24">
        <f t="shared" ref="F1362" si="54">E1362*D1362</f>
        <v>0</v>
      </c>
    </row>
    <row r="1363" spans="1:6" s="27" customFormat="1" ht="13.8">
      <c r="A1363" s="94"/>
      <c r="B1363" s="895" t="s">
        <v>2610</v>
      </c>
      <c r="C1363" s="798"/>
      <c r="D1363" s="891"/>
      <c r="E1363" s="371"/>
      <c r="F1363" s="24"/>
    </row>
    <row r="1364" spans="1:6" s="27" customFormat="1" ht="27.6">
      <c r="A1364" s="94"/>
      <c r="B1364" s="916" t="s">
        <v>1936</v>
      </c>
      <c r="C1364" s="798"/>
      <c r="D1364" s="891"/>
      <c r="E1364" s="371"/>
      <c r="F1364" s="24"/>
    </row>
    <row r="1365" spans="1:6" s="27" customFormat="1" ht="13.8">
      <c r="A1365" s="94"/>
      <c r="B1365" s="893" t="s">
        <v>2611</v>
      </c>
      <c r="C1365" s="798" t="s">
        <v>130</v>
      </c>
      <c r="D1365" s="891">
        <v>1</v>
      </c>
      <c r="E1365" s="1280"/>
      <c r="F1365" s="24">
        <f t="shared" ref="F1365" si="55">E1365*D1365</f>
        <v>0</v>
      </c>
    </row>
    <row r="1366" spans="1:6" s="27" customFormat="1" ht="13.8">
      <c r="A1366" s="94"/>
      <c r="B1366" s="893" t="s">
        <v>2612</v>
      </c>
      <c r="C1366" s="798"/>
      <c r="D1366" s="891"/>
      <c r="E1366" s="371"/>
      <c r="F1366" s="24"/>
    </row>
    <row r="1367" spans="1:6" s="27" customFormat="1" ht="27.6">
      <c r="A1367" s="94"/>
      <c r="B1367" s="916" t="s">
        <v>1936</v>
      </c>
      <c r="C1367" s="798"/>
      <c r="D1367" s="891"/>
      <c r="E1367" s="371"/>
      <c r="F1367" s="24"/>
    </row>
    <row r="1368" spans="1:6" s="27" customFormat="1" ht="13.8">
      <c r="A1368" s="94"/>
      <c r="B1368" s="895" t="s">
        <v>2586</v>
      </c>
      <c r="C1368" s="798" t="s">
        <v>130</v>
      </c>
      <c r="D1368" s="891">
        <v>3</v>
      </c>
      <c r="E1368" s="1280"/>
      <c r="F1368" s="24">
        <f t="shared" ref="F1368" si="56">E1368*D1368</f>
        <v>0</v>
      </c>
    </row>
    <row r="1369" spans="1:6" s="27" customFormat="1" ht="13.8">
      <c r="A1369" s="94"/>
      <c r="B1369" s="895" t="s">
        <v>2613</v>
      </c>
      <c r="C1369" s="798"/>
      <c r="D1369" s="891"/>
      <c r="E1369" s="371"/>
      <c r="F1369" s="24"/>
    </row>
    <row r="1370" spans="1:6" s="27" customFormat="1" ht="27.6">
      <c r="A1370" s="94"/>
      <c r="B1370" s="916" t="s">
        <v>1936</v>
      </c>
      <c r="C1370" s="798"/>
      <c r="D1370" s="891"/>
      <c r="E1370" s="371"/>
      <c r="F1370" s="24"/>
    </row>
    <row r="1371" spans="1:6" s="27" customFormat="1" ht="27.6">
      <c r="A1371" s="94"/>
      <c r="B1371" s="895" t="s">
        <v>2570</v>
      </c>
      <c r="C1371" s="798" t="s">
        <v>130</v>
      </c>
      <c r="D1371" s="891">
        <v>1</v>
      </c>
      <c r="E1371" s="1280"/>
      <c r="F1371" s="24">
        <f t="shared" ref="F1371" si="57">E1371*D1371</f>
        <v>0</v>
      </c>
    </row>
    <row r="1372" spans="1:6" s="27" customFormat="1" ht="13.8">
      <c r="A1372" s="94"/>
      <c r="B1372" s="895" t="s">
        <v>2614</v>
      </c>
      <c r="C1372" s="798"/>
      <c r="D1372" s="891"/>
      <c r="E1372" s="371"/>
      <c r="F1372" s="24"/>
    </row>
    <row r="1373" spans="1:6" s="27" customFormat="1" ht="27.6">
      <c r="A1373" s="94"/>
      <c r="B1373" s="916" t="s">
        <v>1936</v>
      </c>
      <c r="C1373" s="798"/>
      <c r="D1373" s="891"/>
      <c r="E1373" s="371"/>
      <c r="F1373" s="24"/>
    </row>
    <row r="1374" spans="1:6" s="27" customFormat="1" ht="13.8">
      <c r="A1374" s="94"/>
      <c r="B1374" s="895" t="s">
        <v>2615</v>
      </c>
      <c r="C1374" s="798" t="s">
        <v>130</v>
      </c>
      <c r="D1374" s="891">
        <v>2</v>
      </c>
      <c r="E1374" s="1280"/>
      <c r="F1374" s="24">
        <f t="shared" ref="F1374" si="58">E1374*D1374</f>
        <v>0</v>
      </c>
    </row>
    <row r="1375" spans="1:6" s="27" customFormat="1" ht="13.8">
      <c r="A1375" s="94"/>
      <c r="B1375" s="895" t="s">
        <v>2616</v>
      </c>
      <c r="C1375" s="798"/>
      <c r="D1375" s="891"/>
      <c r="E1375" s="371"/>
      <c r="F1375" s="24"/>
    </row>
    <row r="1376" spans="1:6" s="27" customFormat="1" ht="27.6">
      <c r="A1376" s="94"/>
      <c r="B1376" s="916" t="s">
        <v>1936</v>
      </c>
      <c r="C1376" s="798"/>
      <c r="D1376" s="891"/>
      <c r="E1376" s="371"/>
      <c r="F1376" s="24"/>
    </row>
    <row r="1377" spans="1:6" s="27" customFormat="1" ht="13.8">
      <c r="A1377" s="94"/>
      <c r="B1377" s="892"/>
      <c r="C1377" s="897" t="s">
        <v>143</v>
      </c>
      <c r="D1377" s="898">
        <v>1</v>
      </c>
      <c r="E1377" s="899">
        <f>SUM(F1326:F1374)</f>
        <v>0</v>
      </c>
      <c r="F1377" s="106">
        <f t="shared" si="41"/>
        <v>0</v>
      </c>
    </row>
    <row r="1378" spans="1:6" s="27" customFormat="1" ht="13.8">
      <c r="A1378" s="94"/>
      <c r="B1378" s="892"/>
      <c r="C1378" s="798"/>
      <c r="D1378" s="891"/>
      <c r="E1378" s="371"/>
      <c r="F1378" s="24"/>
    </row>
    <row r="1379" spans="1:6" s="27" customFormat="1" ht="27.6">
      <c r="A1379" s="93" t="s">
        <v>32</v>
      </c>
      <c r="B1379" s="786" t="s">
        <v>2617</v>
      </c>
      <c r="C1379" s="888"/>
      <c r="D1379" s="896"/>
      <c r="E1379" s="371"/>
      <c r="F1379" s="24"/>
    </row>
    <row r="1380" spans="1:6" s="27" customFormat="1" ht="13.8">
      <c r="A1380" s="93"/>
      <c r="B1380" s="887" t="s">
        <v>2618</v>
      </c>
      <c r="C1380" s="888"/>
      <c r="D1380" s="896"/>
      <c r="E1380" s="371"/>
      <c r="F1380" s="24"/>
    </row>
    <row r="1381" spans="1:6" s="27" customFormat="1" ht="96.6">
      <c r="A1381" s="94"/>
      <c r="B1381" s="890" t="s">
        <v>2619</v>
      </c>
      <c r="C1381" s="798" t="s">
        <v>130</v>
      </c>
      <c r="D1381" s="891">
        <v>1</v>
      </c>
      <c r="E1381" s="1280"/>
      <c r="F1381" s="24">
        <f t="shared" ref="F1381" si="59">E1381*D1381</f>
        <v>0</v>
      </c>
    </row>
    <row r="1382" spans="1:6" s="27" customFormat="1" ht="13.8">
      <c r="A1382" s="94"/>
      <c r="B1382" s="890" t="s">
        <v>2620</v>
      </c>
      <c r="C1382" s="798"/>
      <c r="D1382" s="891"/>
      <c r="E1382" s="371"/>
      <c r="F1382" s="24"/>
    </row>
    <row r="1383" spans="1:6" s="27" customFormat="1" ht="27.6">
      <c r="A1383" s="94"/>
      <c r="B1383" s="916" t="s">
        <v>1936</v>
      </c>
      <c r="C1383" s="798"/>
      <c r="D1383" s="891"/>
      <c r="E1383" s="371"/>
      <c r="F1383" s="24"/>
    </row>
    <row r="1384" spans="1:6" s="27" customFormat="1" ht="27.6">
      <c r="A1384" s="94"/>
      <c r="B1384" s="893" t="s">
        <v>2621</v>
      </c>
      <c r="C1384" s="798" t="s">
        <v>130</v>
      </c>
      <c r="D1384" s="891">
        <v>2</v>
      </c>
      <c r="E1384" s="1280"/>
      <c r="F1384" s="24">
        <f t="shared" ref="F1384" si="60">E1384*D1384</f>
        <v>0</v>
      </c>
    </row>
    <row r="1385" spans="1:6" s="27" customFormat="1" ht="13.8">
      <c r="A1385" s="94"/>
      <c r="B1385" s="893" t="s">
        <v>2622</v>
      </c>
      <c r="C1385" s="798"/>
      <c r="D1385" s="891"/>
      <c r="E1385" s="371"/>
      <c r="F1385" s="24"/>
    </row>
    <row r="1386" spans="1:6" s="27" customFormat="1" ht="27.6">
      <c r="A1386" s="94"/>
      <c r="B1386" s="916" t="s">
        <v>1936</v>
      </c>
      <c r="C1386" s="798"/>
      <c r="D1386" s="891"/>
      <c r="E1386" s="371"/>
      <c r="F1386" s="24"/>
    </row>
    <row r="1387" spans="1:6" s="27" customFormat="1" ht="27.6">
      <c r="A1387" s="94"/>
      <c r="B1387" s="892" t="s">
        <v>2623</v>
      </c>
      <c r="C1387" s="798" t="s">
        <v>130</v>
      </c>
      <c r="D1387" s="891">
        <v>4</v>
      </c>
      <c r="E1387" s="1280"/>
      <c r="F1387" s="24">
        <f t="shared" ref="F1387" si="61">E1387*D1387</f>
        <v>0</v>
      </c>
    </row>
    <row r="1388" spans="1:6" s="27" customFormat="1" ht="13.8">
      <c r="A1388" s="94"/>
      <c r="B1388" s="892" t="s">
        <v>2624</v>
      </c>
      <c r="C1388" s="798"/>
      <c r="D1388" s="891"/>
      <c r="E1388" s="371"/>
      <c r="F1388" s="24"/>
    </row>
    <row r="1389" spans="1:6" s="27" customFormat="1" ht="27.6">
      <c r="A1389" s="94"/>
      <c r="B1389" s="916" t="s">
        <v>1936</v>
      </c>
      <c r="C1389" s="798"/>
      <c r="D1389" s="891"/>
      <c r="E1389" s="371"/>
      <c r="F1389" s="24"/>
    </row>
    <row r="1390" spans="1:6" s="27" customFormat="1" ht="27.6">
      <c r="A1390" s="94"/>
      <c r="B1390" s="892" t="s">
        <v>2625</v>
      </c>
      <c r="C1390" s="798" t="s">
        <v>130</v>
      </c>
      <c r="D1390" s="891">
        <v>1</v>
      </c>
      <c r="E1390" s="1280"/>
      <c r="F1390" s="24">
        <f t="shared" ref="F1390" si="62">E1390*D1390</f>
        <v>0</v>
      </c>
    </row>
    <row r="1391" spans="1:6" s="27" customFormat="1" ht="13.8">
      <c r="A1391" s="94"/>
      <c r="B1391" s="892" t="s">
        <v>2626</v>
      </c>
      <c r="C1391" s="798"/>
      <c r="D1391" s="891"/>
      <c r="E1391" s="371"/>
      <c r="F1391" s="24"/>
    </row>
    <row r="1392" spans="1:6" s="27" customFormat="1" ht="27.6">
      <c r="A1392" s="94"/>
      <c r="B1392" s="916" t="s">
        <v>1936</v>
      </c>
      <c r="C1392" s="798"/>
      <c r="D1392" s="891"/>
      <c r="E1392" s="371"/>
      <c r="F1392" s="24"/>
    </row>
    <row r="1393" spans="1:6" s="27" customFormat="1" ht="13.8">
      <c r="A1393" s="94"/>
      <c r="B1393" s="902" t="s">
        <v>2627</v>
      </c>
      <c r="C1393" s="798" t="s">
        <v>130</v>
      </c>
      <c r="D1393" s="891">
        <v>1</v>
      </c>
      <c r="E1393" s="1280"/>
      <c r="F1393" s="24">
        <f t="shared" ref="F1393" si="63">E1393*D1393</f>
        <v>0</v>
      </c>
    </row>
    <row r="1394" spans="1:6" s="27" customFormat="1" ht="13.8">
      <c r="A1394" s="94"/>
      <c r="B1394" s="902" t="s">
        <v>2628</v>
      </c>
      <c r="C1394" s="798"/>
      <c r="D1394" s="891"/>
      <c r="E1394" s="371"/>
      <c r="F1394" s="24"/>
    </row>
    <row r="1395" spans="1:6" s="27" customFormat="1" ht="27.6">
      <c r="A1395" s="94"/>
      <c r="B1395" s="916" t="s">
        <v>1936</v>
      </c>
      <c r="C1395" s="798"/>
      <c r="D1395" s="891"/>
      <c r="E1395" s="371"/>
      <c r="F1395" s="24"/>
    </row>
    <row r="1396" spans="1:6" s="27" customFormat="1" ht="13.8">
      <c r="A1396" s="94"/>
      <c r="B1396" s="903" t="s">
        <v>2629</v>
      </c>
      <c r="C1396" s="798" t="s">
        <v>130</v>
      </c>
      <c r="D1396" s="894">
        <v>1</v>
      </c>
      <c r="E1396" s="1280"/>
      <c r="F1396" s="24">
        <f t="shared" ref="F1396" si="64">E1396*D1396</f>
        <v>0</v>
      </c>
    </row>
    <row r="1397" spans="1:6" s="27" customFormat="1" ht="13.8">
      <c r="A1397" s="94"/>
      <c r="B1397" s="903" t="s">
        <v>2630</v>
      </c>
      <c r="C1397" s="798"/>
      <c r="D1397" s="894"/>
      <c r="E1397" s="371"/>
      <c r="F1397" s="24"/>
    </row>
    <row r="1398" spans="1:6" s="27" customFormat="1" ht="27.6">
      <c r="A1398" s="94"/>
      <c r="B1398" s="916" t="s">
        <v>1936</v>
      </c>
      <c r="C1398" s="798"/>
      <c r="D1398" s="894"/>
      <c r="E1398" s="371"/>
      <c r="F1398" s="24"/>
    </row>
    <row r="1399" spans="1:6" s="27" customFormat="1" ht="27.6">
      <c r="A1399" s="94"/>
      <c r="B1399" s="903" t="s">
        <v>2631</v>
      </c>
      <c r="C1399" s="798" t="s">
        <v>130</v>
      </c>
      <c r="D1399" s="891">
        <v>1</v>
      </c>
      <c r="E1399" s="1280"/>
      <c r="F1399" s="24">
        <f t="shared" ref="F1399" si="65">E1399*D1399</f>
        <v>0</v>
      </c>
    </row>
    <row r="1400" spans="1:6" s="27" customFormat="1" ht="13.8">
      <c r="A1400" s="94"/>
      <c r="B1400" s="903" t="s">
        <v>2632</v>
      </c>
      <c r="C1400" s="798"/>
      <c r="D1400" s="891"/>
      <c r="E1400" s="371"/>
      <c r="F1400" s="24"/>
    </row>
    <row r="1401" spans="1:6" s="27" customFormat="1" ht="27.6">
      <c r="A1401" s="94"/>
      <c r="B1401" s="916" t="s">
        <v>1936</v>
      </c>
      <c r="C1401" s="798"/>
      <c r="D1401" s="891"/>
      <c r="E1401" s="371"/>
      <c r="F1401" s="24"/>
    </row>
    <row r="1402" spans="1:6" s="27" customFormat="1" ht="13.8">
      <c r="A1402" s="94"/>
      <c r="B1402" s="904"/>
      <c r="C1402" s="897" t="s">
        <v>143</v>
      </c>
      <c r="D1402" s="898">
        <v>1</v>
      </c>
      <c r="E1402" s="899">
        <f>SUM(F1381:F1399)</f>
        <v>0</v>
      </c>
      <c r="F1402" s="106">
        <f t="shared" ref="F1402" si="66">E1402*D1402</f>
        <v>0</v>
      </c>
    </row>
    <row r="1403" spans="1:6" s="27" customFormat="1" ht="13.8">
      <c r="A1403" s="94"/>
      <c r="B1403" s="887"/>
      <c r="C1403" s="888"/>
      <c r="D1403" s="896"/>
      <c r="E1403" s="371"/>
      <c r="F1403" s="24"/>
    </row>
    <row r="1404" spans="1:6" s="27" customFormat="1" ht="27.6">
      <c r="A1404" s="93" t="s">
        <v>9</v>
      </c>
      <c r="B1404" s="887" t="s">
        <v>2633</v>
      </c>
      <c r="C1404" s="888"/>
      <c r="D1404" s="896"/>
      <c r="E1404" s="371"/>
      <c r="F1404" s="24"/>
    </row>
    <row r="1405" spans="1:6" s="27" customFormat="1" ht="213.75" customHeight="1">
      <c r="A1405" s="94"/>
      <c r="B1405" s="786" t="s">
        <v>2634</v>
      </c>
      <c r="C1405" s="798" t="s">
        <v>143</v>
      </c>
      <c r="D1405" s="896">
        <v>1</v>
      </c>
      <c r="E1405" s="1280"/>
      <c r="F1405" s="24">
        <f t="shared" si="41"/>
        <v>0</v>
      </c>
    </row>
    <row r="1406" spans="1:6" s="27" customFormat="1" ht="13.8">
      <c r="A1406" s="94"/>
      <c r="B1406" s="895"/>
      <c r="C1406" s="888"/>
      <c r="D1406" s="896"/>
      <c r="E1406" s="371"/>
      <c r="F1406" s="24"/>
    </row>
    <row r="1407" spans="1:6" s="27" customFormat="1" ht="13.8">
      <c r="A1407" s="94"/>
      <c r="B1407" s="892" t="s">
        <v>2635</v>
      </c>
      <c r="C1407" s="888"/>
      <c r="D1407" s="891"/>
      <c r="E1407" s="371"/>
      <c r="F1407" s="24"/>
    </row>
    <row r="1408" spans="1:6" s="27" customFormat="1" ht="96.6">
      <c r="A1408" s="93" t="s">
        <v>743</v>
      </c>
      <c r="B1408" s="905" t="s">
        <v>2636</v>
      </c>
      <c r="C1408" s="798" t="s">
        <v>143</v>
      </c>
      <c r="D1408" s="894">
        <v>1</v>
      </c>
      <c r="E1408" s="1280"/>
      <c r="F1408" s="24">
        <f t="shared" si="41"/>
        <v>0</v>
      </c>
    </row>
    <row r="1409" spans="1:6" s="27" customFormat="1" ht="13.8">
      <c r="A1409" s="94"/>
      <c r="B1409" s="904"/>
      <c r="C1409" s="906"/>
      <c r="D1409" s="894"/>
      <c r="E1409" s="371"/>
      <c r="F1409" s="24"/>
    </row>
    <row r="1410" spans="1:6" s="27" customFormat="1" ht="13.8">
      <c r="A1410" s="93" t="s">
        <v>838</v>
      </c>
      <c r="B1410" s="905" t="s">
        <v>2637</v>
      </c>
      <c r="C1410" s="906"/>
      <c r="D1410" s="894"/>
      <c r="E1410" s="371"/>
      <c r="F1410" s="24"/>
    </row>
    <row r="1411" spans="1:6" s="27" customFormat="1" ht="13.8">
      <c r="A1411" s="94"/>
      <c r="B1411" s="904" t="s">
        <v>2638</v>
      </c>
      <c r="C1411" s="906"/>
      <c r="D1411" s="894"/>
      <c r="E1411" s="371"/>
      <c r="F1411" s="24"/>
    </row>
    <row r="1412" spans="1:6" s="27" customFormat="1" ht="13.8">
      <c r="A1412" s="94"/>
      <c r="B1412" s="904" t="s">
        <v>2639</v>
      </c>
      <c r="C1412" s="906"/>
      <c r="D1412" s="894"/>
      <c r="E1412" s="371"/>
      <c r="F1412" s="24"/>
    </row>
    <row r="1413" spans="1:6" s="27" customFormat="1" ht="13.8">
      <c r="A1413" s="94"/>
      <c r="B1413" s="904" t="s">
        <v>2640</v>
      </c>
      <c r="C1413" s="906"/>
      <c r="D1413" s="894"/>
      <c r="E1413" s="371"/>
      <c r="F1413" s="24"/>
    </row>
    <row r="1414" spans="1:6" s="27" customFormat="1" ht="13.8">
      <c r="A1414" s="94"/>
      <c r="B1414" s="904" t="s">
        <v>2641</v>
      </c>
      <c r="C1414" s="906"/>
      <c r="D1414" s="894"/>
      <c r="E1414" s="371"/>
      <c r="F1414" s="24"/>
    </row>
    <row r="1415" spans="1:6" s="27" customFormat="1" ht="13.8">
      <c r="A1415" s="94"/>
      <c r="B1415" s="904" t="s">
        <v>2642</v>
      </c>
      <c r="C1415" s="798" t="s">
        <v>143</v>
      </c>
      <c r="D1415" s="894">
        <v>1</v>
      </c>
      <c r="E1415" s="1280"/>
      <c r="F1415" s="24">
        <f t="shared" ref="F1415:F1443" si="67">E1415*D1415</f>
        <v>0</v>
      </c>
    </row>
    <row r="1416" spans="1:6" s="27" customFormat="1" ht="13.8">
      <c r="A1416" s="94"/>
      <c r="B1416" s="903"/>
      <c r="C1416" s="906"/>
      <c r="D1416" s="894"/>
      <c r="E1416" s="371"/>
      <c r="F1416" s="24"/>
    </row>
    <row r="1417" spans="1:6" s="27" customFormat="1" ht="27.6">
      <c r="A1417" s="93" t="s">
        <v>860</v>
      </c>
      <c r="B1417" s="905" t="s">
        <v>2643</v>
      </c>
      <c r="C1417" s="906"/>
      <c r="D1417" s="907"/>
      <c r="E1417" s="371"/>
      <c r="F1417" s="24"/>
    </row>
    <row r="1418" spans="1:6" s="27" customFormat="1" ht="27.6">
      <c r="A1418" s="94"/>
      <c r="B1418" s="903" t="s">
        <v>2644</v>
      </c>
      <c r="C1418" s="906"/>
      <c r="D1418" s="894"/>
      <c r="E1418" s="371"/>
      <c r="F1418" s="24"/>
    </row>
    <row r="1419" spans="1:6" s="27" customFormat="1" ht="13.8">
      <c r="A1419" s="94"/>
      <c r="B1419" s="903" t="s">
        <v>2645</v>
      </c>
      <c r="C1419" s="906"/>
      <c r="D1419" s="894"/>
      <c r="E1419" s="371"/>
      <c r="F1419" s="24"/>
    </row>
    <row r="1420" spans="1:6" s="27" customFormat="1" ht="27.6">
      <c r="A1420" s="94"/>
      <c r="B1420" s="903" t="s">
        <v>2646</v>
      </c>
      <c r="C1420" s="906"/>
      <c r="D1420" s="894"/>
      <c r="E1420" s="371"/>
      <c r="F1420" s="24"/>
    </row>
    <row r="1421" spans="1:6" s="27" customFormat="1" ht="27.6">
      <c r="A1421" s="94"/>
      <c r="B1421" s="903" t="s">
        <v>2647</v>
      </c>
      <c r="C1421" s="906"/>
      <c r="D1421" s="894"/>
      <c r="E1421" s="371"/>
      <c r="F1421" s="24"/>
    </row>
    <row r="1422" spans="1:6" s="27" customFormat="1" ht="13.8">
      <c r="A1422" s="94"/>
      <c r="B1422" s="903" t="s">
        <v>2648</v>
      </c>
      <c r="C1422" s="906"/>
      <c r="D1422" s="894"/>
      <c r="E1422" s="371"/>
      <c r="F1422" s="24"/>
    </row>
    <row r="1423" spans="1:6" s="27" customFormat="1" ht="13.8">
      <c r="A1423" s="94"/>
      <c r="B1423" s="903" t="s">
        <v>2640</v>
      </c>
      <c r="C1423" s="906"/>
      <c r="D1423" s="894"/>
      <c r="E1423" s="371"/>
      <c r="F1423" s="24"/>
    </row>
    <row r="1424" spans="1:6" s="27" customFormat="1" ht="27.6">
      <c r="A1424" s="94"/>
      <c r="B1424" s="903" t="s">
        <v>2649</v>
      </c>
      <c r="C1424" s="906"/>
      <c r="D1424" s="894"/>
      <c r="E1424" s="371"/>
      <c r="F1424" s="24"/>
    </row>
    <row r="1425" spans="1:6" s="27" customFormat="1" ht="27.6">
      <c r="A1425" s="94"/>
      <c r="B1425" s="903" t="s">
        <v>2650</v>
      </c>
      <c r="C1425" s="906"/>
      <c r="D1425" s="894"/>
      <c r="E1425" s="371"/>
      <c r="F1425" s="24"/>
    </row>
    <row r="1426" spans="1:6" s="27" customFormat="1" ht="13.8">
      <c r="A1426" s="94"/>
      <c r="B1426" s="903" t="s">
        <v>2651</v>
      </c>
      <c r="C1426" s="906"/>
      <c r="D1426" s="894"/>
      <c r="E1426" s="371"/>
      <c r="F1426" s="24"/>
    </row>
    <row r="1427" spans="1:6" s="27" customFormat="1" ht="13.8">
      <c r="A1427" s="94"/>
      <c r="B1427" s="903" t="s">
        <v>2641</v>
      </c>
      <c r="C1427" s="906"/>
      <c r="D1427" s="894"/>
      <c r="E1427" s="371"/>
      <c r="F1427" s="24"/>
    </row>
    <row r="1428" spans="1:6" s="27" customFormat="1" ht="13.8">
      <c r="A1428" s="94"/>
      <c r="B1428" s="903" t="s">
        <v>2642</v>
      </c>
      <c r="C1428" s="798" t="s">
        <v>143</v>
      </c>
      <c r="D1428" s="894">
        <v>1</v>
      </c>
      <c r="E1428" s="1280"/>
      <c r="F1428" s="24">
        <f t="shared" si="67"/>
        <v>0</v>
      </c>
    </row>
    <row r="1429" spans="1:6" s="27" customFormat="1" ht="13.8">
      <c r="A1429" s="94"/>
      <c r="B1429" s="904"/>
      <c r="C1429" s="906"/>
      <c r="D1429" s="894"/>
      <c r="E1429" s="371"/>
      <c r="F1429" s="24"/>
    </row>
    <row r="1430" spans="1:6" s="27" customFormat="1" ht="96.6">
      <c r="A1430" s="93" t="s">
        <v>1180</v>
      </c>
      <c r="B1430" s="383" t="s">
        <v>2652</v>
      </c>
      <c r="C1430" s="805"/>
      <c r="D1430" s="908"/>
      <c r="E1430" s="371"/>
      <c r="F1430" s="24"/>
    </row>
    <row r="1431" spans="1:6" s="27" customFormat="1" ht="27.6">
      <c r="A1431" s="94"/>
      <c r="B1431" s="903" t="s">
        <v>2653</v>
      </c>
      <c r="C1431" s="906"/>
      <c r="D1431" s="894"/>
      <c r="E1431" s="371"/>
      <c r="F1431" s="24"/>
    </row>
    <row r="1432" spans="1:6" s="27" customFormat="1" ht="13.8">
      <c r="A1432" s="94"/>
      <c r="B1432" s="903" t="s">
        <v>2654</v>
      </c>
      <c r="C1432" s="906"/>
      <c r="D1432" s="894"/>
      <c r="E1432" s="371"/>
      <c r="F1432" s="24"/>
    </row>
    <row r="1433" spans="1:6" s="27" customFormat="1" ht="13.8">
      <c r="A1433" s="94"/>
      <c r="B1433" s="909" t="s">
        <v>2655</v>
      </c>
      <c r="C1433" s="805"/>
      <c r="D1433" s="908"/>
      <c r="E1433" s="371"/>
      <c r="F1433" s="24"/>
    </row>
    <row r="1434" spans="1:6" s="27" customFormat="1" ht="13.8">
      <c r="A1434" s="94"/>
      <c r="B1434" s="904" t="s">
        <v>2656</v>
      </c>
      <c r="C1434" s="906"/>
      <c r="D1434" s="894"/>
      <c r="E1434" s="371"/>
      <c r="F1434" s="24"/>
    </row>
    <row r="1435" spans="1:6" s="27" customFormat="1" ht="13.8">
      <c r="A1435" s="94"/>
      <c r="B1435" s="903" t="s">
        <v>2657</v>
      </c>
      <c r="C1435" s="906"/>
      <c r="D1435" s="894"/>
      <c r="E1435" s="371"/>
      <c r="F1435" s="24"/>
    </row>
    <row r="1436" spans="1:6" s="27" customFormat="1" ht="13.8">
      <c r="A1436" s="94"/>
      <c r="B1436" s="903" t="s">
        <v>2658</v>
      </c>
      <c r="C1436" s="906"/>
      <c r="D1436" s="894"/>
      <c r="E1436" s="371"/>
      <c r="F1436" s="24"/>
    </row>
    <row r="1437" spans="1:6" s="27" customFormat="1" ht="13.8">
      <c r="A1437" s="94"/>
      <c r="B1437" s="903" t="s">
        <v>2659</v>
      </c>
      <c r="C1437" s="906"/>
      <c r="D1437" s="894"/>
      <c r="E1437" s="371"/>
      <c r="F1437" s="24"/>
    </row>
    <row r="1438" spans="1:6" s="27" customFormat="1" ht="27.6">
      <c r="A1438" s="94"/>
      <c r="B1438" s="903" t="s">
        <v>2660</v>
      </c>
      <c r="C1438" s="906"/>
      <c r="D1438" s="894"/>
      <c r="E1438" s="371"/>
      <c r="F1438" s="24"/>
    </row>
    <row r="1439" spans="1:6" s="27" customFormat="1" ht="13.8">
      <c r="A1439" s="94"/>
      <c r="B1439" s="903" t="s">
        <v>2651</v>
      </c>
      <c r="C1439" s="906"/>
      <c r="D1439" s="894"/>
      <c r="E1439" s="371"/>
      <c r="F1439" s="24"/>
    </row>
    <row r="1440" spans="1:6" s="27" customFormat="1" ht="13.8">
      <c r="A1440" s="94"/>
      <c r="B1440" s="909" t="s">
        <v>2641</v>
      </c>
      <c r="C1440" s="805"/>
      <c r="D1440" s="908"/>
      <c r="E1440" s="371"/>
      <c r="F1440" s="24"/>
    </row>
    <row r="1441" spans="1:6" s="27" customFormat="1" ht="13.8">
      <c r="A1441" s="94"/>
      <c r="B1441" s="909" t="s">
        <v>2642</v>
      </c>
      <c r="C1441" s="798" t="s">
        <v>143</v>
      </c>
      <c r="D1441" s="891">
        <v>1</v>
      </c>
      <c r="E1441" s="1280"/>
      <c r="F1441" s="24">
        <f t="shared" si="67"/>
        <v>0</v>
      </c>
    </row>
    <row r="1442" spans="1:6" s="27" customFormat="1" ht="13.8">
      <c r="A1442" s="94"/>
      <c r="B1442" s="382"/>
      <c r="C1442" s="888"/>
      <c r="D1442" s="891"/>
      <c r="E1442" s="371"/>
      <c r="F1442" s="24"/>
    </row>
    <row r="1443" spans="1:6" s="27" customFormat="1" ht="82.8">
      <c r="A1443" s="93" t="s">
        <v>1182</v>
      </c>
      <c r="B1443" s="905" t="s">
        <v>2769</v>
      </c>
      <c r="C1443" s="798" t="s">
        <v>143</v>
      </c>
      <c r="D1443" s="894">
        <v>1</v>
      </c>
      <c r="E1443" s="1280"/>
      <c r="F1443" s="24">
        <f t="shared" si="67"/>
        <v>0</v>
      </c>
    </row>
    <row r="1444" spans="1:6" s="27" customFormat="1" ht="41.4">
      <c r="A1444" s="94"/>
      <c r="B1444" s="383" t="s">
        <v>2661</v>
      </c>
      <c r="C1444" s="788"/>
      <c r="D1444" s="826"/>
      <c r="E1444" s="915"/>
      <c r="F1444" s="24"/>
    </row>
    <row r="1445" spans="1:6" s="27" customFormat="1" ht="13.8">
      <c r="A1445" s="94"/>
      <c r="B1445" s="30"/>
      <c r="C1445" s="48"/>
      <c r="D1445" s="47"/>
      <c r="E1445" s="64"/>
      <c r="F1445" s="47"/>
    </row>
    <row r="1446" spans="1:6" s="27" customFormat="1" ht="13.8">
      <c r="A1446" s="452"/>
      <c r="B1446" s="30"/>
      <c r="C1446" s="48"/>
      <c r="D1446" s="47"/>
      <c r="E1446" s="64"/>
      <c r="F1446" s="47"/>
    </row>
    <row r="1447" spans="1:6" s="27" customFormat="1" ht="16.8">
      <c r="A1447" s="94"/>
      <c r="B1447" s="380" t="s">
        <v>2662</v>
      </c>
      <c r="C1447" s="367"/>
      <c r="D1447" s="400"/>
      <c r="E1447" s="596"/>
      <c r="F1447" s="400">
        <f>SUM(F1405:F1446)+F1402+F1377+F1322</f>
        <v>0</v>
      </c>
    </row>
    <row r="1448" spans="1:6" s="27" customFormat="1" ht="13.8">
      <c r="A1448" s="94"/>
      <c r="B1448" s="30"/>
      <c r="C1448" s="48"/>
      <c r="D1448" s="47"/>
      <c r="E1448" s="64"/>
      <c r="F1448" s="47"/>
    </row>
    <row r="1449" spans="1:6" s="27" customFormat="1" ht="13.8">
      <c r="A1449" s="94"/>
      <c r="B1449" s="30"/>
      <c r="C1449" s="48"/>
      <c r="D1449" s="47"/>
      <c r="E1449" s="64"/>
      <c r="F1449" s="47"/>
    </row>
    <row r="1450" spans="1:6" s="27" customFormat="1" ht="13.8">
      <c r="A1450" s="94"/>
      <c r="B1450" s="30"/>
      <c r="C1450" s="48"/>
      <c r="D1450" s="47"/>
      <c r="E1450" s="64"/>
      <c r="F1450" s="47"/>
    </row>
    <row r="1451" spans="1:6" s="27" customFormat="1" ht="13.8">
      <c r="A1451" s="94"/>
      <c r="B1451" s="30"/>
      <c r="C1451" s="48"/>
      <c r="D1451" s="47"/>
      <c r="E1451" s="64"/>
      <c r="F1451" s="47"/>
    </row>
    <row r="1452" spans="1:6" s="27" customFormat="1" ht="13.8">
      <c r="A1452" s="94"/>
      <c r="B1452" s="30"/>
      <c r="C1452" s="48"/>
      <c r="D1452" s="47"/>
      <c r="E1452" s="64"/>
      <c r="F1452" s="47"/>
    </row>
    <row r="1453" spans="1:6" s="27" customFormat="1" ht="13.8">
      <c r="A1453" s="94"/>
      <c r="B1453" s="30"/>
      <c r="C1453" s="48"/>
      <c r="D1453" s="47"/>
      <c r="E1453" s="64"/>
      <c r="F1453" s="47"/>
    </row>
    <row r="1454" spans="1:6" s="27" customFormat="1" ht="13.8">
      <c r="A1454" s="94"/>
      <c r="B1454" s="30"/>
      <c r="C1454" s="48"/>
      <c r="D1454" s="47"/>
      <c r="E1454" s="64"/>
      <c r="F1454" s="47"/>
    </row>
    <row r="1455" spans="1:6" s="27" customFormat="1" ht="13.8">
      <c r="A1455" s="94"/>
      <c r="B1455" s="30"/>
      <c r="C1455" s="48"/>
      <c r="D1455" s="47"/>
      <c r="E1455" s="64"/>
      <c r="F1455" s="47"/>
    </row>
    <row r="1456" spans="1:6" s="27" customFormat="1" ht="13.8">
      <c r="A1456" s="94"/>
      <c r="B1456" s="30"/>
      <c r="C1456" s="48"/>
      <c r="D1456" s="47"/>
      <c r="E1456" s="64"/>
      <c r="F1456" s="47"/>
    </row>
    <row r="1457" spans="1:6" s="81" customFormat="1">
      <c r="A1457" s="67"/>
      <c r="B1457" s="339"/>
      <c r="C1457" s="185"/>
      <c r="D1457" s="59"/>
      <c r="E1457" s="64"/>
      <c r="F1457" s="47"/>
    </row>
    <row r="1458" spans="1:6" ht="17.399999999999999">
      <c r="B1458" s="384" t="s">
        <v>16</v>
      </c>
      <c r="C1458" s="262"/>
      <c r="E1458" s="64"/>
      <c r="F1458" s="110"/>
    </row>
    <row r="1459" spans="1:6" s="27" customFormat="1">
      <c r="A1459" s="67"/>
      <c r="B1459" s="333"/>
      <c r="C1459" s="262"/>
      <c r="D1459" s="59"/>
      <c r="E1459" s="64"/>
      <c r="F1459" s="110"/>
    </row>
    <row r="1460" spans="1:6" s="27" customFormat="1">
      <c r="A1460" s="218"/>
      <c r="B1460" s="334"/>
      <c r="C1460" s="262"/>
      <c r="D1460" s="59"/>
      <c r="E1460" s="64"/>
      <c r="F1460" s="110"/>
    </row>
    <row r="1461" spans="1:6" s="132" customFormat="1" ht="15">
      <c r="A1461" s="198" t="s">
        <v>125</v>
      </c>
      <c r="B1461" s="439" t="s">
        <v>1842</v>
      </c>
      <c r="C1461" s="389"/>
      <c r="D1461" s="236"/>
      <c r="E1461" s="237"/>
      <c r="F1461" s="236">
        <f>F195</f>
        <v>0</v>
      </c>
    </row>
    <row r="1462" spans="1:6" s="132" customFormat="1" ht="15">
      <c r="A1462" s="97"/>
      <c r="B1462" s="335"/>
      <c r="C1462" s="354"/>
      <c r="D1462" s="236"/>
      <c r="E1462" s="237"/>
      <c r="F1462" s="236"/>
    </row>
    <row r="1463" spans="1:6" s="132" customFormat="1" ht="15">
      <c r="A1463" s="198" t="s">
        <v>115</v>
      </c>
      <c r="B1463" s="439" t="s">
        <v>1965</v>
      </c>
      <c r="C1463" s="354"/>
      <c r="D1463" s="236"/>
      <c r="E1463" s="237"/>
      <c r="F1463" s="236">
        <f>F397</f>
        <v>0</v>
      </c>
    </row>
    <row r="1464" spans="1:6" s="132" customFormat="1" ht="15">
      <c r="A1464" s="97"/>
      <c r="B1464" s="335"/>
      <c r="C1464" s="354"/>
      <c r="D1464" s="236"/>
      <c r="E1464" s="237"/>
      <c r="F1464" s="236"/>
    </row>
    <row r="1465" spans="1:6" s="132" customFormat="1" ht="15">
      <c r="A1465" s="198" t="s">
        <v>75</v>
      </c>
      <c r="B1465" s="439" t="s">
        <v>2077</v>
      </c>
      <c r="C1465" s="354"/>
      <c r="D1465" s="236"/>
      <c r="E1465" s="237"/>
      <c r="F1465" s="236">
        <f>F515</f>
        <v>0</v>
      </c>
    </row>
    <row r="1466" spans="1:6" s="132" customFormat="1" ht="15">
      <c r="A1466" s="97"/>
      <c r="B1466" s="335"/>
      <c r="C1466" s="354"/>
      <c r="D1466" s="236"/>
      <c r="E1466" s="237"/>
      <c r="F1466" s="236"/>
    </row>
    <row r="1467" spans="1:6" s="132" customFormat="1" ht="15">
      <c r="A1467" s="198" t="s">
        <v>112</v>
      </c>
      <c r="B1467" s="439" t="s">
        <v>2132</v>
      </c>
      <c r="C1467" s="355"/>
      <c r="D1467" s="236"/>
      <c r="E1467" s="237"/>
      <c r="F1467" s="236">
        <f>F667</f>
        <v>0</v>
      </c>
    </row>
    <row r="1468" spans="1:6" s="132" customFormat="1" ht="15">
      <c r="A1468" s="198"/>
      <c r="B1468" s="439"/>
      <c r="C1468" s="355"/>
      <c r="D1468" s="236"/>
      <c r="E1468" s="237"/>
      <c r="F1468" s="236"/>
    </row>
    <row r="1469" spans="1:6" s="132" customFormat="1" ht="15">
      <c r="A1469" s="198" t="s">
        <v>121</v>
      </c>
      <c r="B1469" s="439" t="s">
        <v>2235</v>
      </c>
      <c r="C1469" s="355"/>
      <c r="D1469" s="236"/>
      <c r="E1469" s="237"/>
      <c r="F1469" s="236">
        <f>F977</f>
        <v>0</v>
      </c>
    </row>
    <row r="1470" spans="1:6" s="132" customFormat="1" ht="15">
      <c r="A1470" s="198"/>
      <c r="B1470" s="439"/>
      <c r="C1470" s="355"/>
      <c r="D1470" s="236"/>
      <c r="E1470" s="237"/>
      <c r="F1470" s="236"/>
    </row>
    <row r="1471" spans="1:6" s="132" customFormat="1" ht="15">
      <c r="A1471" s="198" t="s">
        <v>113</v>
      </c>
      <c r="B1471" s="439" t="s">
        <v>2431</v>
      </c>
      <c r="C1471" s="355"/>
      <c r="D1471" s="236"/>
      <c r="E1471" s="237"/>
      <c r="F1471" s="236">
        <f>F1185</f>
        <v>0</v>
      </c>
    </row>
    <row r="1472" spans="1:6" s="132" customFormat="1" ht="15">
      <c r="A1472" s="198"/>
      <c r="B1472" s="439"/>
      <c r="C1472" s="355"/>
      <c r="D1472" s="236"/>
      <c r="E1472" s="237"/>
      <c r="F1472" s="236"/>
    </row>
    <row r="1473" spans="1:6" s="132" customFormat="1" ht="15">
      <c r="A1473" s="198" t="s">
        <v>122</v>
      </c>
      <c r="B1473" s="439" t="s">
        <v>2524</v>
      </c>
      <c r="C1473" s="355"/>
      <c r="D1473" s="236"/>
      <c r="E1473" s="237"/>
      <c r="F1473" s="236">
        <f>F1245</f>
        <v>0</v>
      </c>
    </row>
    <row r="1474" spans="1:6" s="132" customFormat="1" ht="15">
      <c r="A1474" s="198"/>
      <c r="B1474" s="439"/>
      <c r="C1474" s="355"/>
      <c r="D1474" s="236"/>
      <c r="E1474" s="237"/>
      <c r="F1474" s="236"/>
    </row>
    <row r="1475" spans="1:6" s="132" customFormat="1" ht="15">
      <c r="A1475" s="198" t="s">
        <v>114</v>
      </c>
      <c r="B1475" s="439" t="s">
        <v>2547</v>
      </c>
      <c r="C1475" s="355"/>
      <c r="D1475" s="236"/>
      <c r="E1475" s="236"/>
      <c r="F1475" s="236">
        <f>F1447</f>
        <v>0</v>
      </c>
    </row>
    <row r="1476" spans="1:6" s="57" customFormat="1" ht="24" customHeight="1">
      <c r="A1476" s="193"/>
      <c r="B1476" s="143"/>
      <c r="C1476" s="263"/>
      <c r="D1476" s="144"/>
      <c r="E1476" s="196"/>
      <c r="F1476" s="144"/>
    </row>
    <row r="1477" spans="1:6" s="168" customFormat="1" ht="24.75" customHeight="1">
      <c r="A1477" s="165"/>
      <c r="B1477" s="505" t="s">
        <v>2828</v>
      </c>
      <c r="C1477" s="166"/>
      <c r="D1477" s="166"/>
      <c r="E1477" s="166"/>
      <c r="F1477" s="167">
        <f>SUM(F1460:F1476)</f>
        <v>0</v>
      </c>
    </row>
    <row r="1478" spans="1:6" s="81" customFormat="1">
      <c r="A1478" s="67"/>
      <c r="B1478" s="339"/>
      <c r="C1478" s="185"/>
      <c r="D1478" s="47"/>
      <c r="E1478" s="47"/>
      <c r="F1478" s="47"/>
    </row>
    <row r="1554" spans="1:6" s="76" customFormat="1">
      <c r="A1554" s="67"/>
      <c r="B1554" s="339"/>
      <c r="C1554" s="185"/>
      <c r="D1554" s="59"/>
      <c r="E1554" s="47"/>
      <c r="F1554" s="47"/>
    </row>
    <row r="1555" spans="1:6" s="76" customFormat="1">
      <c r="A1555" s="67"/>
      <c r="B1555" s="339"/>
      <c r="C1555" s="185"/>
      <c r="D1555" s="59"/>
      <c r="E1555" s="47"/>
      <c r="F1555" s="47"/>
    </row>
    <row r="1557" spans="1:6" s="76" customFormat="1">
      <c r="A1557" s="67"/>
      <c r="B1557" s="339"/>
      <c r="C1557" s="185"/>
      <c r="D1557" s="59"/>
      <c r="E1557" s="47"/>
      <c r="F1557" s="47"/>
    </row>
    <row r="1558" spans="1:6" s="76" customFormat="1">
      <c r="A1558" s="67"/>
      <c r="B1558" s="339"/>
      <c r="C1558" s="185"/>
      <c r="D1558" s="59"/>
      <c r="E1558" s="47"/>
      <c r="F1558" s="47"/>
    </row>
    <row r="1559" spans="1:6" s="76" customFormat="1">
      <c r="A1559" s="67"/>
      <c r="B1559" s="339"/>
      <c r="C1559" s="185"/>
      <c r="D1559" s="59"/>
      <c r="E1559" s="47"/>
      <c r="F1559" s="47"/>
    </row>
    <row r="1560" spans="1:6" s="76" customFormat="1">
      <c r="A1560" s="67"/>
      <c r="B1560" s="339"/>
      <c r="C1560" s="185"/>
      <c r="D1560" s="59"/>
      <c r="E1560" s="47"/>
      <c r="F1560" s="47"/>
    </row>
    <row r="1561" spans="1:6" s="76" customFormat="1">
      <c r="A1561" s="67"/>
      <c r="B1561" s="339"/>
      <c r="C1561" s="185"/>
      <c r="D1561" s="59"/>
      <c r="E1561" s="47"/>
      <c r="F1561" s="47"/>
    </row>
    <row r="1562" spans="1:6" s="76" customFormat="1">
      <c r="A1562" s="67"/>
      <c r="B1562" s="339"/>
      <c r="C1562" s="185"/>
      <c r="D1562" s="59"/>
      <c r="E1562" s="47"/>
      <c r="F1562" s="47"/>
    </row>
    <row r="1563" spans="1:6" s="76" customFormat="1">
      <c r="A1563" s="67"/>
      <c r="B1563" s="339"/>
      <c r="C1563" s="185"/>
      <c r="D1563" s="59"/>
      <c r="E1563" s="47"/>
      <c r="F1563" s="47"/>
    </row>
    <row r="1564" spans="1:6" s="76" customFormat="1">
      <c r="A1564" s="67"/>
      <c r="B1564" s="339"/>
      <c r="C1564" s="185"/>
      <c r="D1564" s="59"/>
      <c r="E1564" s="47"/>
      <c r="F1564" s="47"/>
    </row>
    <row r="1569" spans="1:6" s="76" customFormat="1">
      <c r="A1569" s="67"/>
      <c r="B1569" s="339"/>
      <c r="C1569" s="185"/>
      <c r="D1569" s="59"/>
      <c r="E1569" s="47"/>
      <c r="F1569" s="47"/>
    </row>
    <row r="1570" spans="1:6" s="76" customFormat="1">
      <c r="A1570" s="67"/>
      <c r="B1570" s="339"/>
      <c r="C1570" s="185"/>
      <c r="D1570" s="59"/>
      <c r="E1570" s="47"/>
      <c r="F1570" s="47"/>
    </row>
    <row r="1571" spans="1:6" s="76" customFormat="1">
      <c r="A1571" s="67"/>
      <c r="B1571" s="339"/>
      <c r="C1571" s="185"/>
      <c r="D1571" s="59"/>
      <c r="E1571" s="47"/>
      <c r="F1571" s="47"/>
    </row>
    <row r="1572" spans="1:6" s="76" customFormat="1">
      <c r="A1572" s="67"/>
      <c r="B1572" s="339"/>
      <c r="C1572" s="185"/>
      <c r="D1572" s="59"/>
      <c r="E1572" s="47"/>
      <c r="F1572" s="47"/>
    </row>
    <row r="1573" spans="1:6" s="76" customFormat="1">
      <c r="A1573" s="67"/>
      <c r="B1573" s="339"/>
      <c r="C1573" s="185"/>
      <c r="D1573" s="59"/>
      <c r="E1573" s="47"/>
      <c r="F1573" s="47"/>
    </row>
    <row r="1574" spans="1:6" s="76" customFormat="1">
      <c r="A1574" s="67"/>
      <c r="B1574" s="339"/>
      <c r="C1574" s="185"/>
      <c r="D1574" s="59"/>
      <c r="E1574" s="47"/>
      <c r="F1574" s="47"/>
    </row>
    <row r="1575" spans="1:6" s="76" customFormat="1">
      <c r="A1575" s="67"/>
      <c r="B1575" s="339"/>
      <c r="C1575" s="185"/>
      <c r="D1575" s="59"/>
      <c r="E1575" s="47"/>
      <c r="F1575" s="47"/>
    </row>
    <row r="1576" spans="1:6" s="76" customFormat="1">
      <c r="A1576" s="67"/>
      <c r="B1576" s="339"/>
      <c r="C1576" s="185"/>
      <c r="D1576" s="59"/>
      <c r="E1576" s="47"/>
      <c r="F1576" s="47"/>
    </row>
    <row r="1577" spans="1:6" s="76" customFormat="1">
      <c r="A1577" s="67"/>
      <c r="B1577" s="339"/>
      <c r="C1577" s="185"/>
      <c r="D1577" s="59"/>
      <c r="E1577" s="47"/>
      <c r="F1577" s="47"/>
    </row>
    <row r="1578" spans="1:6" s="76" customFormat="1">
      <c r="A1578" s="67"/>
      <c r="B1578" s="339"/>
      <c r="C1578" s="185"/>
      <c r="D1578" s="59"/>
      <c r="E1578" s="47"/>
      <c r="F1578" s="47"/>
    </row>
    <row r="1579" spans="1:6" s="76" customFormat="1">
      <c r="A1579" s="67"/>
      <c r="B1579" s="339"/>
      <c r="C1579" s="185"/>
      <c r="D1579" s="59"/>
      <c r="E1579" s="47"/>
      <c r="F1579" s="47"/>
    </row>
    <row r="1580" spans="1:6" s="76" customFormat="1">
      <c r="A1580" s="67"/>
      <c r="B1580" s="339"/>
      <c r="C1580" s="185"/>
      <c r="D1580" s="59"/>
      <c r="E1580" s="47"/>
      <c r="F1580" s="47"/>
    </row>
    <row r="1581" spans="1:6" s="76" customFormat="1">
      <c r="A1581" s="67"/>
      <c r="B1581" s="339"/>
      <c r="C1581" s="185"/>
      <c r="D1581" s="59"/>
      <c r="E1581" s="47"/>
      <c r="F1581" s="47"/>
    </row>
    <row r="1590" spans="1:6" s="82" customFormat="1">
      <c r="A1590" s="67"/>
      <c r="B1590" s="339"/>
      <c r="C1590" s="185"/>
      <c r="D1590" s="59"/>
      <c r="E1590" s="47"/>
      <c r="F1590" s="47"/>
    </row>
    <row r="1591" spans="1:6" s="82" customFormat="1">
      <c r="A1591" s="67"/>
      <c r="B1591" s="339"/>
      <c r="C1591" s="185"/>
      <c r="D1591" s="59"/>
      <c r="E1591" s="47"/>
      <c r="F1591" s="47"/>
    </row>
    <row r="1592" spans="1:6" s="82" customFormat="1">
      <c r="A1592" s="67"/>
      <c r="B1592" s="339"/>
      <c r="C1592" s="185"/>
      <c r="D1592" s="59"/>
      <c r="E1592" s="47"/>
      <c r="F1592" s="47"/>
    </row>
    <row r="1593" spans="1:6" s="82" customFormat="1">
      <c r="A1593" s="67"/>
      <c r="B1593" s="339"/>
      <c r="C1593" s="185"/>
      <c r="D1593" s="59"/>
      <c r="E1593" s="47"/>
      <c r="F1593" s="47"/>
    </row>
    <row r="1597" spans="1:6" s="82" customFormat="1">
      <c r="A1597" s="67"/>
      <c r="B1597" s="339"/>
      <c r="C1597" s="185"/>
      <c r="D1597" s="59"/>
      <c r="E1597" s="47"/>
      <c r="F1597" s="47"/>
    </row>
    <row r="1598" spans="1:6" s="76" customFormat="1">
      <c r="A1598" s="67"/>
      <c r="B1598" s="339"/>
      <c r="C1598" s="185"/>
      <c r="D1598" s="59"/>
      <c r="E1598" s="47"/>
      <c r="F1598" s="47"/>
    </row>
    <row r="1599" spans="1:6" s="76" customFormat="1">
      <c r="A1599" s="67"/>
      <c r="B1599" s="339"/>
      <c r="C1599" s="185"/>
      <c r="D1599" s="59"/>
      <c r="E1599" s="47"/>
      <c r="F1599" s="47"/>
    </row>
    <row r="1600" spans="1:6" s="76" customFormat="1">
      <c r="A1600" s="67"/>
      <c r="B1600" s="339"/>
      <c r="C1600" s="185"/>
      <c r="D1600" s="59"/>
      <c r="E1600" s="47"/>
      <c r="F1600" s="47"/>
    </row>
    <row r="1601" spans="1:6" s="76" customFormat="1">
      <c r="A1601" s="67"/>
      <c r="B1601" s="339"/>
      <c r="C1601" s="185"/>
      <c r="D1601" s="59"/>
      <c r="E1601" s="47"/>
      <c r="F1601" s="47"/>
    </row>
    <row r="1602" spans="1:6" s="76" customFormat="1">
      <c r="A1602" s="67"/>
      <c r="B1602" s="339"/>
      <c r="C1602" s="185"/>
      <c r="D1602" s="59"/>
      <c r="E1602" s="47"/>
      <c r="F1602" s="47"/>
    </row>
    <row r="1603" spans="1:6" s="76" customFormat="1">
      <c r="A1603" s="67"/>
      <c r="B1603" s="339"/>
      <c r="C1603" s="185"/>
      <c r="D1603" s="59"/>
      <c r="E1603" s="47"/>
      <c r="F1603" s="47"/>
    </row>
    <row r="1604" spans="1:6" s="76" customFormat="1">
      <c r="A1604" s="67"/>
      <c r="B1604" s="339"/>
      <c r="C1604" s="185"/>
      <c r="D1604" s="59"/>
      <c r="E1604" s="47"/>
      <c r="F1604" s="47"/>
    </row>
    <row r="1605" spans="1:6" s="76" customFormat="1">
      <c r="A1605" s="67"/>
      <c r="B1605" s="339"/>
      <c r="C1605" s="185"/>
      <c r="D1605" s="59"/>
      <c r="E1605" s="47"/>
      <c r="F1605" s="47"/>
    </row>
    <row r="1606" spans="1:6" s="76" customFormat="1">
      <c r="A1606" s="67"/>
      <c r="B1606" s="339"/>
      <c r="C1606" s="185"/>
      <c r="D1606" s="59"/>
      <c r="E1606" s="47"/>
      <c r="F1606" s="47"/>
    </row>
    <row r="1607" spans="1:6" s="76" customFormat="1">
      <c r="A1607" s="67"/>
      <c r="B1607" s="339"/>
      <c r="C1607" s="185"/>
      <c r="D1607" s="59"/>
      <c r="E1607" s="47"/>
      <c r="F1607" s="47"/>
    </row>
    <row r="1608" spans="1:6" s="76" customFormat="1">
      <c r="A1608" s="67"/>
      <c r="B1608" s="339"/>
      <c r="C1608" s="185"/>
      <c r="D1608" s="59"/>
      <c r="E1608" s="47"/>
      <c r="F1608" s="47"/>
    </row>
    <row r="1609" spans="1:6" s="76" customFormat="1">
      <c r="A1609" s="67"/>
      <c r="B1609" s="339"/>
      <c r="C1609" s="185"/>
      <c r="D1609" s="59"/>
      <c r="E1609" s="47"/>
      <c r="F1609" s="47"/>
    </row>
    <row r="1610" spans="1:6" s="76" customFormat="1">
      <c r="A1610" s="67"/>
      <c r="B1610" s="339"/>
      <c r="C1610" s="185"/>
      <c r="D1610" s="59"/>
      <c r="E1610" s="47"/>
      <c r="F1610" s="47"/>
    </row>
    <row r="1611" spans="1:6" s="76" customFormat="1">
      <c r="A1611" s="67"/>
      <c r="B1611" s="339"/>
      <c r="C1611" s="185"/>
      <c r="D1611" s="59"/>
      <c r="E1611" s="47"/>
      <c r="F1611" s="47"/>
    </row>
    <row r="1612" spans="1:6" s="76" customFormat="1">
      <c r="A1612" s="67"/>
      <c r="B1612" s="339"/>
      <c r="C1612" s="185"/>
      <c r="D1612" s="59"/>
      <c r="E1612" s="47"/>
      <c r="F1612" s="47"/>
    </row>
    <row r="1613" spans="1:6" s="78" customFormat="1">
      <c r="A1613" s="67"/>
      <c r="B1613" s="339"/>
      <c r="C1613" s="185"/>
      <c r="D1613" s="59"/>
      <c r="E1613" s="47"/>
      <c r="F1613" s="47"/>
    </row>
    <row r="1620" spans="1:6" s="27" customFormat="1">
      <c r="A1620" s="67"/>
      <c r="B1620" s="339"/>
      <c r="C1620" s="185"/>
      <c r="D1620" s="59"/>
      <c r="E1620" s="47"/>
      <c r="F1620" s="47"/>
    </row>
    <row r="1621" spans="1:6" s="27" customFormat="1">
      <c r="A1621" s="67"/>
      <c r="B1621" s="339"/>
      <c r="C1621" s="185"/>
      <c r="D1621" s="59"/>
      <c r="E1621" s="47"/>
      <c r="F1621" s="47"/>
    </row>
    <row r="1622" spans="1:6" s="81" customFormat="1">
      <c r="A1622" s="67"/>
      <c r="B1622" s="339"/>
      <c r="C1622" s="185"/>
      <c r="D1622" s="59"/>
      <c r="E1622" s="47"/>
      <c r="F1622" s="47"/>
    </row>
    <row r="1623" spans="1:6" s="81" customFormat="1">
      <c r="A1623" s="67"/>
      <c r="B1623" s="339"/>
      <c r="C1623" s="185"/>
      <c r="D1623" s="59"/>
      <c r="E1623" s="47"/>
      <c r="F1623" s="47"/>
    </row>
    <row r="1624" spans="1:6" s="81" customFormat="1">
      <c r="A1624" s="67"/>
      <c r="B1624" s="339"/>
      <c r="C1624" s="185"/>
      <c r="D1624" s="59"/>
      <c r="E1624" s="47"/>
      <c r="F1624" s="47"/>
    </row>
    <row r="1625" spans="1:6" s="81" customFormat="1">
      <c r="A1625" s="67"/>
      <c r="B1625" s="339"/>
      <c r="C1625" s="185"/>
      <c r="D1625" s="59"/>
      <c r="E1625" s="47"/>
      <c r="F1625" s="47"/>
    </row>
    <row r="1626" spans="1:6" s="81" customFormat="1">
      <c r="A1626" s="67"/>
      <c r="B1626" s="339"/>
      <c r="C1626" s="185"/>
      <c r="D1626" s="59"/>
      <c r="E1626" s="47"/>
      <c r="F1626" s="47"/>
    </row>
    <row r="1627" spans="1:6" s="81" customFormat="1">
      <c r="A1627" s="67"/>
      <c r="B1627" s="339"/>
      <c r="C1627" s="185"/>
      <c r="D1627" s="59"/>
      <c r="E1627" s="47"/>
      <c r="F1627" s="47"/>
    </row>
    <row r="1628" spans="1:6" s="81" customFormat="1">
      <c r="A1628" s="67"/>
      <c r="B1628" s="339"/>
      <c r="C1628" s="185"/>
      <c r="D1628" s="59"/>
      <c r="E1628" s="47"/>
      <c r="F1628" s="47"/>
    </row>
    <row r="1629" spans="1:6" s="81" customFormat="1">
      <c r="A1629" s="67"/>
      <c r="B1629" s="339"/>
      <c r="C1629" s="185"/>
      <c r="D1629" s="59"/>
      <c r="E1629" s="47"/>
      <c r="F1629" s="47"/>
    </row>
    <row r="1630" spans="1:6" s="81" customFormat="1">
      <c r="A1630" s="67"/>
      <c r="B1630" s="339"/>
      <c r="C1630" s="185"/>
      <c r="D1630" s="59"/>
      <c r="E1630" s="47"/>
      <c r="F1630" s="47"/>
    </row>
    <row r="1632" spans="1:6" s="27" customFormat="1">
      <c r="A1632" s="67"/>
      <c r="B1632" s="339"/>
      <c r="C1632" s="185"/>
      <c r="D1632" s="59"/>
      <c r="E1632" s="47"/>
      <c r="F1632" s="47"/>
    </row>
    <row r="1633" spans="1:6" s="27" customFormat="1">
      <c r="A1633" s="67"/>
      <c r="B1633" s="339"/>
      <c r="C1633" s="185"/>
      <c r="D1633" s="59"/>
      <c r="E1633" s="47"/>
      <c r="F1633" s="47"/>
    </row>
    <row r="1636" spans="1:6" s="81" customFormat="1">
      <c r="A1636" s="67"/>
      <c r="B1636" s="339"/>
      <c r="C1636" s="185"/>
      <c r="D1636" s="59"/>
      <c r="E1636" s="47"/>
      <c r="F1636" s="47"/>
    </row>
    <row r="1637" spans="1:6" s="81" customFormat="1">
      <c r="A1637" s="67"/>
      <c r="B1637" s="339"/>
      <c r="C1637" s="185"/>
      <c r="D1637" s="59"/>
      <c r="E1637" s="47"/>
      <c r="F1637" s="47"/>
    </row>
    <row r="1638" spans="1:6" s="81" customFormat="1">
      <c r="A1638" s="67"/>
      <c r="B1638" s="339"/>
      <c r="C1638" s="185"/>
      <c r="D1638" s="59"/>
      <c r="E1638" s="47"/>
      <c r="F1638" s="47"/>
    </row>
    <row r="1640" spans="1:6" s="81" customFormat="1">
      <c r="A1640" s="67"/>
      <c r="B1640" s="339"/>
      <c r="C1640" s="185"/>
      <c r="D1640" s="59"/>
      <c r="E1640" s="47"/>
      <c r="F1640" s="47"/>
    </row>
    <row r="1641" spans="1:6" s="81" customFormat="1">
      <c r="A1641" s="67"/>
      <c r="B1641" s="339"/>
      <c r="C1641" s="185"/>
      <c r="D1641" s="59"/>
      <c r="E1641" s="47"/>
      <c r="F1641" s="47"/>
    </row>
    <row r="1647" spans="1:6" s="81" customFormat="1">
      <c r="A1647" s="67"/>
      <c r="B1647" s="339"/>
      <c r="C1647" s="185"/>
      <c r="D1647" s="59"/>
      <c r="E1647" s="47"/>
      <c r="F1647" s="47"/>
    </row>
    <row r="1659" spans="1:6" s="81" customFormat="1">
      <c r="A1659" s="67"/>
      <c r="B1659" s="339"/>
      <c r="C1659" s="185"/>
      <c r="D1659" s="59"/>
      <c r="E1659" s="47"/>
      <c r="F1659" s="47"/>
    </row>
    <row r="1661" spans="1:6" s="76" customFormat="1">
      <c r="A1661" s="67"/>
      <c r="B1661" s="339"/>
      <c r="C1661" s="185"/>
      <c r="D1661" s="59"/>
      <c r="E1661" s="47"/>
      <c r="F1661" s="47"/>
    </row>
    <row r="1662" spans="1:6" s="76" customFormat="1">
      <c r="A1662" s="67"/>
      <c r="B1662" s="339"/>
      <c r="C1662" s="185"/>
      <c r="D1662" s="59"/>
      <c r="E1662" s="47"/>
      <c r="F1662" s="47"/>
    </row>
    <row r="1663" spans="1:6" s="76" customFormat="1">
      <c r="A1663" s="67"/>
      <c r="B1663" s="339"/>
      <c r="C1663" s="185"/>
      <c r="D1663" s="59"/>
      <c r="E1663" s="47"/>
      <c r="F1663" s="47"/>
    </row>
    <row r="1664" spans="1:6" s="76" customFormat="1">
      <c r="A1664" s="67"/>
      <c r="B1664" s="339"/>
      <c r="C1664" s="185"/>
      <c r="D1664" s="59"/>
      <c r="E1664" s="47"/>
      <c r="F1664" s="47"/>
    </row>
    <row r="1665" spans="1:6" s="76" customFormat="1">
      <c r="A1665" s="67"/>
      <c r="B1665" s="339"/>
      <c r="C1665" s="185"/>
      <c r="D1665" s="59"/>
      <c r="E1665" s="47"/>
      <c r="F1665" s="47"/>
    </row>
    <row r="1666" spans="1:6" s="76" customFormat="1">
      <c r="A1666" s="67"/>
      <c r="B1666" s="339"/>
      <c r="C1666" s="185"/>
      <c r="D1666" s="59"/>
      <c r="E1666" s="47"/>
      <c r="F1666" s="47"/>
    </row>
    <row r="1667" spans="1:6" s="76" customFormat="1">
      <c r="A1667" s="67"/>
      <c r="B1667" s="339"/>
      <c r="C1667" s="185"/>
      <c r="D1667" s="59"/>
      <c r="E1667" s="47"/>
      <c r="F1667" s="47"/>
    </row>
    <row r="1668" spans="1:6" s="76" customFormat="1">
      <c r="A1668" s="67"/>
      <c r="B1668" s="339"/>
      <c r="C1668" s="185"/>
      <c r="D1668" s="59"/>
      <c r="E1668" s="47"/>
      <c r="F1668" s="47"/>
    </row>
    <row r="1669" spans="1:6" s="76" customFormat="1">
      <c r="A1669" s="67"/>
      <c r="B1669" s="339"/>
      <c r="C1669" s="185"/>
      <c r="D1669" s="59"/>
      <c r="E1669" s="47"/>
      <c r="F1669" s="47"/>
    </row>
    <row r="1670" spans="1:6" s="76" customFormat="1">
      <c r="A1670" s="67"/>
      <c r="B1670" s="339"/>
      <c r="C1670" s="185"/>
      <c r="D1670" s="59"/>
      <c r="E1670" s="47"/>
      <c r="F1670" s="47"/>
    </row>
    <row r="1671" spans="1:6" s="76" customFormat="1">
      <c r="A1671" s="67"/>
      <c r="B1671" s="339"/>
      <c r="C1671" s="185"/>
      <c r="D1671" s="59"/>
      <c r="E1671" s="47"/>
      <c r="F1671" s="47"/>
    </row>
    <row r="1672" spans="1:6" s="76" customFormat="1">
      <c r="A1672" s="67"/>
      <c r="B1672" s="339"/>
      <c r="C1672" s="185"/>
      <c r="D1672" s="59"/>
      <c r="E1672" s="47"/>
      <c r="F1672" s="47"/>
    </row>
    <row r="1673" spans="1:6" s="76" customFormat="1">
      <c r="A1673" s="67"/>
      <c r="B1673" s="339"/>
      <c r="C1673" s="185"/>
      <c r="D1673" s="59"/>
      <c r="E1673" s="47"/>
      <c r="F1673" s="47"/>
    </row>
    <row r="1674" spans="1:6" s="76" customFormat="1">
      <c r="A1674" s="67"/>
      <c r="B1674" s="339"/>
      <c r="C1674" s="185"/>
      <c r="D1674" s="59"/>
      <c r="E1674" s="47"/>
      <c r="F1674" s="47"/>
    </row>
    <row r="1675" spans="1:6" s="76" customFormat="1">
      <c r="A1675" s="67"/>
      <c r="B1675" s="339"/>
      <c r="C1675" s="185"/>
      <c r="D1675" s="59"/>
      <c r="E1675" s="47"/>
      <c r="F1675" s="47"/>
    </row>
    <row r="1676" spans="1:6" s="76" customFormat="1">
      <c r="A1676" s="67"/>
      <c r="B1676" s="339"/>
      <c r="C1676" s="185"/>
      <c r="D1676" s="59"/>
      <c r="E1676" s="47"/>
      <c r="F1676" s="47"/>
    </row>
    <row r="1677" spans="1:6" s="76" customFormat="1">
      <c r="A1677" s="67"/>
      <c r="B1677" s="339"/>
      <c r="C1677" s="185"/>
      <c r="D1677" s="59"/>
      <c r="E1677" s="47"/>
      <c r="F1677" s="47"/>
    </row>
    <row r="1678" spans="1:6" s="76" customFormat="1">
      <c r="A1678" s="67"/>
      <c r="B1678" s="339"/>
      <c r="C1678" s="185"/>
      <c r="D1678" s="59"/>
      <c r="E1678" s="47"/>
      <c r="F1678" s="47"/>
    </row>
    <row r="1679" spans="1:6" s="76" customFormat="1">
      <c r="A1679" s="67"/>
      <c r="B1679" s="339"/>
      <c r="C1679" s="185"/>
      <c r="D1679" s="59"/>
      <c r="E1679" s="47"/>
      <c r="F1679" s="47"/>
    </row>
    <row r="1680" spans="1:6" s="76" customFormat="1">
      <c r="A1680" s="67"/>
      <c r="B1680" s="339"/>
      <c r="C1680" s="185"/>
      <c r="D1680" s="59"/>
      <c r="E1680" s="47"/>
      <c r="F1680" s="47"/>
    </row>
    <row r="1681" spans="1:6" s="76" customFormat="1">
      <c r="A1681" s="67"/>
      <c r="B1681" s="339"/>
      <c r="C1681" s="185"/>
      <c r="D1681" s="59"/>
      <c r="E1681" s="47"/>
      <c r="F1681" s="47"/>
    </row>
    <row r="1682" spans="1:6" s="76" customFormat="1">
      <c r="A1682" s="67"/>
      <c r="B1682" s="339"/>
      <c r="C1682" s="185"/>
      <c r="D1682" s="59"/>
      <c r="E1682" s="47"/>
      <c r="F1682" s="47"/>
    </row>
    <row r="1683" spans="1:6" s="76" customFormat="1">
      <c r="A1683" s="67"/>
      <c r="B1683" s="339"/>
      <c r="C1683" s="185"/>
      <c r="D1683" s="59"/>
      <c r="E1683" s="47"/>
      <c r="F1683" s="47"/>
    </row>
    <row r="1684" spans="1:6" s="76" customFormat="1">
      <c r="A1684" s="67"/>
      <c r="B1684" s="339"/>
      <c r="C1684" s="185"/>
      <c r="D1684" s="59"/>
      <c r="E1684" s="47"/>
      <c r="F1684" s="47"/>
    </row>
    <row r="1685" spans="1:6" s="76" customFormat="1">
      <c r="A1685" s="67"/>
      <c r="B1685" s="339"/>
      <c r="C1685" s="185"/>
      <c r="D1685" s="59"/>
      <c r="E1685" s="47"/>
      <c r="F1685" s="47"/>
    </row>
    <row r="1686" spans="1:6" s="76" customFormat="1">
      <c r="A1686" s="67"/>
      <c r="B1686" s="339"/>
      <c r="C1686" s="185"/>
      <c r="D1686" s="59"/>
      <c r="E1686" s="47"/>
      <c r="F1686" s="47"/>
    </row>
    <row r="1687" spans="1:6" s="76" customFormat="1">
      <c r="A1687" s="67"/>
      <c r="B1687" s="339"/>
      <c r="C1687" s="185"/>
      <c r="D1687" s="59"/>
      <c r="E1687" s="47"/>
      <c r="F1687" s="47"/>
    </row>
    <row r="1688" spans="1:6" s="76" customFormat="1">
      <c r="A1688" s="67"/>
      <c r="B1688" s="339"/>
      <c r="C1688" s="185"/>
      <c r="D1688" s="59"/>
      <c r="E1688" s="47"/>
      <c r="F1688" s="47"/>
    </row>
    <row r="1689" spans="1:6" s="76" customFormat="1">
      <c r="A1689" s="67"/>
      <c r="B1689" s="339"/>
      <c r="C1689" s="185"/>
      <c r="D1689" s="59"/>
      <c r="E1689" s="47"/>
      <c r="F1689" s="47"/>
    </row>
    <row r="1690" spans="1:6" s="76" customFormat="1">
      <c r="A1690" s="67"/>
      <c r="B1690" s="339"/>
      <c r="C1690" s="185"/>
      <c r="D1690" s="59"/>
      <c r="E1690" s="47"/>
      <c r="F1690" s="47"/>
    </row>
    <row r="1691" spans="1:6" s="76" customFormat="1">
      <c r="A1691" s="67"/>
      <c r="B1691" s="339"/>
      <c r="C1691" s="185"/>
      <c r="D1691" s="59"/>
      <c r="E1691" s="47"/>
      <c r="F1691" s="47"/>
    </row>
    <row r="1692" spans="1:6" s="76" customFormat="1">
      <c r="A1692" s="67"/>
      <c r="B1692" s="339"/>
      <c r="C1692" s="185"/>
      <c r="D1692" s="59"/>
      <c r="E1692" s="47"/>
      <c r="F1692" s="47"/>
    </row>
    <row r="1693" spans="1:6" s="76" customFormat="1">
      <c r="A1693" s="67"/>
      <c r="B1693" s="339"/>
      <c r="C1693" s="185"/>
      <c r="D1693" s="59"/>
      <c r="E1693" s="47"/>
      <c r="F1693" s="47"/>
    </row>
    <row r="1695" spans="1:6" s="76" customFormat="1">
      <c r="A1695" s="67"/>
      <c r="B1695" s="339"/>
      <c r="C1695" s="185"/>
      <c r="D1695" s="59"/>
      <c r="E1695" s="47"/>
      <c r="F1695" s="47"/>
    </row>
    <row r="1696" spans="1:6" s="76" customFormat="1">
      <c r="A1696" s="67"/>
      <c r="B1696" s="339"/>
      <c r="C1696" s="185"/>
      <c r="D1696" s="59"/>
      <c r="E1696" s="47"/>
      <c r="F1696" s="47"/>
    </row>
    <row r="1697" spans="1:6" s="76" customFormat="1">
      <c r="A1697" s="67"/>
      <c r="B1697" s="339"/>
      <c r="C1697" s="185"/>
      <c r="D1697" s="59"/>
      <c r="E1697" s="47"/>
      <c r="F1697" s="47"/>
    </row>
    <row r="1698" spans="1:6" s="76" customFormat="1">
      <c r="A1698" s="67"/>
      <c r="B1698" s="339"/>
      <c r="C1698" s="185"/>
      <c r="D1698" s="59"/>
      <c r="E1698" s="47"/>
      <c r="F1698" s="47"/>
    </row>
    <row r="1699" spans="1:6" s="76" customFormat="1">
      <c r="A1699" s="67"/>
      <c r="B1699" s="339"/>
      <c r="C1699" s="185"/>
      <c r="D1699" s="59"/>
      <c r="E1699" s="47"/>
      <c r="F1699" s="47"/>
    </row>
    <row r="1700" spans="1:6" s="76" customFormat="1">
      <c r="A1700" s="67"/>
      <c r="B1700" s="339"/>
      <c r="C1700" s="185"/>
      <c r="D1700" s="59"/>
      <c r="E1700" s="47"/>
      <c r="F1700" s="47"/>
    </row>
    <row r="1701" spans="1:6" s="76" customFormat="1">
      <c r="A1701" s="67"/>
      <c r="B1701" s="339"/>
      <c r="C1701" s="185"/>
      <c r="D1701" s="59"/>
      <c r="E1701" s="47"/>
      <c r="F1701" s="47"/>
    </row>
    <row r="1702" spans="1:6" s="76" customFormat="1">
      <c r="A1702" s="67"/>
      <c r="B1702" s="339"/>
      <c r="C1702" s="185"/>
      <c r="D1702" s="59"/>
      <c r="E1702" s="47"/>
      <c r="F1702" s="47"/>
    </row>
    <row r="1703" spans="1:6" s="76" customFormat="1">
      <c r="A1703" s="67"/>
      <c r="B1703" s="339"/>
      <c r="C1703" s="185"/>
      <c r="D1703" s="59"/>
      <c r="E1703" s="47"/>
      <c r="F1703" s="47"/>
    </row>
    <row r="1707" spans="1:6" s="76" customFormat="1">
      <c r="A1707" s="67"/>
      <c r="B1707" s="339"/>
      <c r="C1707" s="185"/>
      <c r="D1707" s="59"/>
      <c r="E1707" s="47"/>
      <c r="F1707" s="47"/>
    </row>
    <row r="1708" spans="1:6" s="76" customFormat="1">
      <c r="A1708" s="67"/>
      <c r="B1708" s="339"/>
      <c r="C1708" s="185"/>
      <c r="D1708" s="59"/>
      <c r="E1708" s="47"/>
      <c r="F1708" s="47"/>
    </row>
    <row r="1709" spans="1:6" s="76" customFormat="1">
      <c r="A1709" s="67"/>
      <c r="B1709" s="339"/>
      <c r="C1709" s="185"/>
      <c r="D1709" s="59"/>
      <c r="E1709" s="47"/>
      <c r="F1709" s="47"/>
    </row>
    <row r="1710" spans="1:6" s="76" customFormat="1">
      <c r="A1710" s="67"/>
      <c r="B1710" s="339"/>
      <c r="C1710" s="185"/>
      <c r="D1710" s="59"/>
      <c r="E1710" s="47"/>
      <c r="F1710" s="47"/>
    </row>
    <row r="1711" spans="1:6" s="76" customFormat="1">
      <c r="A1711" s="67"/>
      <c r="B1711" s="339"/>
      <c r="C1711" s="185"/>
      <c r="D1711" s="59"/>
      <c r="E1711" s="47"/>
      <c r="F1711" s="47"/>
    </row>
    <row r="1715" spans="1:6" s="76" customFormat="1">
      <c r="A1715" s="67"/>
      <c r="B1715" s="339"/>
      <c r="C1715" s="185"/>
      <c r="D1715" s="59"/>
      <c r="E1715" s="47"/>
      <c r="F1715" s="47"/>
    </row>
    <row r="1716" spans="1:6" s="76" customFormat="1">
      <c r="A1716" s="67"/>
      <c r="B1716" s="339"/>
      <c r="C1716" s="185"/>
      <c r="D1716" s="59"/>
      <c r="E1716" s="47"/>
      <c r="F1716" s="47"/>
    </row>
    <row r="1717" spans="1:6" s="76" customFormat="1">
      <c r="A1717" s="67"/>
      <c r="B1717" s="339"/>
      <c r="C1717" s="185"/>
      <c r="D1717" s="59"/>
      <c r="E1717" s="47"/>
      <c r="F1717" s="47"/>
    </row>
    <row r="1718" spans="1:6" s="76" customFormat="1">
      <c r="A1718" s="67"/>
      <c r="B1718" s="339"/>
      <c r="C1718" s="185"/>
      <c r="D1718" s="59"/>
      <c r="E1718" s="47"/>
      <c r="F1718" s="47"/>
    </row>
    <row r="1719" spans="1:6" s="76" customFormat="1">
      <c r="A1719" s="67"/>
      <c r="B1719" s="339"/>
      <c r="C1719" s="185"/>
      <c r="D1719" s="59"/>
      <c r="E1719" s="47"/>
      <c r="F1719" s="47"/>
    </row>
    <row r="1720" spans="1:6" s="76" customFormat="1">
      <c r="A1720" s="67"/>
      <c r="B1720" s="339"/>
      <c r="C1720" s="185"/>
      <c r="D1720" s="59"/>
      <c r="E1720" s="47"/>
      <c r="F1720" s="47"/>
    </row>
    <row r="1724" spans="1:6" s="76" customFormat="1">
      <c r="A1724" s="67"/>
      <c r="B1724" s="339"/>
      <c r="C1724" s="185"/>
      <c r="D1724" s="59"/>
      <c r="E1724" s="47"/>
      <c r="F1724" s="47"/>
    </row>
    <row r="1725" spans="1:6" s="76" customFormat="1">
      <c r="A1725" s="67"/>
      <c r="B1725" s="339"/>
      <c r="C1725" s="185"/>
      <c r="D1725" s="59"/>
      <c r="E1725" s="47"/>
      <c r="F1725" s="47"/>
    </row>
    <row r="1731" spans="1:6" s="88" customFormat="1">
      <c r="A1731" s="67"/>
      <c r="B1731" s="339"/>
      <c r="C1731" s="185"/>
      <c r="D1731" s="59"/>
      <c r="E1731" s="47"/>
      <c r="F1731" s="47"/>
    </row>
    <row r="1773" spans="1:6" s="78" customFormat="1">
      <c r="A1773" s="67"/>
      <c r="B1773" s="339"/>
      <c r="C1773" s="185"/>
      <c r="D1773" s="59"/>
      <c r="E1773" s="47"/>
      <c r="F1773" s="47"/>
    </row>
    <row r="1774" spans="1:6" s="82" customFormat="1">
      <c r="A1774" s="67"/>
      <c r="B1774" s="339"/>
      <c r="C1774" s="185"/>
      <c r="D1774" s="59"/>
      <c r="E1774" s="47"/>
      <c r="F1774" s="47"/>
    </row>
    <row r="1775" spans="1:6" s="82" customFormat="1">
      <c r="A1775" s="67"/>
      <c r="B1775" s="339"/>
      <c r="C1775" s="185"/>
      <c r="D1775" s="59"/>
      <c r="E1775" s="47"/>
      <c r="F1775" s="47"/>
    </row>
    <row r="1776" spans="1:6" s="82" customFormat="1">
      <c r="A1776" s="67"/>
      <c r="B1776" s="339"/>
      <c r="C1776" s="185"/>
      <c r="D1776" s="59"/>
      <c r="E1776" s="47"/>
      <c r="F1776" s="47"/>
    </row>
    <row r="1777" spans="1:6" s="82" customFormat="1">
      <c r="A1777" s="67"/>
      <c r="B1777" s="339"/>
      <c r="C1777" s="185"/>
      <c r="D1777" s="59"/>
      <c r="E1777" s="47"/>
      <c r="F1777" s="47"/>
    </row>
    <row r="1909" spans="1:6" s="89" customFormat="1">
      <c r="A1909" s="67"/>
      <c r="B1909" s="339"/>
      <c r="C1909" s="185"/>
      <c r="D1909" s="59"/>
      <c r="E1909" s="47"/>
      <c r="F1909" s="47"/>
    </row>
    <row r="1924" spans="1:6" s="81" customFormat="1">
      <c r="A1924" s="67"/>
      <c r="B1924" s="339"/>
      <c r="C1924" s="185"/>
      <c r="D1924" s="59"/>
      <c r="E1924" s="47"/>
      <c r="F1924" s="47"/>
    </row>
    <row r="1926" spans="1:6" s="81" customFormat="1">
      <c r="A1926" s="67"/>
      <c r="B1926" s="339"/>
      <c r="C1926" s="185"/>
      <c r="D1926" s="59"/>
      <c r="E1926" s="47"/>
      <c r="F1926" s="47"/>
    </row>
    <row r="1927" spans="1:6" s="81" customFormat="1">
      <c r="A1927" s="67"/>
      <c r="B1927" s="339"/>
      <c r="C1927" s="185"/>
      <c r="D1927" s="59"/>
      <c r="E1927" s="47"/>
      <c r="F1927" s="47"/>
    </row>
    <row r="1931" spans="1:6" s="81" customFormat="1">
      <c r="A1931" s="67"/>
      <c r="B1931" s="339"/>
      <c r="C1931" s="185"/>
      <c r="D1931" s="59"/>
      <c r="E1931" s="47"/>
      <c r="F1931" s="47"/>
    </row>
    <row r="1933" spans="1:6" s="81" customFormat="1">
      <c r="A1933" s="67"/>
      <c r="B1933" s="339"/>
      <c r="C1933" s="185"/>
      <c r="D1933" s="59"/>
      <c r="E1933" s="47"/>
      <c r="F1933" s="47"/>
    </row>
    <row r="1934" spans="1:6" s="81" customFormat="1">
      <c r="A1934" s="67"/>
      <c r="B1934" s="339"/>
      <c r="C1934" s="185"/>
      <c r="D1934" s="59"/>
      <c r="E1934" s="47"/>
      <c r="F1934" s="47"/>
    </row>
    <row r="1952" spans="1:6" s="27" customFormat="1">
      <c r="A1952" s="67"/>
      <c r="B1952" s="339"/>
      <c r="C1952" s="185"/>
      <c r="D1952" s="59"/>
      <c r="E1952" s="47"/>
      <c r="F1952" s="47"/>
    </row>
    <row r="1953" spans="1:6" s="27" customFormat="1">
      <c r="A1953" s="67"/>
      <c r="B1953" s="339"/>
      <c r="C1953" s="185"/>
      <c r="D1953" s="59"/>
      <c r="E1953" s="47"/>
      <c r="F1953" s="47"/>
    </row>
    <row r="1967" spans="1:6" s="81" customFormat="1">
      <c r="A1967" s="67"/>
      <c r="B1967" s="339"/>
      <c r="C1967" s="185"/>
      <c r="D1967" s="59"/>
      <c r="E1967" s="47"/>
      <c r="F1967" s="47"/>
    </row>
    <row r="1981" spans="1:6" s="81" customFormat="1">
      <c r="A1981" s="67"/>
      <c r="B1981" s="339"/>
      <c r="C1981" s="185"/>
      <c r="D1981" s="59"/>
      <c r="E1981" s="47"/>
      <c r="F1981" s="47"/>
    </row>
    <row r="1997" spans="1:6" s="81" customFormat="1">
      <c r="A1997" s="67"/>
      <c r="B1997" s="339"/>
      <c r="C1997" s="185"/>
      <c r="D1997" s="59"/>
      <c r="E1997" s="47"/>
      <c r="F1997" s="47"/>
    </row>
    <row r="2006" spans="1:6" s="81" customFormat="1">
      <c r="A2006" s="67"/>
      <c r="B2006" s="339"/>
      <c r="C2006" s="185"/>
      <c r="D2006" s="59"/>
      <c r="E2006" s="47"/>
      <c r="F2006" s="47"/>
    </row>
    <row r="2027" spans="1:6" s="81" customFormat="1">
      <c r="A2027" s="67"/>
      <c r="B2027" s="339"/>
      <c r="C2027" s="185"/>
      <c r="D2027" s="59"/>
      <c r="E2027" s="47"/>
      <c r="F2027" s="47"/>
    </row>
    <row r="2028" spans="1:6" s="81" customFormat="1">
      <c r="A2028" s="67"/>
      <c r="B2028" s="339"/>
      <c r="C2028" s="185"/>
      <c r="D2028" s="59"/>
      <c r="E2028" s="47"/>
      <c r="F2028" s="47"/>
    </row>
    <row r="2029" spans="1:6" s="81" customFormat="1">
      <c r="A2029" s="67"/>
      <c r="B2029" s="339"/>
      <c r="C2029" s="185"/>
      <c r="D2029" s="59"/>
      <c r="E2029" s="47"/>
      <c r="F2029" s="47"/>
    </row>
    <row r="2051" spans="1:6" s="81" customFormat="1">
      <c r="A2051" s="67"/>
      <c r="B2051" s="339"/>
      <c r="C2051" s="185"/>
      <c r="D2051" s="59"/>
      <c r="E2051" s="47"/>
      <c r="F2051" s="47"/>
    </row>
    <row r="2052" spans="1:6" s="81" customFormat="1">
      <c r="A2052" s="67"/>
      <c r="B2052" s="339"/>
      <c r="C2052" s="185"/>
      <c r="D2052" s="59"/>
      <c r="E2052" s="47"/>
      <c r="F2052" s="47"/>
    </row>
    <row r="2062" spans="1:6" s="81" customFormat="1">
      <c r="A2062" s="67"/>
      <c r="B2062" s="339"/>
      <c r="C2062" s="185"/>
      <c r="D2062" s="59"/>
      <c r="E2062" s="47"/>
      <c r="F2062" s="47"/>
    </row>
    <row r="2063" spans="1:6" s="81" customFormat="1">
      <c r="A2063" s="67"/>
      <c r="B2063" s="339"/>
      <c r="C2063" s="185"/>
      <c r="D2063" s="59"/>
      <c r="E2063" s="47"/>
      <c r="F2063" s="47"/>
    </row>
    <row r="2066" spans="1:6" s="27" customFormat="1">
      <c r="A2066" s="67"/>
      <c r="B2066" s="339"/>
      <c r="C2066" s="185"/>
      <c r="D2066" s="59"/>
      <c r="E2066" s="47"/>
      <c r="F2066" s="47"/>
    </row>
    <row r="2067" spans="1:6" s="27" customFormat="1">
      <c r="A2067" s="67"/>
      <c r="B2067" s="339"/>
      <c r="C2067" s="185"/>
      <c r="D2067" s="59"/>
      <c r="E2067" s="47"/>
      <c r="F2067" s="47"/>
    </row>
    <row r="2070" spans="1:6" s="81" customFormat="1">
      <c r="A2070" s="67"/>
      <c r="B2070" s="339"/>
      <c r="C2070" s="185"/>
      <c r="D2070" s="59"/>
      <c r="E2070" s="47"/>
      <c r="F2070" s="47"/>
    </row>
    <row r="2071" spans="1:6" s="81" customFormat="1">
      <c r="A2071" s="67"/>
      <c r="B2071" s="339"/>
      <c r="C2071" s="185"/>
      <c r="D2071" s="59"/>
      <c r="E2071" s="47"/>
      <c r="F2071" s="47"/>
    </row>
    <row r="2072" spans="1:6" s="81" customFormat="1">
      <c r="A2072" s="67"/>
      <c r="B2072" s="339"/>
      <c r="C2072" s="185"/>
      <c r="D2072" s="59"/>
      <c r="E2072" s="47"/>
      <c r="F2072" s="47"/>
    </row>
    <row r="2073" spans="1:6" s="81" customFormat="1">
      <c r="A2073" s="67"/>
      <c r="B2073" s="339"/>
      <c r="C2073" s="185"/>
      <c r="D2073" s="59"/>
      <c r="E2073" s="47"/>
      <c r="F2073" s="47"/>
    </row>
    <row r="2074" spans="1:6" s="81" customFormat="1">
      <c r="A2074" s="67"/>
      <c r="B2074" s="339"/>
      <c r="C2074" s="185"/>
      <c r="D2074" s="59"/>
      <c r="E2074" s="47"/>
      <c r="F2074" s="47"/>
    </row>
    <row r="2075" spans="1:6" s="81" customFormat="1">
      <c r="A2075" s="67"/>
      <c r="B2075" s="339"/>
      <c r="C2075" s="185"/>
      <c r="D2075" s="59"/>
      <c r="E2075" s="47"/>
      <c r="F2075" s="47"/>
    </row>
    <row r="2076" spans="1:6" s="81" customFormat="1">
      <c r="A2076" s="67"/>
      <c r="B2076" s="339"/>
      <c r="C2076" s="185"/>
      <c r="D2076" s="59"/>
      <c r="E2076" s="47"/>
      <c r="F2076" s="47"/>
    </row>
    <row r="2077" spans="1:6" s="81" customFormat="1">
      <c r="A2077" s="67"/>
      <c r="B2077" s="339"/>
      <c r="C2077" s="185"/>
      <c r="D2077" s="59"/>
      <c r="E2077" s="47"/>
      <c r="F2077" s="47"/>
    </row>
    <row r="2078" spans="1:6" s="81" customFormat="1">
      <c r="A2078" s="67"/>
      <c r="B2078" s="339"/>
      <c r="C2078" s="185"/>
      <c r="D2078" s="59"/>
      <c r="E2078" s="47"/>
      <c r="F2078" s="47"/>
    </row>
    <row r="2079" spans="1:6" s="81" customFormat="1">
      <c r="A2079" s="67"/>
      <c r="B2079" s="339"/>
      <c r="C2079" s="185"/>
      <c r="D2079" s="59"/>
      <c r="E2079" s="47"/>
      <c r="F2079" s="47"/>
    </row>
    <row r="2080" spans="1:6" s="81" customFormat="1">
      <c r="A2080" s="67"/>
      <c r="B2080" s="339"/>
      <c r="C2080" s="185"/>
      <c r="D2080" s="59"/>
      <c r="E2080" s="47"/>
      <c r="F2080" s="47"/>
    </row>
    <row r="2081" spans="1:6" s="81" customFormat="1">
      <c r="A2081" s="67"/>
      <c r="B2081" s="339"/>
      <c r="C2081" s="185"/>
      <c r="D2081" s="59"/>
      <c r="E2081" s="47"/>
      <c r="F2081" s="47"/>
    </row>
    <row r="2082" spans="1:6" s="81" customFormat="1">
      <c r="A2082" s="67"/>
      <c r="B2082" s="339"/>
      <c r="C2082" s="185"/>
      <c r="D2082" s="59"/>
      <c r="E2082" s="47"/>
      <c r="F2082" s="47"/>
    </row>
    <row r="2083" spans="1:6" s="81" customFormat="1">
      <c r="A2083" s="67"/>
      <c r="B2083" s="339"/>
      <c r="C2083" s="185"/>
      <c r="D2083" s="59"/>
      <c r="E2083" s="47"/>
      <c r="F2083" s="47"/>
    </row>
    <row r="2084" spans="1:6" s="81" customFormat="1">
      <c r="A2084" s="67"/>
      <c r="B2084" s="339"/>
      <c r="C2084" s="185"/>
      <c r="D2084" s="59"/>
      <c r="E2084" s="47"/>
      <c r="F2084" s="47"/>
    </row>
    <row r="2085" spans="1:6" s="81" customFormat="1">
      <c r="A2085" s="67"/>
      <c r="B2085" s="339"/>
      <c r="C2085" s="185"/>
      <c r="D2085" s="59"/>
      <c r="E2085" s="47"/>
      <c r="F2085" s="47"/>
    </row>
    <row r="2086" spans="1:6" s="81" customFormat="1">
      <c r="A2086" s="67"/>
      <c r="B2086" s="339"/>
      <c r="C2086" s="185"/>
      <c r="D2086" s="59"/>
      <c r="E2086" s="47"/>
      <c r="F2086" s="47"/>
    </row>
    <row r="2087" spans="1:6" s="81" customFormat="1">
      <c r="A2087" s="67"/>
      <c r="B2087" s="339"/>
      <c r="C2087" s="185"/>
      <c r="D2087" s="59"/>
      <c r="E2087" s="47"/>
      <c r="F2087" s="47"/>
    </row>
    <row r="2088" spans="1:6" s="81" customFormat="1">
      <c r="A2088" s="67"/>
      <c r="B2088" s="339"/>
      <c r="C2088" s="185"/>
      <c r="D2088" s="59"/>
      <c r="E2088" s="47"/>
      <c r="F2088" s="47"/>
    </row>
    <row r="2089" spans="1:6" s="81" customFormat="1">
      <c r="A2089" s="67"/>
      <c r="B2089" s="339"/>
      <c r="C2089" s="185"/>
      <c r="D2089" s="59"/>
      <c r="E2089" s="47"/>
      <c r="F2089" s="47"/>
    </row>
    <row r="2090" spans="1:6" s="81" customFormat="1">
      <c r="A2090" s="67"/>
      <c r="B2090" s="339"/>
      <c r="C2090" s="185"/>
      <c r="D2090" s="59"/>
      <c r="E2090" s="47"/>
      <c r="F2090" s="47"/>
    </row>
    <row r="2091" spans="1:6" s="81" customFormat="1">
      <c r="A2091" s="67"/>
      <c r="B2091" s="339"/>
      <c r="C2091" s="185"/>
      <c r="D2091" s="59"/>
      <c r="E2091" s="47"/>
      <c r="F2091" s="47"/>
    </row>
    <row r="2092" spans="1:6" s="81" customFormat="1">
      <c r="A2092" s="67"/>
      <c r="B2092" s="339"/>
      <c r="C2092" s="185"/>
      <c r="D2092" s="59"/>
      <c r="E2092" s="47"/>
      <c r="F2092" s="47"/>
    </row>
    <row r="2093" spans="1:6" s="81" customFormat="1">
      <c r="A2093" s="67"/>
      <c r="B2093" s="339"/>
      <c r="C2093" s="185"/>
      <c r="D2093" s="59"/>
      <c r="E2093" s="47"/>
      <c r="F2093" s="47"/>
    </row>
    <row r="2094" spans="1:6" s="81" customFormat="1">
      <c r="A2094" s="67"/>
      <c r="B2094" s="339"/>
      <c r="C2094" s="185"/>
      <c r="D2094" s="59"/>
      <c r="E2094" s="47"/>
      <c r="F2094" s="47"/>
    </row>
    <row r="2095" spans="1:6" s="81" customFormat="1">
      <c r="A2095" s="67"/>
      <c r="B2095" s="339"/>
      <c r="C2095" s="185"/>
      <c r="D2095" s="59"/>
      <c r="E2095" s="47"/>
      <c r="F2095" s="47"/>
    </row>
    <row r="2096" spans="1:6" s="81" customFormat="1">
      <c r="A2096" s="67"/>
      <c r="B2096" s="339"/>
      <c r="C2096" s="185"/>
      <c r="D2096" s="59"/>
      <c r="E2096" s="47"/>
      <c r="F2096" s="47"/>
    </row>
    <row r="2097" spans="1:6" s="81" customFormat="1">
      <c r="A2097" s="67"/>
      <c r="B2097" s="339"/>
      <c r="C2097" s="185"/>
      <c r="D2097" s="59"/>
      <c r="E2097" s="47"/>
      <c r="F2097" s="47"/>
    </row>
    <row r="2098" spans="1:6" s="81" customFormat="1">
      <c r="A2098" s="67"/>
      <c r="B2098" s="339"/>
      <c r="C2098" s="185"/>
      <c r="D2098" s="59"/>
      <c r="E2098" s="47"/>
      <c r="F2098" s="47"/>
    </row>
    <row r="2099" spans="1:6" s="81" customFormat="1">
      <c r="A2099" s="67"/>
      <c r="B2099" s="339"/>
      <c r="C2099" s="185"/>
      <c r="D2099" s="59"/>
      <c r="E2099" s="47"/>
      <c r="F2099" s="47"/>
    </row>
    <row r="2100" spans="1:6" s="81" customFormat="1">
      <c r="A2100" s="67"/>
      <c r="B2100" s="339"/>
      <c r="C2100" s="185"/>
      <c r="D2100" s="59"/>
      <c r="E2100" s="47"/>
      <c r="F2100" s="47"/>
    </row>
    <row r="2101" spans="1:6" s="81" customFormat="1">
      <c r="A2101" s="67"/>
      <c r="B2101" s="339"/>
      <c r="C2101" s="185"/>
      <c r="D2101" s="59"/>
      <c r="E2101" s="47"/>
      <c r="F2101" s="47"/>
    </row>
    <row r="2102" spans="1:6" s="81" customFormat="1">
      <c r="A2102" s="67"/>
      <c r="B2102" s="339"/>
      <c r="C2102" s="185"/>
      <c r="D2102" s="59"/>
      <c r="E2102" s="47"/>
      <c r="F2102" s="47"/>
    </row>
    <row r="2103" spans="1:6" s="81" customFormat="1">
      <c r="A2103" s="67"/>
      <c r="B2103" s="339"/>
      <c r="C2103" s="185"/>
      <c r="D2103" s="59"/>
      <c r="E2103" s="47"/>
      <c r="F2103" s="47"/>
    </row>
    <row r="2104" spans="1:6" s="81" customFormat="1">
      <c r="A2104" s="67"/>
      <c r="B2104" s="339"/>
      <c r="C2104" s="185"/>
      <c r="D2104" s="59"/>
      <c r="E2104" s="47"/>
      <c r="F2104" s="47"/>
    </row>
    <row r="2105" spans="1:6" s="81" customFormat="1">
      <c r="A2105" s="67"/>
      <c r="B2105" s="339"/>
      <c r="C2105" s="185"/>
      <c r="D2105" s="59"/>
      <c r="E2105" s="47"/>
      <c r="F2105" s="47"/>
    </row>
    <row r="2106" spans="1:6" s="81" customFormat="1">
      <c r="A2106" s="67"/>
      <c r="B2106" s="339"/>
      <c r="C2106" s="185"/>
      <c r="D2106" s="59"/>
      <c r="E2106" s="47"/>
      <c r="F2106" s="47"/>
    </row>
    <row r="2107" spans="1:6" s="81" customFormat="1">
      <c r="A2107" s="67"/>
      <c r="B2107" s="339"/>
      <c r="C2107" s="185"/>
      <c r="D2107" s="59"/>
      <c r="E2107" s="47"/>
      <c r="F2107" s="47"/>
    </row>
    <row r="2108" spans="1:6" s="81" customFormat="1">
      <c r="A2108" s="67"/>
      <c r="B2108" s="339"/>
      <c r="C2108" s="185"/>
      <c r="D2108" s="59"/>
      <c r="E2108" s="47"/>
      <c r="F2108" s="47"/>
    </row>
    <row r="2109" spans="1:6" s="81" customFormat="1">
      <c r="A2109" s="67"/>
      <c r="B2109" s="339"/>
      <c r="C2109" s="185"/>
      <c r="D2109" s="59"/>
      <c r="E2109" s="47"/>
      <c r="F2109" s="47"/>
    </row>
    <row r="2110" spans="1:6" s="81" customFormat="1">
      <c r="A2110" s="67"/>
      <c r="B2110" s="339"/>
      <c r="C2110" s="185"/>
      <c r="D2110" s="59"/>
      <c r="E2110" s="47"/>
      <c r="F2110" s="47"/>
    </row>
    <row r="2111" spans="1:6" s="81" customFormat="1">
      <c r="A2111" s="67"/>
      <c r="B2111" s="339"/>
      <c r="C2111" s="185"/>
      <c r="D2111" s="59"/>
      <c r="E2111" s="47"/>
      <c r="F2111" s="47"/>
    </row>
    <row r="2112" spans="1:6" s="81" customFormat="1">
      <c r="A2112" s="67"/>
      <c r="B2112" s="339"/>
      <c r="C2112" s="185"/>
      <c r="D2112" s="59"/>
      <c r="E2112" s="47"/>
      <c r="F2112" s="47"/>
    </row>
    <row r="2113" spans="1:6" s="81" customFormat="1">
      <c r="A2113" s="67"/>
      <c r="B2113" s="339"/>
      <c r="C2113" s="185"/>
      <c r="D2113" s="59"/>
      <c r="E2113" s="47"/>
      <c r="F2113" s="47"/>
    </row>
    <row r="2114" spans="1:6" s="81" customFormat="1">
      <c r="A2114" s="67"/>
      <c r="B2114" s="339"/>
      <c r="C2114" s="185"/>
      <c r="D2114" s="59"/>
      <c r="E2114" s="47"/>
      <c r="F2114" s="47"/>
    </row>
    <row r="2115" spans="1:6" s="81" customFormat="1">
      <c r="A2115" s="67"/>
      <c r="B2115" s="339"/>
      <c r="C2115" s="185"/>
      <c r="D2115" s="59"/>
      <c r="E2115" s="47"/>
      <c r="F2115" s="47"/>
    </row>
    <row r="2116" spans="1:6" s="81" customFormat="1">
      <c r="A2116" s="67"/>
      <c r="B2116" s="339"/>
      <c r="C2116" s="185"/>
      <c r="D2116" s="59"/>
      <c r="E2116" s="47"/>
      <c r="F2116" s="47"/>
    </row>
    <row r="2117" spans="1:6" s="81" customFormat="1">
      <c r="A2117" s="67"/>
      <c r="B2117" s="339"/>
      <c r="C2117" s="185"/>
      <c r="D2117" s="59"/>
      <c r="E2117" s="47"/>
      <c r="F2117" s="47"/>
    </row>
    <row r="2118" spans="1:6" s="81" customFormat="1">
      <c r="A2118" s="67"/>
      <c r="B2118" s="339"/>
      <c r="C2118" s="185"/>
      <c r="D2118" s="59"/>
      <c r="E2118" s="47"/>
      <c r="F2118" s="47"/>
    </row>
    <row r="2119" spans="1:6" s="81" customFormat="1">
      <c r="A2119" s="67"/>
      <c r="B2119" s="339"/>
      <c r="C2119" s="185"/>
      <c r="D2119" s="59"/>
      <c r="E2119" s="47"/>
      <c r="F2119" s="47"/>
    </row>
    <row r="2120" spans="1:6" s="81" customFormat="1">
      <c r="A2120" s="67"/>
      <c r="B2120" s="339"/>
      <c r="C2120" s="185"/>
      <c r="D2120" s="59"/>
      <c r="E2120" s="47"/>
      <c r="F2120" s="47"/>
    </row>
    <row r="2121" spans="1:6" s="81" customFormat="1">
      <c r="A2121" s="67"/>
      <c r="B2121" s="339"/>
      <c r="C2121" s="185"/>
      <c r="D2121" s="59"/>
      <c r="E2121" s="47"/>
      <c r="F2121" s="47"/>
    </row>
    <row r="2122" spans="1:6" s="81" customFormat="1">
      <c r="A2122" s="67"/>
      <c r="B2122" s="339"/>
      <c r="C2122" s="185"/>
      <c r="D2122" s="59"/>
      <c r="E2122" s="47"/>
      <c r="F2122" s="47"/>
    </row>
    <row r="2123" spans="1:6" s="81" customFormat="1">
      <c r="A2123" s="67"/>
      <c r="B2123" s="339"/>
      <c r="C2123" s="185"/>
      <c r="D2123" s="59"/>
      <c r="E2123" s="47"/>
      <c r="F2123" s="47"/>
    </row>
    <row r="2124" spans="1:6" s="81" customFormat="1">
      <c r="A2124" s="67"/>
      <c r="B2124" s="339"/>
      <c r="C2124" s="185"/>
      <c r="D2124" s="59"/>
      <c r="E2124" s="47"/>
      <c r="F2124" s="47"/>
    </row>
    <row r="2125" spans="1:6" s="81" customFormat="1">
      <c r="A2125" s="67"/>
      <c r="B2125" s="339"/>
      <c r="C2125" s="185"/>
      <c r="D2125" s="59"/>
      <c r="E2125" s="47"/>
      <c r="F2125" s="47"/>
    </row>
    <row r="2126" spans="1:6" s="81" customFormat="1">
      <c r="A2126" s="67"/>
      <c r="B2126" s="339"/>
      <c r="C2126" s="185"/>
      <c r="D2126" s="59"/>
      <c r="E2126" s="47"/>
      <c r="F2126" s="47"/>
    </row>
    <row r="2127" spans="1:6" s="81" customFormat="1">
      <c r="A2127" s="67"/>
      <c r="B2127" s="339"/>
      <c r="C2127" s="185"/>
      <c r="D2127" s="59"/>
      <c r="E2127" s="47"/>
      <c r="F2127" s="47"/>
    </row>
    <row r="2128" spans="1:6" s="81" customFormat="1">
      <c r="A2128" s="67"/>
      <c r="B2128" s="339"/>
      <c r="C2128" s="185"/>
      <c r="D2128" s="59"/>
      <c r="E2128" s="47"/>
      <c r="F2128" s="47"/>
    </row>
    <row r="2129" spans="1:6" s="81" customFormat="1">
      <c r="A2129" s="67"/>
      <c r="B2129" s="339"/>
      <c r="C2129" s="185"/>
      <c r="D2129" s="59"/>
      <c r="E2129" s="47"/>
      <c r="F2129" s="47"/>
    </row>
    <row r="2130" spans="1:6" s="81" customFormat="1">
      <c r="A2130" s="67"/>
      <c r="B2130" s="339"/>
      <c r="C2130" s="185"/>
      <c r="D2130" s="59"/>
      <c r="E2130" s="47"/>
      <c r="F2130" s="47"/>
    </row>
    <row r="2131" spans="1:6" s="81" customFormat="1">
      <c r="A2131" s="67"/>
      <c r="B2131" s="339"/>
      <c r="C2131" s="185"/>
      <c r="D2131" s="59"/>
      <c r="E2131" s="47"/>
      <c r="F2131" s="47"/>
    </row>
    <row r="2132" spans="1:6" s="81" customFormat="1">
      <c r="A2132" s="67"/>
      <c r="B2132" s="339"/>
      <c r="C2132" s="185"/>
      <c r="D2132" s="59"/>
      <c r="E2132" s="47"/>
      <c r="F2132" s="47"/>
    </row>
    <row r="2133" spans="1:6" s="81" customFormat="1">
      <c r="A2133" s="67"/>
      <c r="B2133" s="339"/>
      <c r="C2133" s="185"/>
      <c r="D2133" s="59"/>
      <c r="E2133" s="47"/>
      <c r="F2133" s="47"/>
    </row>
    <row r="2134" spans="1:6" s="81" customFormat="1">
      <c r="A2134" s="67"/>
      <c r="B2134" s="339"/>
      <c r="C2134" s="185"/>
      <c r="D2134" s="59"/>
      <c r="E2134" s="47"/>
      <c r="F2134" s="47"/>
    </row>
    <row r="2135" spans="1:6" s="81" customFormat="1">
      <c r="A2135" s="67"/>
      <c r="B2135" s="339"/>
      <c r="C2135" s="185"/>
      <c r="D2135" s="59"/>
      <c r="E2135" s="47"/>
      <c r="F2135" s="47"/>
    </row>
    <row r="2136" spans="1:6" s="81" customFormat="1">
      <c r="A2136" s="67"/>
      <c r="B2136" s="339"/>
      <c r="C2136" s="185"/>
      <c r="D2136" s="59"/>
      <c r="E2136" s="47"/>
      <c r="F2136" s="47"/>
    </row>
    <row r="2137" spans="1:6" s="81" customFormat="1">
      <c r="A2137" s="67"/>
      <c r="B2137" s="339"/>
      <c r="C2137" s="185"/>
      <c r="D2137" s="59"/>
      <c r="E2137" s="47"/>
      <c r="F2137" s="47"/>
    </row>
    <row r="2138" spans="1:6" s="81" customFormat="1">
      <c r="A2138" s="67"/>
      <c r="B2138" s="339"/>
      <c r="C2138" s="185"/>
      <c r="D2138" s="59"/>
      <c r="E2138" s="47"/>
      <c r="F2138" s="47"/>
    </row>
    <row r="2139" spans="1:6" s="81" customFormat="1">
      <c r="A2139" s="67"/>
      <c r="B2139" s="339"/>
      <c r="C2139" s="185"/>
      <c r="D2139" s="59"/>
      <c r="E2139" s="47"/>
      <c r="F2139" s="47"/>
    </row>
    <row r="2140" spans="1:6" s="81" customFormat="1">
      <c r="A2140" s="67"/>
      <c r="B2140" s="339"/>
      <c r="C2140" s="185"/>
      <c r="D2140" s="59"/>
      <c r="E2140" s="47"/>
      <c r="F2140" s="47"/>
    </row>
    <row r="2141" spans="1:6" s="81" customFormat="1">
      <c r="A2141" s="67"/>
      <c r="B2141" s="339"/>
      <c r="C2141" s="185"/>
      <c r="D2141" s="59"/>
      <c r="E2141" s="47"/>
      <c r="F2141" s="47"/>
    </row>
    <row r="2142" spans="1:6" s="81" customFormat="1">
      <c r="A2142" s="67"/>
      <c r="B2142" s="339"/>
      <c r="C2142" s="185"/>
      <c r="D2142" s="59"/>
      <c r="E2142" s="47"/>
      <c r="F2142" s="47"/>
    </row>
    <row r="2143" spans="1:6" s="81" customFormat="1">
      <c r="A2143" s="67"/>
      <c r="B2143" s="339"/>
      <c r="C2143" s="185"/>
      <c r="D2143" s="59"/>
      <c r="E2143" s="47"/>
      <c r="F2143" s="47"/>
    </row>
    <row r="2144" spans="1:6" s="81" customFormat="1">
      <c r="A2144" s="67"/>
      <c r="B2144" s="339"/>
      <c r="C2144" s="185"/>
      <c r="D2144" s="59"/>
      <c r="E2144" s="47"/>
      <c r="F2144" s="47"/>
    </row>
    <row r="2145" spans="1:6" s="81" customFormat="1">
      <c r="A2145" s="67"/>
      <c r="B2145" s="339"/>
      <c r="C2145" s="185"/>
      <c r="D2145" s="59"/>
      <c r="E2145" s="47"/>
      <c r="F2145" s="47"/>
    </row>
    <row r="2146" spans="1:6" s="81" customFormat="1">
      <c r="A2146" s="67"/>
      <c r="B2146" s="339"/>
      <c r="C2146" s="185"/>
      <c r="D2146" s="59"/>
      <c r="E2146" s="47"/>
      <c r="F2146" s="47"/>
    </row>
    <row r="2147" spans="1:6" s="81" customFormat="1">
      <c r="A2147" s="67"/>
      <c r="B2147" s="339"/>
      <c r="C2147" s="185"/>
      <c r="D2147" s="59"/>
      <c r="E2147" s="47"/>
      <c r="F2147" s="47"/>
    </row>
    <row r="2148" spans="1:6" s="81" customFormat="1">
      <c r="A2148" s="67"/>
      <c r="B2148" s="339"/>
      <c r="C2148" s="185"/>
      <c r="D2148" s="59"/>
      <c r="E2148" s="47"/>
      <c r="F2148" s="47"/>
    </row>
    <row r="2149" spans="1:6" s="81" customFormat="1">
      <c r="A2149" s="67"/>
      <c r="B2149" s="339"/>
      <c r="C2149" s="185"/>
      <c r="D2149" s="59"/>
      <c r="E2149" s="47"/>
      <c r="F2149" s="47"/>
    </row>
    <row r="2150" spans="1:6" s="81" customFormat="1">
      <c r="A2150" s="67"/>
      <c r="B2150" s="339"/>
      <c r="C2150" s="185"/>
      <c r="D2150" s="59"/>
      <c r="E2150" s="47"/>
      <c r="F2150" s="47"/>
    </row>
    <row r="2151" spans="1:6" s="81" customFormat="1">
      <c r="A2151" s="67"/>
      <c r="B2151" s="339"/>
      <c r="C2151" s="185"/>
      <c r="D2151" s="59"/>
      <c r="E2151" s="47"/>
      <c r="F2151" s="47"/>
    </row>
    <row r="2152" spans="1:6" s="81" customFormat="1">
      <c r="A2152" s="67"/>
      <c r="B2152" s="339"/>
      <c r="C2152" s="185"/>
      <c r="D2152" s="59"/>
      <c r="E2152" s="47"/>
      <c r="F2152" s="47"/>
    </row>
    <row r="2153" spans="1:6" s="81" customFormat="1">
      <c r="A2153" s="67"/>
      <c r="B2153" s="339"/>
      <c r="C2153" s="185"/>
      <c r="D2153" s="59"/>
      <c r="E2153" s="47"/>
      <c r="F2153" s="47"/>
    </row>
    <row r="2154" spans="1:6" s="81" customFormat="1">
      <c r="A2154" s="67"/>
      <c r="B2154" s="339"/>
      <c r="C2154" s="185"/>
      <c r="D2154" s="59"/>
      <c r="E2154" s="47"/>
      <c r="F2154" s="47"/>
    </row>
    <row r="2155" spans="1:6" s="81" customFormat="1">
      <c r="A2155" s="67"/>
      <c r="B2155" s="339"/>
      <c r="C2155" s="185"/>
      <c r="D2155" s="59"/>
      <c r="E2155" s="47"/>
      <c r="F2155" s="47"/>
    </row>
    <row r="2156" spans="1:6" s="81" customFormat="1">
      <c r="A2156" s="67"/>
      <c r="B2156" s="339"/>
      <c r="C2156" s="185"/>
      <c r="D2156" s="59"/>
      <c r="E2156" s="47"/>
      <c r="F2156" s="47"/>
    </row>
    <row r="2157" spans="1:6" s="81" customFormat="1">
      <c r="A2157" s="67"/>
      <c r="B2157" s="339"/>
      <c r="C2157" s="185"/>
      <c r="D2157" s="59"/>
      <c r="E2157" s="47"/>
      <c r="F2157" s="47"/>
    </row>
    <row r="2158" spans="1:6" s="81" customFormat="1">
      <c r="A2158" s="67"/>
      <c r="B2158" s="339"/>
      <c r="C2158" s="185"/>
      <c r="D2158" s="59"/>
      <c r="E2158" s="47"/>
      <c r="F2158" s="47"/>
    </row>
    <row r="2159" spans="1:6" s="81" customFormat="1">
      <c r="A2159" s="67"/>
      <c r="B2159" s="339"/>
      <c r="C2159" s="185"/>
      <c r="D2159" s="59"/>
      <c r="E2159" s="47"/>
      <c r="F2159" s="47"/>
    </row>
    <row r="2160" spans="1:6" s="81" customFormat="1">
      <c r="A2160" s="67"/>
      <c r="B2160" s="339"/>
      <c r="C2160" s="185"/>
      <c r="D2160" s="59"/>
      <c r="E2160" s="47"/>
      <c r="F2160" s="47"/>
    </row>
    <row r="2161" spans="1:6" s="81" customFormat="1">
      <c r="A2161" s="67"/>
      <c r="B2161" s="339"/>
      <c r="C2161" s="185"/>
      <c r="D2161" s="59"/>
      <c r="E2161" s="47"/>
      <c r="F2161" s="47"/>
    </row>
    <row r="2162" spans="1:6" s="81" customFormat="1">
      <c r="A2162" s="67"/>
      <c r="B2162" s="339"/>
      <c r="C2162" s="185"/>
      <c r="D2162" s="59"/>
      <c r="E2162" s="47"/>
      <c r="F2162" s="47"/>
    </row>
    <row r="2163" spans="1:6" s="81" customFormat="1">
      <c r="A2163" s="67"/>
      <c r="B2163" s="339"/>
      <c r="C2163" s="185"/>
      <c r="D2163" s="59"/>
      <c r="E2163" s="47"/>
      <c r="F2163" s="47"/>
    </row>
    <row r="2164" spans="1:6" s="81" customFormat="1">
      <c r="A2164" s="67"/>
      <c r="B2164" s="339"/>
      <c r="C2164" s="185"/>
      <c r="D2164" s="59"/>
      <c r="E2164" s="47"/>
      <c r="F2164" s="47"/>
    </row>
    <row r="2165" spans="1:6" s="81" customFormat="1">
      <c r="A2165" s="67"/>
      <c r="B2165" s="339"/>
      <c r="C2165" s="185"/>
      <c r="D2165" s="59"/>
      <c r="E2165" s="47"/>
      <c r="F2165" s="47"/>
    </row>
    <row r="2166" spans="1:6" s="81" customFormat="1">
      <c r="A2166" s="67"/>
      <c r="B2166" s="339"/>
      <c r="C2166" s="185"/>
      <c r="D2166" s="59"/>
      <c r="E2166" s="47"/>
      <c r="F2166" s="47"/>
    </row>
    <row r="2167" spans="1:6" s="81" customFormat="1">
      <c r="A2167" s="67"/>
      <c r="B2167" s="339"/>
      <c r="C2167" s="185"/>
      <c r="D2167" s="59"/>
      <c r="E2167" s="47"/>
      <c r="F2167" s="47"/>
    </row>
    <row r="2168" spans="1:6" s="81" customFormat="1">
      <c r="A2168" s="67"/>
      <c r="B2168" s="339"/>
      <c r="C2168" s="185"/>
      <c r="D2168" s="59"/>
      <c r="E2168" s="47"/>
      <c r="F2168" s="47"/>
    </row>
    <row r="2169" spans="1:6" s="81" customFormat="1">
      <c r="A2169" s="67"/>
      <c r="B2169" s="339"/>
      <c r="C2169" s="185"/>
      <c r="D2169" s="59"/>
      <c r="E2169" s="47"/>
      <c r="F2169" s="47"/>
    </row>
    <row r="2170" spans="1:6" s="81" customFormat="1">
      <c r="A2170" s="67"/>
      <c r="B2170" s="339"/>
      <c r="C2170" s="185"/>
      <c r="D2170" s="59"/>
      <c r="E2170" s="47"/>
      <c r="F2170" s="47"/>
    </row>
    <row r="2171" spans="1:6" s="81" customFormat="1">
      <c r="A2171" s="67"/>
      <c r="B2171" s="339"/>
      <c r="C2171" s="185"/>
      <c r="D2171" s="59"/>
      <c r="E2171" s="47"/>
      <c r="F2171" s="47"/>
    </row>
    <row r="2172" spans="1:6" s="81" customFormat="1">
      <c r="A2172" s="67"/>
      <c r="B2172" s="339"/>
      <c r="C2172" s="185"/>
      <c r="D2172" s="59"/>
      <c r="E2172" s="47"/>
      <c r="F2172" s="47"/>
    </row>
    <row r="2173" spans="1:6" s="81" customFormat="1">
      <c r="A2173" s="67"/>
      <c r="B2173" s="339"/>
      <c r="C2173" s="185"/>
      <c r="D2173" s="59"/>
      <c r="E2173" s="47"/>
      <c r="F2173" s="47"/>
    </row>
    <row r="2174" spans="1:6" s="81" customFormat="1">
      <c r="A2174" s="67"/>
      <c r="B2174" s="339"/>
      <c r="C2174" s="185"/>
      <c r="D2174" s="59"/>
      <c r="E2174" s="47"/>
      <c r="F2174" s="47"/>
    </row>
    <row r="2175" spans="1:6" s="81" customFormat="1">
      <c r="A2175" s="67"/>
      <c r="B2175" s="339"/>
      <c r="C2175" s="185"/>
      <c r="D2175" s="59"/>
      <c r="E2175" s="47"/>
      <c r="F2175" s="47"/>
    </row>
    <row r="2176" spans="1:6" s="81" customFormat="1">
      <c r="A2176" s="67"/>
      <c r="B2176" s="339"/>
      <c r="C2176" s="185"/>
      <c r="D2176" s="59"/>
      <c r="E2176" s="47"/>
      <c r="F2176" s="47"/>
    </row>
    <row r="2177" spans="1:6" s="81" customFormat="1">
      <c r="A2177" s="67"/>
      <c r="B2177" s="339"/>
      <c r="C2177" s="185"/>
      <c r="D2177" s="59"/>
      <c r="E2177" s="47"/>
      <c r="F2177" s="47"/>
    </row>
    <row r="2178" spans="1:6" s="81" customFormat="1">
      <c r="A2178" s="67"/>
      <c r="B2178" s="339"/>
      <c r="C2178" s="185"/>
      <c r="D2178" s="59"/>
      <c r="E2178" s="47"/>
      <c r="F2178" s="47"/>
    </row>
    <row r="2179" spans="1:6" s="81" customFormat="1">
      <c r="A2179" s="67"/>
      <c r="B2179" s="339"/>
      <c r="C2179" s="185"/>
      <c r="D2179" s="59"/>
      <c r="E2179" s="47"/>
      <c r="F2179" s="47"/>
    </row>
    <row r="2180" spans="1:6" s="81" customFormat="1">
      <c r="A2180" s="67"/>
      <c r="B2180" s="339"/>
      <c r="C2180" s="185"/>
      <c r="D2180" s="59"/>
      <c r="E2180" s="47"/>
      <c r="F2180" s="47"/>
    </row>
    <row r="2181" spans="1:6" s="81" customFormat="1">
      <c r="A2181" s="67"/>
      <c r="B2181" s="339"/>
      <c r="C2181" s="185"/>
      <c r="D2181" s="59"/>
      <c r="E2181" s="47"/>
      <c r="F2181" s="47"/>
    </row>
    <row r="2182" spans="1:6" s="81" customFormat="1">
      <c r="A2182" s="67"/>
      <c r="B2182" s="339"/>
      <c r="C2182" s="185"/>
      <c r="D2182" s="59"/>
      <c r="E2182" s="47"/>
      <c r="F2182" s="47"/>
    </row>
    <row r="2183" spans="1:6" s="81" customFormat="1">
      <c r="A2183" s="67"/>
      <c r="B2183" s="339"/>
      <c r="C2183" s="185"/>
      <c r="D2183" s="59"/>
      <c r="E2183" s="47"/>
      <c r="F2183" s="47"/>
    </row>
    <row r="2184" spans="1:6" s="81" customFormat="1">
      <c r="A2184" s="67"/>
      <c r="B2184" s="339"/>
      <c r="C2184" s="185"/>
      <c r="D2184" s="59"/>
      <c r="E2184" s="47"/>
      <c r="F2184" s="47"/>
    </row>
    <row r="2185" spans="1:6" s="81" customFormat="1">
      <c r="A2185" s="67"/>
      <c r="B2185" s="339"/>
      <c r="C2185" s="185"/>
      <c r="D2185" s="59"/>
      <c r="E2185" s="47"/>
      <c r="F2185" s="47"/>
    </row>
    <row r="2186" spans="1:6" s="81" customFormat="1">
      <c r="A2186" s="67"/>
      <c r="B2186" s="339"/>
      <c r="C2186" s="185"/>
      <c r="D2186" s="59"/>
      <c r="E2186" s="47"/>
      <c r="F2186" s="47"/>
    </row>
    <row r="2187" spans="1:6" s="81" customFormat="1">
      <c r="A2187" s="67"/>
      <c r="B2187" s="339"/>
      <c r="C2187" s="185"/>
      <c r="D2187" s="59"/>
      <c r="E2187" s="47"/>
      <c r="F2187" s="47"/>
    </row>
    <row r="2188" spans="1:6" s="81" customFormat="1">
      <c r="A2188" s="67"/>
      <c r="B2188" s="339"/>
      <c r="C2188" s="185"/>
      <c r="D2188" s="59"/>
      <c r="E2188" s="47"/>
      <c r="F2188" s="47"/>
    </row>
    <row r="2189" spans="1:6" s="81" customFormat="1">
      <c r="A2189" s="67"/>
      <c r="B2189" s="339"/>
      <c r="C2189" s="185"/>
      <c r="D2189" s="59"/>
      <c r="E2189" s="47"/>
      <c r="F2189" s="47"/>
    </row>
    <row r="2190" spans="1:6" s="81" customFormat="1">
      <c r="A2190" s="67"/>
      <c r="B2190" s="339"/>
      <c r="C2190" s="185"/>
      <c r="D2190" s="59"/>
      <c r="E2190" s="47"/>
      <c r="F2190" s="47"/>
    </row>
    <row r="2191" spans="1:6" s="81" customFormat="1">
      <c r="A2191" s="67"/>
      <c r="B2191" s="339"/>
      <c r="C2191" s="185"/>
      <c r="D2191" s="59"/>
      <c r="E2191" s="47"/>
      <c r="F2191" s="47"/>
    </row>
    <row r="2192" spans="1:6" s="81" customFormat="1">
      <c r="A2192" s="67"/>
      <c r="B2192" s="339"/>
      <c r="C2192" s="185"/>
      <c r="D2192" s="59"/>
      <c r="E2192" s="47"/>
      <c r="F2192" s="47"/>
    </row>
    <row r="2193" spans="1:6" s="81" customFormat="1">
      <c r="A2193" s="67"/>
      <c r="B2193" s="339"/>
      <c r="C2193" s="185"/>
      <c r="D2193" s="59"/>
      <c r="E2193" s="47"/>
      <c r="F2193" s="47"/>
    </row>
    <row r="2194" spans="1:6" s="81" customFormat="1">
      <c r="A2194" s="67"/>
      <c r="B2194" s="339"/>
      <c r="C2194" s="185"/>
      <c r="D2194" s="59"/>
      <c r="E2194" s="47"/>
      <c r="F2194" s="47"/>
    </row>
    <row r="2195" spans="1:6" s="81" customFormat="1">
      <c r="A2195" s="67"/>
      <c r="B2195" s="339"/>
      <c r="C2195" s="185"/>
      <c r="D2195" s="59"/>
      <c r="E2195" s="47"/>
      <c r="F2195" s="47"/>
    </row>
    <row r="2196" spans="1:6" s="81" customFormat="1">
      <c r="A2196" s="67"/>
      <c r="B2196" s="339"/>
      <c r="C2196" s="185"/>
      <c r="D2196" s="59"/>
      <c r="E2196" s="47"/>
      <c r="F2196" s="47"/>
    </row>
    <row r="2197" spans="1:6" s="81" customFormat="1">
      <c r="A2197" s="67"/>
      <c r="B2197" s="339"/>
      <c r="C2197" s="185"/>
      <c r="D2197" s="59"/>
      <c r="E2197" s="47"/>
      <c r="F2197" s="47"/>
    </row>
    <row r="2198" spans="1:6" s="81" customFormat="1">
      <c r="A2198" s="67"/>
      <c r="B2198" s="339"/>
      <c r="C2198" s="185"/>
      <c r="D2198" s="59"/>
      <c r="E2198" s="47"/>
      <c r="F2198" s="47"/>
    </row>
    <row r="2199" spans="1:6" s="81" customFormat="1">
      <c r="A2199" s="67"/>
      <c r="B2199" s="339"/>
      <c r="C2199" s="185"/>
      <c r="D2199" s="59"/>
      <c r="E2199" s="47"/>
      <c r="F2199" s="47"/>
    </row>
    <row r="2200" spans="1:6" s="81" customFormat="1">
      <c r="A2200" s="67"/>
      <c r="B2200" s="339"/>
      <c r="C2200" s="185"/>
      <c r="D2200" s="59"/>
      <c r="E2200" s="47"/>
      <c r="F2200" s="47"/>
    </row>
    <row r="2201" spans="1:6" s="81" customFormat="1">
      <c r="A2201" s="67"/>
      <c r="B2201" s="339"/>
      <c r="C2201" s="185"/>
      <c r="D2201" s="59"/>
      <c r="E2201" s="47"/>
      <c r="F2201" s="47"/>
    </row>
    <row r="2202" spans="1:6" s="81" customFormat="1">
      <c r="A2202" s="67"/>
      <c r="B2202" s="339"/>
      <c r="C2202" s="185"/>
      <c r="D2202" s="59"/>
      <c r="E2202" s="47"/>
      <c r="F2202" s="47"/>
    </row>
    <row r="2203" spans="1:6" s="81" customFormat="1">
      <c r="A2203" s="67"/>
      <c r="B2203" s="339"/>
      <c r="C2203" s="185"/>
      <c r="D2203" s="59"/>
      <c r="E2203" s="47"/>
      <c r="F2203" s="47"/>
    </row>
    <row r="2204" spans="1:6" s="81" customFormat="1">
      <c r="A2204" s="67"/>
      <c r="B2204" s="339"/>
      <c r="C2204" s="185"/>
      <c r="D2204" s="59"/>
      <c r="E2204" s="47"/>
      <c r="F2204" s="47"/>
    </row>
    <row r="2205" spans="1:6" s="81" customFormat="1">
      <c r="A2205" s="67"/>
      <c r="B2205" s="339"/>
      <c r="C2205" s="185"/>
      <c r="D2205" s="59"/>
      <c r="E2205" s="47"/>
      <c r="F2205" s="47"/>
    </row>
    <row r="2206" spans="1:6" s="81" customFormat="1">
      <c r="A2206" s="67"/>
      <c r="B2206" s="339"/>
      <c r="C2206" s="185"/>
      <c r="D2206" s="59"/>
      <c r="E2206" s="47"/>
      <c r="F2206" s="47"/>
    </row>
    <row r="2207" spans="1:6" s="81" customFormat="1">
      <c r="A2207" s="67"/>
      <c r="B2207" s="339"/>
      <c r="C2207" s="185"/>
      <c r="D2207" s="59"/>
      <c r="E2207" s="47"/>
      <c r="F2207" s="47"/>
    </row>
    <row r="2208" spans="1:6" s="81" customFormat="1">
      <c r="A2208" s="67"/>
      <c r="B2208" s="339"/>
      <c r="C2208" s="185"/>
      <c r="D2208" s="59"/>
      <c r="E2208" s="47"/>
      <c r="F2208" s="47"/>
    </row>
    <row r="2209" spans="1:6" s="81" customFormat="1">
      <c r="A2209" s="67"/>
      <c r="B2209" s="339"/>
      <c r="C2209" s="185"/>
      <c r="D2209" s="59"/>
      <c r="E2209" s="47"/>
      <c r="F2209" s="47"/>
    </row>
    <row r="2210" spans="1:6" s="81" customFormat="1">
      <c r="A2210" s="67"/>
      <c r="B2210" s="339"/>
      <c r="C2210" s="185"/>
      <c r="D2210" s="59"/>
      <c r="E2210" s="47"/>
      <c r="F2210" s="47"/>
    </row>
    <row r="2211" spans="1:6" s="81" customFormat="1">
      <c r="A2211" s="67"/>
      <c r="B2211" s="339"/>
      <c r="C2211" s="185"/>
      <c r="D2211" s="59"/>
      <c r="E2211" s="47"/>
      <c r="F2211" s="47"/>
    </row>
    <row r="2212" spans="1:6" s="81" customFormat="1">
      <c r="A2212" s="67"/>
      <c r="B2212" s="339"/>
      <c r="C2212" s="185"/>
      <c r="D2212" s="59"/>
      <c r="E2212" s="47"/>
      <c r="F2212" s="47"/>
    </row>
    <row r="2213" spans="1:6" s="81" customFormat="1">
      <c r="A2213" s="67"/>
      <c r="B2213" s="339"/>
      <c r="C2213" s="185"/>
      <c r="D2213" s="59"/>
      <c r="E2213" s="47"/>
      <c r="F2213" s="47"/>
    </row>
    <row r="2214" spans="1:6" s="81" customFormat="1">
      <c r="A2214" s="67"/>
      <c r="B2214" s="339"/>
      <c r="C2214" s="185"/>
      <c r="D2214" s="59"/>
      <c r="E2214" s="47"/>
      <c r="F2214" s="47"/>
    </row>
    <row r="2215" spans="1:6" s="81" customFormat="1">
      <c r="A2215" s="67"/>
      <c r="B2215" s="339"/>
      <c r="C2215" s="185"/>
      <c r="D2215" s="59"/>
      <c r="E2215" s="47"/>
      <c r="F2215" s="47"/>
    </row>
    <row r="2216" spans="1:6" s="81" customFormat="1">
      <c r="A2216" s="67"/>
      <c r="B2216" s="339"/>
      <c r="C2216" s="185"/>
      <c r="D2216" s="59"/>
      <c r="E2216" s="47"/>
      <c r="F2216" s="47"/>
    </row>
    <row r="2217" spans="1:6" s="81" customFormat="1">
      <c r="A2217" s="67"/>
      <c r="B2217" s="339"/>
      <c r="C2217" s="185"/>
      <c r="D2217" s="59"/>
      <c r="E2217" s="47"/>
      <c r="F2217" s="47"/>
    </row>
    <row r="2218" spans="1:6" s="81" customFormat="1">
      <c r="A2218" s="67"/>
      <c r="B2218" s="339"/>
      <c r="C2218" s="185"/>
      <c r="D2218" s="59"/>
      <c r="E2218" s="47"/>
      <c r="F2218" s="47"/>
    </row>
    <row r="2219" spans="1:6" s="81" customFormat="1">
      <c r="A2219" s="67"/>
      <c r="B2219" s="339"/>
      <c r="C2219" s="185"/>
      <c r="D2219" s="59"/>
      <c r="E2219" s="47"/>
      <c r="F2219" s="47"/>
    </row>
    <row r="2220" spans="1:6" s="81" customFormat="1">
      <c r="A2220" s="67"/>
      <c r="B2220" s="339"/>
      <c r="C2220" s="185"/>
      <c r="D2220" s="59"/>
      <c r="E2220" s="47"/>
      <c r="F2220" s="47"/>
    </row>
    <row r="2221" spans="1:6" s="81" customFormat="1">
      <c r="A2221" s="67"/>
      <c r="B2221" s="339"/>
      <c r="C2221" s="185"/>
      <c r="D2221" s="59"/>
      <c r="E2221" s="47"/>
      <c r="F2221" s="47"/>
    </row>
    <row r="2222" spans="1:6" s="81" customFormat="1">
      <c r="A2222" s="67"/>
      <c r="B2222" s="339"/>
      <c r="C2222" s="185"/>
      <c r="D2222" s="59"/>
      <c r="E2222" s="47"/>
      <c r="F2222" s="47"/>
    </row>
    <row r="2223" spans="1:6" s="81" customFormat="1">
      <c r="A2223" s="67"/>
      <c r="B2223" s="339"/>
      <c r="C2223" s="185"/>
      <c r="D2223" s="59"/>
      <c r="E2223" s="47"/>
      <c r="F2223" s="47"/>
    </row>
    <row r="2224" spans="1:6" s="81" customFormat="1">
      <c r="A2224" s="67"/>
      <c r="B2224" s="339"/>
      <c r="C2224" s="185"/>
      <c r="D2224" s="59"/>
      <c r="E2224" s="47"/>
      <c r="F2224" s="47"/>
    </row>
    <row r="2225" spans="1:6" s="81" customFormat="1">
      <c r="A2225" s="67"/>
      <c r="B2225" s="339"/>
      <c r="C2225" s="185"/>
      <c r="D2225" s="59"/>
      <c r="E2225" s="47"/>
      <c r="F2225" s="47"/>
    </row>
    <row r="2226" spans="1:6" s="81" customFormat="1">
      <c r="A2226" s="67"/>
      <c r="B2226" s="339"/>
      <c r="C2226" s="185"/>
      <c r="D2226" s="59"/>
      <c r="E2226" s="47"/>
      <c r="F2226" s="47"/>
    </row>
    <row r="2227" spans="1:6" s="81" customFormat="1">
      <c r="A2227" s="67"/>
      <c r="B2227" s="339"/>
      <c r="C2227" s="185"/>
      <c r="D2227" s="59"/>
      <c r="E2227" s="47"/>
      <c r="F2227" s="47"/>
    </row>
    <row r="2228" spans="1:6" s="81" customFormat="1">
      <c r="A2228" s="67"/>
      <c r="B2228" s="339"/>
      <c r="C2228" s="185"/>
      <c r="D2228" s="59"/>
      <c r="E2228" s="47"/>
      <c r="F2228" s="47"/>
    </row>
    <row r="2229" spans="1:6" s="81" customFormat="1">
      <c r="A2229" s="67"/>
      <c r="B2229" s="339"/>
      <c r="C2229" s="185"/>
      <c r="D2229" s="59"/>
      <c r="E2229" s="47"/>
      <c r="F2229" s="47"/>
    </row>
    <row r="2230" spans="1:6" s="81" customFormat="1">
      <c r="A2230" s="67"/>
      <c r="B2230" s="339"/>
      <c r="C2230" s="185"/>
      <c r="D2230" s="59"/>
      <c r="E2230" s="47"/>
      <c r="F2230" s="47"/>
    </row>
    <row r="2231" spans="1:6" s="81" customFormat="1">
      <c r="A2231" s="67"/>
      <c r="B2231" s="339"/>
      <c r="C2231" s="185"/>
      <c r="D2231" s="59"/>
      <c r="E2231" s="47"/>
      <c r="F2231" s="47"/>
    </row>
    <row r="2232" spans="1:6" s="81" customFormat="1">
      <c r="A2232" s="67"/>
      <c r="B2232" s="339"/>
      <c r="C2232" s="185"/>
      <c r="D2232" s="59"/>
      <c r="E2232" s="47"/>
      <c r="F2232" s="47"/>
    </row>
    <row r="2233" spans="1:6" s="81" customFormat="1">
      <c r="A2233" s="67"/>
      <c r="B2233" s="339"/>
      <c r="C2233" s="185"/>
      <c r="D2233" s="59"/>
      <c r="E2233" s="47"/>
      <c r="F2233" s="47"/>
    </row>
    <row r="2234" spans="1:6" s="81" customFormat="1">
      <c r="A2234" s="67"/>
      <c r="B2234" s="339"/>
      <c r="C2234" s="185"/>
      <c r="D2234" s="59"/>
      <c r="E2234" s="47"/>
      <c r="F2234" s="47"/>
    </row>
    <row r="2235" spans="1:6" s="81" customFormat="1">
      <c r="A2235" s="67"/>
      <c r="B2235" s="339"/>
      <c r="C2235" s="185"/>
      <c r="D2235" s="59"/>
      <c r="E2235" s="47"/>
      <c r="F2235" s="47"/>
    </row>
    <row r="2236" spans="1:6" s="81" customFormat="1">
      <c r="A2236" s="67"/>
      <c r="B2236" s="339"/>
      <c r="C2236" s="185"/>
      <c r="D2236" s="59"/>
      <c r="E2236" s="47"/>
      <c r="F2236" s="47"/>
    </row>
    <row r="2237" spans="1:6" s="81" customFormat="1">
      <c r="A2237" s="67"/>
      <c r="B2237" s="339"/>
      <c r="C2237" s="185"/>
      <c r="D2237" s="59"/>
      <c r="E2237" s="47"/>
      <c r="F2237" s="47"/>
    </row>
    <row r="2238" spans="1:6" s="81" customFormat="1">
      <c r="A2238" s="67"/>
      <c r="B2238" s="339"/>
      <c r="C2238" s="185"/>
      <c r="D2238" s="59"/>
      <c r="E2238" s="47"/>
      <c r="F2238" s="47"/>
    </row>
    <row r="2239" spans="1:6" s="81" customFormat="1">
      <c r="A2239" s="67"/>
      <c r="B2239" s="339"/>
      <c r="C2239" s="185"/>
      <c r="D2239" s="59"/>
      <c r="E2239" s="47"/>
      <c r="F2239" s="47"/>
    </row>
    <row r="2240" spans="1:6" s="81" customFormat="1">
      <c r="A2240" s="67"/>
      <c r="B2240" s="339"/>
      <c r="C2240" s="185"/>
      <c r="D2240" s="59"/>
      <c r="E2240" s="47"/>
      <c r="F2240" s="47"/>
    </row>
    <row r="2241" spans="1:6" s="81" customFormat="1">
      <c r="A2241" s="67"/>
      <c r="B2241" s="339"/>
      <c r="C2241" s="185"/>
      <c r="D2241" s="59"/>
      <c r="E2241" s="47"/>
      <c r="F2241" s="47"/>
    </row>
    <row r="2242" spans="1:6" s="81" customFormat="1">
      <c r="A2242" s="67"/>
      <c r="B2242" s="339"/>
      <c r="C2242" s="185"/>
      <c r="D2242" s="59"/>
      <c r="E2242" s="47"/>
      <c r="F2242" s="47"/>
    </row>
    <row r="2243" spans="1:6" s="81" customFormat="1">
      <c r="A2243" s="67"/>
      <c r="B2243" s="339"/>
      <c r="C2243" s="185"/>
      <c r="D2243" s="59"/>
      <c r="E2243" s="47"/>
      <c r="F2243" s="47"/>
    </row>
    <row r="2244" spans="1:6" s="81" customFormat="1">
      <c r="A2244" s="67"/>
      <c r="B2244" s="339"/>
      <c r="C2244" s="185"/>
      <c r="D2244" s="59"/>
      <c r="E2244" s="47"/>
      <c r="F2244" s="47"/>
    </row>
    <row r="2245" spans="1:6" s="81" customFormat="1">
      <c r="A2245" s="67"/>
      <c r="B2245" s="339"/>
      <c r="C2245" s="185"/>
      <c r="D2245" s="59"/>
      <c r="E2245" s="47"/>
      <c r="F2245" s="47"/>
    </row>
    <row r="2246" spans="1:6" s="81" customFormat="1">
      <c r="A2246" s="67"/>
      <c r="B2246" s="339"/>
      <c r="C2246" s="185"/>
      <c r="D2246" s="59"/>
      <c r="E2246" s="47"/>
      <c r="F2246" s="47"/>
    </row>
    <row r="2247" spans="1:6" s="81" customFormat="1">
      <c r="A2247" s="67"/>
      <c r="B2247" s="339"/>
      <c r="C2247" s="185"/>
      <c r="D2247" s="59"/>
      <c r="E2247" s="47"/>
      <c r="F2247" s="47"/>
    </row>
    <row r="2248" spans="1:6" s="81" customFormat="1">
      <c r="A2248" s="67"/>
      <c r="B2248" s="339"/>
      <c r="C2248" s="185"/>
      <c r="D2248" s="59"/>
      <c r="E2248" s="47"/>
      <c r="F2248" s="47"/>
    </row>
    <row r="2249" spans="1:6" s="81" customFormat="1">
      <c r="A2249" s="67"/>
      <c r="B2249" s="339"/>
      <c r="C2249" s="185"/>
      <c r="D2249" s="59"/>
      <c r="E2249" s="47"/>
      <c r="F2249" s="47"/>
    </row>
    <row r="2250" spans="1:6" s="81" customFormat="1">
      <c r="A2250" s="67"/>
      <c r="B2250" s="339"/>
      <c r="C2250" s="185"/>
      <c r="D2250" s="59"/>
      <c r="E2250" s="47"/>
      <c r="F2250" s="47"/>
    </row>
    <row r="2251" spans="1:6" s="81" customFormat="1">
      <c r="A2251" s="67"/>
      <c r="B2251" s="339"/>
      <c r="C2251" s="185"/>
      <c r="D2251" s="59"/>
      <c r="E2251" s="47"/>
      <c r="F2251" s="47"/>
    </row>
    <row r="2252" spans="1:6" s="81" customFormat="1">
      <c r="A2252" s="67"/>
      <c r="B2252" s="339"/>
      <c r="C2252" s="185"/>
      <c r="D2252" s="59"/>
      <c r="E2252" s="47"/>
      <c r="F2252" s="47"/>
    </row>
    <row r="2253" spans="1:6" s="81" customFormat="1">
      <c r="A2253" s="67"/>
      <c r="B2253" s="339"/>
      <c r="C2253" s="185"/>
      <c r="D2253" s="59"/>
      <c r="E2253" s="47"/>
      <c r="F2253" s="47"/>
    </row>
    <row r="2254" spans="1:6" s="81" customFormat="1">
      <c r="A2254" s="67"/>
      <c r="B2254" s="339"/>
      <c r="C2254" s="185"/>
      <c r="D2254" s="59"/>
      <c r="E2254" s="47"/>
      <c r="F2254" s="47"/>
    </row>
    <row r="2255" spans="1:6" s="81" customFormat="1">
      <c r="A2255" s="67"/>
      <c r="B2255" s="339"/>
      <c r="C2255" s="185"/>
      <c r="D2255" s="59"/>
      <c r="E2255" s="47"/>
      <c r="F2255" s="47"/>
    </row>
    <row r="2256" spans="1:6" s="81" customFormat="1">
      <c r="A2256" s="67"/>
      <c r="B2256" s="339"/>
      <c r="C2256" s="185"/>
      <c r="D2256" s="59"/>
      <c r="E2256" s="47"/>
      <c r="F2256" s="47"/>
    </row>
    <row r="2257" spans="1:6" s="81" customFormat="1">
      <c r="A2257" s="67"/>
      <c r="B2257" s="339"/>
      <c r="C2257" s="185"/>
      <c r="D2257" s="59"/>
      <c r="E2257" s="47"/>
      <c r="F2257" s="47"/>
    </row>
    <row r="2258" spans="1:6" s="81" customFormat="1">
      <c r="A2258" s="67"/>
      <c r="B2258" s="339"/>
      <c r="C2258" s="185"/>
      <c r="D2258" s="59"/>
      <c r="E2258" s="47"/>
      <c r="F2258" s="47"/>
    </row>
    <row r="2259" spans="1:6" s="81" customFormat="1">
      <c r="A2259" s="67"/>
      <c r="B2259" s="339"/>
      <c r="C2259" s="185"/>
      <c r="D2259" s="59"/>
      <c r="E2259" s="47"/>
      <c r="F2259" s="47"/>
    </row>
    <row r="2260" spans="1:6" s="81" customFormat="1">
      <c r="A2260" s="67"/>
      <c r="B2260" s="339"/>
      <c r="C2260" s="185"/>
      <c r="D2260" s="59"/>
      <c r="E2260" s="47"/>
      <c r="F2260" s="47"/>
    </row>
    <row r="2261" spans="1:6" s="81" customFormat="1">
      <c r="A2261" s="67"/>
      <c r="B2261" s="339"/>
      <c r="C2261" s="185"/>
      <c r="D2261" s="59"/>
      <c r="E2261" s="47"/>
      <c r="F2261" s="47"/>
    </row>
    <row r="2262" spans="1:6" s="81" customFormat="1">
      <c r="A2262" s="67"/>
      <c r="B2262" s="339"/>
      <c r="C2262" s="185"/>
      <c r="D2262" s="59"/>
      <c r="E2262" s="47"/>
      <c r="F2262" s="47"/>
    </row>
    <row r="2263" spans="1:6" s="81" customFormat="1">
      <c r="A2263" s="67"/>
      <c r="B2263" s="339"/>
      <c r="C2263" s="185"/>
      <c r="D2263" s="59"/>
      <c r="E2263" s="47"/>
      <c r="F2263" s="47"/>
    </row>
    <row r="2264" spans="1:6" s="81" customFormat="1">
      <c r="A2264" s="67"/>
      <c r="B2264" s="339"/>
      <c r="C2264" s="185"/>
      <c r="D2264" s="59"/>
      <c r="E2264" s="47"/>
      <c r="F2264" s="47"/>
    </row>
    <row r="2265" spans="1:6" s="81" customFormat="1">
      <c r="A2265" s="67"/>
      <c r="B2265" s="339"/>
      <c r="C2265" s="185"/>
      <c r="D2265" s="59"/>
      <c r="E2265" s="47"/>
      <c r="F2265" s="47"/>
    </row>
    <row r="2266" spans="1:6" s="81" customFormat="1">
      <c r="A2266" s="67"/>
      <c r="B2266" s="339"/>
      <c r="C2266" s="185"/>
      <c r="D2266" s="59"/>
      <c r="E2266" s="47"/>
      <c r="F2266" s="47"/>
    </row>
    <row r="2267" spans="1:6" s="81" customFormat="1">
      <c r="A2267" s="67"/>
      <c r="B2267" s="339"/>
      <c r="C2267" s="185"/>
      <c r="D2267" s="59"/>
      <c r="E2267" s="47"/>
      <c r="F2267" s="47"/>
    </row>
    <row r="2268" spans="1:6" s="81" customFormat="1">
      <c r="A2268" s="67"/>
      <c r="B2268" s="339"/>
      <c r="C2268" s="185"/>
      <c r="D2268" s="59"/>
      <c r="E2268" s="47"/>
      <c r="F2268" s="47"/>
    </row>
    <row r="2269" spans="1:6" s="81" customFormat="1">
      <c r="A2269" s="67"/>
      <c r="B2269" s="339"/>
      <c r="C2269" s="185"/>
      <c r="D2269" s="59"/>
      <c r="E2269" s="47"/>
      <c r="F2269" s="47"/>
    </row>
    <row r="2270" spans="1:6" s="81" customFormat="1">
      <c r="A2270" s="67"/>
      <c r="B2270" s="339"/>
      <c r="C2270" s="185"/>
      <c r="D2270" s="59"/>
      <c r="E2270" s="47"/>
      <c r="F2270" s="47"/>
    </row>
    <row r="2271" spans="1:6" s="81" customFormat="1">
      <c r="A2271" s="67"/>
      <c r="B2271" s="339"/>
      <c r="C2271" s="185"/>
      <c r="D2271" s="59"/>
      <c r="E2271" s="47"/>
      <c r="F2271" s="47"/>
    </row>
    <row r="2272" spans="1:6" s="81" customFormat="1">
      <c r="A2272" s="67"/>
      <c r="B2272" s="339"/>
      <c r="C2272" s="185"/>
      <c r="D2272" s="59"/>
      <c r="E2272" s="47"/>
      <c r="F2272" s="47"/>
    </row>
    <row r="2273" spans="1:6" s="81" customFormat="1">
      <c r="A2273" s="67"/>
      <c r="B2273" s="339"/>
      <c r="C2273" s="185"/>
      <c r="D2273" s="59"/>
      <c r="E2273" s="47"/>
      <c r="F2273" s="47"/>
    </row>
    <row r="2274" spans="1:6" s="81" customFormat="1">
      <c r="A2274" s="67"/>
      <c r="B2274" s="339"/>
      <c r="C2274" s="185"/>
      <c r="D2274" s="59"/>
      <c r="E2274" s="47"/>
      <c r="F2274" s="47"/>
    </row>
    <row r="2275" spans="1:6" s="81" customFormat="1">
      <c r="A2275" s="67"/>
      <c r="B2275" s="339"/>
      <c r="C2275" s="185"/>
      <c r="D2275" s="59"/>
      <c r="E2275" s="47"/>
      <c r="F2275" s="47"/>
    </row>
    <row r="2276" spans="1:6" s="81" customFormat="1">
      <c r="A2276" s="67"/>
      <c r="B2276" s="339"/>
      <c r="C2276" s="185"/>
      <c r="D2276" s="59"/>
      <c r="E2276" s="47"/>
      <c r="F2276" s="47"/>
    </row>
    <row r="2277" spans="1:6" s="81" customFormat="1">
      <c r="A2277" s="67"/>
      <c r="B2277" s="339"/>
      <c r="C2277" s="185"/>
      <c r="D2277" s="59"/>
      <c r="E2277" s="47"/>
      <c r="F2277" s="47"/>
    </row>
    <row r="2278" spans="1:6" s="81" customFormat="1">
      <c r="A2278" s="67"/>
      <c r="B2278" s="339"/>
      <c r="C2278" s="185"/>
      <c r="D2278" s="59"/>
      <c r="E2278" s="47"/>
      <c r="F2278" s="47"/>
    </row>
    <row r="2279" spans="1:6" s="81" customFormat="1">
      <c r="A2279" s="67"/>
      <c r="B2279" s="339"/>
      <c r="C2279" s="185"/>
      <c r="D2279" s="59"/>
      <c r="E2279" s="47"/>
      <c r="F2279" s="47"/>
    </row>
    <row r="2280" spans="1:6" s="81" customFormat="1">
      <c r="A2280" s="67"/>
      <c r="B2280" s="339"/>
      <c r="C2280" s="185"/>
      <c r="D2280" s="59"/>
      <c r="E2280" s="47"/>
      <c r="F2280" s="47"/>
    </row>
    <row r="2281" spans="1:6" s="81" customFormat="1">
      <c r="A2281" s="67"/>
      <c r="B2281" s="339"/>
      <c r="C2281" s="185"/>
      <c r="D2281" s="59"/>
      <c r="E2281" s="47"/>
      <c r="F2281" s="47"/>
    </row>
    <row r="2282" spans="1:6" s="81" customFormat="1">
      <c r="A2282" s="67"/>
      <c r="B2282" s="339"/>
      <c r="C2282" s="185"/>
      <c r="D2282" s="59"/>
      <c r="E2282" s="47"/>
      <c r="F2282" s="47"/>
    </row>
    <row r="2283" spans="1:6" s="81" customFormat="1">
      <c r="A2283" s="67"/>
      <c r="B2283" s="339"/>
      <c r="C2283" s="185"/>
      <c r="D2283" s="59"/>
      <c r="E2283" s="47"/>
      <c r="F2283" s="47"/>
    </row>
    <row r="2284" spans="1:6" s="81" customFormat="1">
      <c r="A2284" s="67"/>
      <c r="B2284" s="339"/>
      <c r="C2284" s="185"/>
      <c r="D2284" s="59"/>
      <c r="E2284" s="47"/>
      <c r="F2284" s="47"/>
    </row>
    <row r="2285" spans="1:6" s="81" customFormat="1">
      <c r="A2285" s="67"/>
      <c r="B2285" s="339"/>
      <c r="C2285" s="185"/>
      <c r="D2285" s="59"/>
      <c r="E2285" s="47"/>
      <c r="F2285" s="47"/>
    </row>
    <row r="2286" spans="1:6" s="81" customFormat="1">
      <c r="A2286" s="67"/>
      <c r="B2286" s="339"/>
      <c r="C2286" s="185"/>
      <c r="D2286" s="59"/>
      <c r="E2286" s="47"/>
      <c r="F2286" s="47"/>
    </row>
    <row r="2287" spans="1:6" s="81" customFormat="1">
      <c r="A2287" s="67"/>
      <c r="B2287" s="339"/>
      <c r="C2287" s="185"/>
      <c r="D2287" s="59"/>
      <c r="E2287" s="47"/>
      <c r="F2287" s="47"/>
    </row>
    <row r="2288" spans="1:6" s="81" customFormat="1">
      <c r="A2288" s="67"/>
      <c r="B2288" s="339"/>
      <c r="C2288" s="185"/>
      <c r="D2288" s="59"/>
      <c r="E2288" s="47"/>
      <c r="F2288" s="47"/>
    </row>
    <row r="2289" spans="1:6" s="81" customFormat="1">
      <c r="A2289" s="67"/>
      <c r="B2289" s="339"/>
      <c r="C2289" s="185"/>
      <c r="D2289" s="59"/>
      <c r="E2289" s="47"/>
      <c r="F2289" s="47"/>
    </row>
    <row r="2290" spans="1:6" s="81" customFormat="1">
      <c r="A2290" s="67"/>
      <c r="B2290" s="339"/>
      <c r="C2290" s="185"/>
      <c r="D2290" s="59"/>
      <c r="E2290" s="47"/>
      <c r="F2290" s="47"/>
    </row>
    <row r="2291" spans="1:6" s="81" customFormat="1">
      <c r="A2291" s="67"/>
      <c r="B2291" s="339"/>
      <c r="C2291" s="185"/>
      <c r="D2291" s="59"/>
      <c r="E2291" s="47"/>
      <c r="F2291" s="47"/>
    </row>
    <row r="2292" spans="1:6" s="81" customFormat="1">
      <c r="A2292" s="67"/>
      <c r="B2292" s="339"/>
      <c r="C2292" s="185"/>
      <c r="D2292" s="59"/>
      <c r="E2292" s="47"/>
      <c r="F2292" s="47"/>
    </row>
    <row r="2293" spans="1:6" s="81" customFormat="1">
      <c r="A2293" s="67"/>
      <c r="B2293" s="339"/>
      <c r="C2293" s="185"/>
      <c r="D2293" s="59"/>
      <c r="E2293" s="47"/>
      <c r="F2293" s="47"/>
    </row>
    <row r="2294" spans="1:6" s="81" customFormat="1">
      <c r="A2294" s="67"/>
      <c r="B2294" s="339"/>
      <c r="C2294" s="185"/>
      <c r="D2294" s="59"/>
      <c r="E2294" s="47"/>
      <c r="F2294" s="47"/>
    </row>
    <row r="2295" spans="1:6" s="81" customFormat="1">
      <c r="A2295" s="67"/>
      <c r="B2295" s="339"/>
      <c r="C2295" s="185"/>
      <c r="D2295" s="59"/>
      <c r="E2295" s="47"/>
      <c r="F2295" s="47"/>
    </row>
    <row r="2296" spans="1:6" s="81" customFormat="1">
      <c r="A2296" s="67"/>
      <c r="B2296" s="339"/>
      <c r="C2296" s="185"/>
      <c r="D2296" s="59"/>
      <c r="E2296" s="47"/>
      <c r="F2296" s="47"/>
    </row>
    <row r="2297" spans="1:6" s="81" customFormat="1">
      <c r="A2297" s="67"/>
      <c r="B2297" s="339"/>
      <c r="C2297" s="185"/>
      <c r="D2297" s="59"/>
      <c r="E2297" s="47"/>
      <c r="F2297" s="47"/>
    </row>
    <row r="2298" spans="1:6" s="81" customFormat="1">
      <c r="A2298" s="67"/>
      <c r="B2298" s="339"/>
      <c r="C2298" s="185"/>
      <c r="D2298" s="59"/>
      <c r="E2298" s="47"/>
      <c r="F2298" s="47"/>
    </row>
    <row r="2299" spans="1:6" s="81" customFormat="1">
      <c r="A2299" s="67"/>
      <c r="B2299" s="339"/>
      <c r="C2299" s="185"/>
      <c r="D2299" s="59"/>
      <c r="E2299" s="47"/>
      <c r="F2299" s="47"/>
    </row>
    <row r="2300" spans="1:6" s="81" customFormat="1">
      <c r="A2300" s="67"/>
      <c r="B2300" s="339"/>
      <c r="C2300" s="185"/>
      <c r="D2300" s="59"/>
      <c r="E2300" s="47"/>
      <c r="F2300" s="47"/>
    </row>
    <row r="2301" spans="1:6" s="81" customFormat="1">
      <c r="A2301" s="67"/>
      <c r="B2301" s="339"/>
      <c r="C2301" s="185"/>
      <c r="D2301" s="59"/>
      <c r="E2301" s="47"/>
      <c r="F2301" s="47"/>
    </row>
    <row r="2302" spans="1:6" s="81" customFormat="1">
      <c r="A2302" s="67"/>
      <c r="B2302" s="339"/>
      <c r="C2302" s="185"/>
      <c r="D2302" s="59"/>
      <c r="E2302" s="47"/>
      <c r="F2302" s="47"/>
    </row>
    <row r="2303" spans="1:6" s="81" customFormat="1">
      <c r="A2303" s="67"/>
      <c r="B2303" s="339"/>
      <c r="C2303" s="185"/>
      <c r="D2303" s="59"/>
      <c r="E2303" s="47"/>
      <c r="F2303" s="47"/>
    </row>
    <row r="2304" spans="1:6" s="81" customFormat="1">
      <c r="A2304" s="67"/>
      <c r="B2304" s="339"/>
      <c r="C2304" s="185"/>
      <c r="D2304" s="59"/>
      <c r="E2304" s="47"/>
      <c r="F2304" s="47"/>
    </row>
    <row r="2305" spans="1:6" s="81" customFormat="1">
      <c r="A2305" s="67"/>
      <c r="B2305" s="339"/>
      <c r="C2305" s="185"/>
      <c r="D2305" s="59"/>
      <c r="E2305" s="47"/>
      <c r="F2305" s="47"/>
    </row>
    <row r="2306" spans="1:6" s="81" customFormat="1">
      <c r="A2306" s="67"/>
      <c r="B2306" s="339"/>
      <c r="C2306" s="185"/>
      <c r="D2306" s="59"/>
      <c r="E2306" s="47"/>
      <c r="F2306" s="47"/>
    </row>
    <row r="2307" spans="1:6" s="81" customFormat="1">
      <c r="A2307" s="67"/>
      <c r="B2307" s="339"/>
      <c r="C2307" s="185"/>
      <c r="D2307" s="59"/>
      <c r="E2307" s="47"/>
      <c r="F2307" s="47"/>
    </row>
    <row r="2308" spans="1:6" s="81" customFormat="1">
      <c r="A2308" s="67"/>
      <c r="B2308" s="339"/>
      <c r="C2308" s="185"/>
      <c r="D2308" s="59"/>
      <c r="E2308" s="47"/>
      <c r="F2308" s="47"/>
    </row>
    <row r="2309" spans="1:6" s="81" customFormat="1">
      <c r="A2309" s="67"/>
      <c r="B2309" s="339"/>
      <c r="C2309" s="185"/>
      <c r="D2309" s="59"/>
      <c r="E2309" s="47"/>
      <c r="F2309" s="47"/>
    </row>
    <row r="2310" spans="1:6" s="81" customFormat="1">
      <c r="A2310" s="67"/>
      <c r="B2310" s="339"/>
      <c r="C2310" s="185"/>
      <c r="D2310" s="59"/>
      <c r="E2310" s="47"/>
      <c r="F2310" s="47"/>
    </row>
    <row r="2311" spans="1:6" s="81" customFormat="1">
      <c r="A2311" s="67"/>
      <c r="B2311" s="339"/>
      <c r="C2311" s="185"/>
      <c r="D2311" s="59"/>
      <c r="E2311" s="47"/>
      <c r="F2311" s="47"/>
    </row>
    <row r="2312" spans="1:6" s="81" customFormat="1">
      <c r="A2312" s="67"/>
      <c r="B2312" s="339"/>
      <c r="C2312" s="185"/>
      <c r="D2312" s="59"/>
      <c r="E2312" s="47"/>
      <c r="F2312" s="47"/>
    </row>
    <row r="2313" spans="1:6" s="81" customFormat="1">
      <c r="A2313" s="67"/>
      <c r="B2313" s="339"/>
      <c r="C2313" s="185"/>
      <c r="D2313" s="59"/>
      <c r="E2313" s="47"/>
      <c r="F2313" s="47"/>
    </row>
    <row r="2314" spans="1:6" s="81" customFormat="1">
      <c r="A2314" s="67"/>
      <c r="B2314" s="339"/>
      <c r="C2314" s="185"/>
      <c r="D2314" s="59"/>
      <c r="E2314" s="47"/>
      <c r="F2314" s="47"/>
    </row>
    <row r="2315" spans="1:6" s="81" customFormat="1">
      <c r="A2315" s="67"/>
      <c r="B2315" s="339"/>
      <c r="C2315" s="185"/>
      <c r="D2315" s="59"/>
      <c r="E2315" s="47"/>
      <c r="F2315" s="47"/>
    </row>
    <row r="2316" spans="1:6" s="81" customFormat="1">
      <c r="A2316" s="67"/>
      <c r="B2316" s="339"/>
      <c r="C2316" s="185"/>
      <c r="D2316" s="59"/>
      <c r="E2316" s="47"/>
      <c r="F2316" s="47"/>
    </row>
    <row r="2317" spans="1:6" s="81" customFormat="1">
      <c r="A2317" s="67"/>
      <c r="B2317" s="339"/>
      <c r="C2317" s="185"/>
      <c r="D2317" s="59"/>
      <c r="E2317" s="47"/>
      <c r="F2317" s="47"/>
    </row>
    <row r="2318" spans="1:6" s="81" customFormat="1">
      <c r="A2318" s="67"/>
      <c r="B2318" s="339"/>
      <c r="C2318" s="185"/>
      <c r="D2318" s="59"/>
      <c r="E2318" s="47"/>
      <c r="F2318" s="47"/>
    </row>
    <row r="2319" spans="1:6" s="81" customFormat="1">
      <c r="A2319" s="67"/>
      <c r="B2319" s="339"/>
      <c r="C2319" s="185"/>
      <c r="D2319" s="59"/>
      <c r="E2319" s="47"/>
      <c r="F2319" s="47"/>
    </row>
    <row r="2320" spans="1:6" s="81" customFormat="1">
      <c r="A2320" s="67"/>
      <c r="B2320" s="339"/>
      <c r="C2320" s="185"/>
      <c r="D2320" s="59"/>
      <c r="E2320" s="47"/>
      <c r="F2320" s="47"/>
    </row>
    <row r="2321" spans="1:6" s="81" customFormat="1">
      <c r="A2321" s="67"/>
      <c r="B2321" s="339"/>
      <c r="C2321" s="185"/>
      <c r="D2321" s="59"/>
      <c r="E2321" s="47"/>
      <c r="F2321" s="47"/>
    </row>
    <row r="2322" spans="1:6" s="81" customFormat="1">
      <c r="A2322" s="67"/>
      <c r="B2322" s="339"/>
      <c r="C2322" s="185"/>
      <c r="D2322" s="59"/>
      <c r="E2322" s="47"/>
      <c r="F2322" s="47"/>
    </row>
    <row r="2323" spans="1:6" s="81" customFormat="1">
      <c r="A2323" s="67"/>
      <c r="B2323" s="339"/>
      <c r="C2323" s="185"/>
      <c r="D2323" s="59"/>
      <c r="E2323" s="47"/>
      <c r="F2323" s="47"/>
    </row>
    <row r="2324" spans="1:6" s="81" customFormat="1">
      <c r="A2324" s="67"/>
      <c r="B2324" s="339"/>
      <c r="C2324" s="185"/>
      <c r="D2324" s="59"/>
      <c r="E2324" s="47"/>
      <c r="F2324" s="47"/>
    </row>
    <row r="2325" spans="1:6" s="81" customFormat="1">
      <c r="A2325" s="67"/>
      <c r="B2325" s="339"/>
      <c r="C2325" s="185"/>
      <c r="D2325" s="59"/>
      <c r="E2325" s="47"/>
      <c r="F2325" s="47"/>
    </row>
    <row r="2326" spans="1:6" s="81" customFormat="1">
      <c r="A2326" s="67"/>
      <c r="B2326" s="339"/>
      <c r="C2326" s="185"/>
      <c r="D2326" s="59"/>
      <c r="E2326" s="47"/>
      <c r="F2326" s="47"/>
    </row>
    <row r="2327" spans="1:6" s="81" customFormat="1">
      <c r="A2327" s="67"/>
      <c r="B2327" s="339"/>
      <c r="C2327" s="185"/>
      <c r="D2327" s="59"/>
      <c r="E2327" s="47"/>
      <c r="F2327" s="47"/>
    </row>
    <row r="2328" spans="1:6" s="81" customFormat="1">
      <c r="A2328" s="67"/>
      <c r="B2328" s="339"/>
      <c r="C2328" s="185"/>
      <c r="D2328" s="59"/>
      <c r="E2328" s="47"/>
      <c r="F2328" s="47"/>
    </row>
    <row r="2329" spans="1:6" s="81" customFormat="1">
      <c r="A2329" s="67"/>
      <c r="B2329" s="339"/>
      <c r="C2329" s="185"/>
      <c r="D2329" s="59"/>
      <c r="E2329" s="47"/>
      <c r="F2329" s="47"/>
    </row>
    <row r="2330" spans="1:6" s="81" customFormat="1">
      <c r="A2330" s="67"/>
      <c r="B2330" s="339"/>
      <c r="C2330" s="185"/>
      <c r="D2330" s="59"/>
      <c r="E2330" s="47"/>
      <c r="F2330" s="47"/>
    </row>
    <row r="2331" spans="1:6" s="81" customFormat="1">
      <c r="A2331" s="67"/>
      <c r="B2331" s="339"/>
      <c r="C2331" s="185"/>
      <c r="D2331" s="59"/>
      <c r="E2331" s="47"/>
      <c r="F2331" s="47"/>
    </row>
    <row r="2332" spans="1:6" s="81" customFormat="1">
      <c r="A2332" s="67"/>
      <c r="B2332" s="339"/>
      <c r="C2332" s="185"/>
      <c r="D2332" s="59"/>
      <c r="E2332" s="47"/>
      <c r="F2332" s="47"/>
    </row>
    <row r="2333" spans="1:6" s="81" customFormat="1">
      <c r="A2333" s="67"/>
      <c r="B2333" s="339"/>
      <c r="C2333" s="185"/>
      <c r="D2333" s="59"/>
      <c r="E2333" s="47"/>
      <c r="F2333" s="47"/>
    </row>
    <row r="2334" spans="1:6" s="81" customFormat="1">
      <c r="A2334" s="67"/>
      <c r="B2334" s="339"/>
      <c r="C2334" s="185"/>
      <c r="D2334" s="59"/>
      <c r="E2334" s="47"/>
      <c r="F2334" s="47"/>
    </row>
    <row r="2335" spans="1:6" s="81" customFormat="1">
      <c r="A2335" s="67"/>
      <c r="B2335" s="339"/>
      <c r="C2335" s="185"/>
      <c r="D2335" s="59"/>
      <c r="E2335" s="47"/>
      <c r="F2335" s="47"/>
    </row>
    <row r="2336" spans="1:6" s="81" customFormat="1">
      <c r="A2336" s="67"/>
      <c r="B2336" s="339"/>
      <c r="C2336" s="185"/>
      <c r="D2336" s="59"/>
      <c r="E2336" s="47"/>
      <c r="F2336" s="47"/>
    </row>
    <row r="2337" spans="1:6" s="81" customFormat="1">
      <c r="A2337" s="67"/>
      <c r="B2337" s="339"/>
      <c r="C2337" s="185"/>
      <c r="D2337" s="59"/>
      <c r="E2337" s="47"/>
      <c r="F2337" s="47"/>
    </row>
    <row r="2338" spans="1:6" s="81" customFormat="1">
      <c r="A2338" s="67"/>
      <c r="B2338" s="339"/>
      <c r="C2338" s="185"/>
      <c r="D2338" s="59"/>
      <c r="E2338" s="47"/>
      <c r="F2338" s="47"/>
    </row>
    <row r="2339" spans="1:6" s="81" customFormat="1">
      <c r="A2339" s="67"/>
      <c r="B2339" s="339"/>
      <c r="C2339" s="185"/>
      <c r="D2339" s="59"/>
      <c r="E2339" s="47"/>
      <c r="F2339" s="47"/>
    </row>
    <row r="2340" spans="1:6" s="81" customFormat="1">
      <c r="A2340" s="67"/>
      <c r="B2340" s="339"/>
      <c r="C2340" s="185"/>
      <c r="D2340" s="59"/>
      <c r="E2340" s="47"/>
      <c r="F2340" s="47"/>
    </row>
    <row r="2341" spans="1:6" s="81" customFormat="1">
      <c r="A2341" s="67"/>
      <c r="B2341" s="339"/>
      <c r="C2341" s="185"/>
      <c r="D2341" s="59"/>
      <c r="E2341" s="47"/>
      <c r="F2341" s="47"/>
    </row>
    <row r="2342" spans="1:6" s="81" customFormat="1">
      <c r="A2342" s="67"/>
      <c r="B2342" s="339"/>
      <c r="C2342" s="185"/>
      <c r="D2342" s="59"/>
      <c r="E2342" s="47"/>
      <c r="F2342" s="47"/>
    </row>
    <row r="2343" spans="1:6" s="81" customFormat="1">
      <c r="A2343" s="67"/>
      <c r="B2343" s="339"/>
      <c r="C2343" s="185"/>
      <c r="D2343" s="59"/>
      <c r="E2343" s="47"/>
      <c r="F2343" s="47"/>
    </row>
    <row r="2344" spans="1:6" s="81" customFormat="1">
      <c r="A2344" s="67"/>
      <c r="B2344" s="339"/>
      <c r="C2344" s="185"/>
      <c r="D2344" s="59"/>
      <c r="E2344" s="47"/>
      <c r="F2344" s="47"/>
    </row>
    <row r="2345" spans="1:6" s="81" customFormat="1">
      <c r="A2345" s="67"/>
      <c r="B2345" s="339"/>
      <c r="C2345" s="185"/>
      <c r="D2345" s="59"/>
      <c r="E2345" s="47"/>
      <c r="F2345" s="47"/>
    </row>
    <row r="2346" spans="1:6" s="81" customFormat="1">
      <c r="A2346" s="67"/>
      <c r="B2346" s="339"/>
      <c r="C2346" s="185"/>
      <c r="D2346" s="59"/>
      <c r="E2346" s="47"/>
      <c r="F2346" s="47"/>
    </row>
    <row r="2347" spans="1:6" s="81" customFormat="1">
      <c r="A2347" s="67"/>
      <c r="B2347" s="339"/>
      <c r="C2347" s="185"/>
      <c r="D2347" s="59"/>
      <c r="E2347" s="47"/>
      <c r="F2347" s="47"/>
    </row>
    <row r="2348" spans="1:6" s="81" customFormat="1">
      <c r="A2348" s="67"/>
      <c r="B2348" s="339"/>
      <c r="C2348" s="185"/>
      <c r="D2348" s="59"/>
      <c r="E2348" s="47"/>
      <c r="F2348" s="47"/>
    </row>
    <row r="2349" spans="1:6" s="81" customFormat="1">
      <c r="A2349" s="67"/>
      <c r="B2349" s="339"/>
      <c r="C2349" s="185"/>
      <c r="D2349" s="59"/>
      <c r="E2349" s="47"/>
      <c r="F2349" s="47"/>
    </row>
    <row r="2350" spans="1:6" s="81" customFormat="1">
      <c r="A2350" s="67"/>
      <c r="B2350" s="339"/>
      <c r="C2350" s="185"/>
      <c r="D2350" s="59"/>
      <c r="E2350" s="47"/>
      <c r="F2350" s="47"/>
    </row>
    <row r="2351" spans="1:6" s="81" customFormat="1">
      <c r="A2351" s="67"/>
      <c r="B2351" s="339"/>
      <c r="C2351" s="185"/>
      <c r="D2351" s="59"/>
      <c r="E2351" s="47"/>
      <c r="F2351" s="47"/>
    </row>
    <row r="2352" spans="1:6" s="81" customFormat="1">
      <c r="A2352" s="67"/>
      <c r="B2352" s="339"/>
      <c r="C2352" s="185"/>
      <c r="D2352" s="59"/>
      <c r="E2352" s="47"/>
      <c r="F2352" s="47"/>
    </row>
    <row r="2353" spans="1:6" s="81" customFormat="1">
      <c r="A2353" s="67"/>
      <c r="B2353" s="339"/>
      <c r="C2353" s="185"/>
      <c r="D2353" s="59"/>
      <c r="E2353" s="47"/>
      <c r="F2353" s="47"/>
    </row>
    <row r="2354" spans="1:6" s="81" customFormat="1">
      <c r="A2354" s="67"/>
      <c r="B2354" s="339"/>
      <c r="C2354" s="185"/>
      <c r="D2354" s="59"/>
      <c r="E2354" s="47"/>
      <c r="F2354" s="47"/>
    </row>
    <row r="2355" spans="1:6" s="27" customFormat="1">
      <c r="A2355" s="67"/>
      <c r="B2355" s="339"/>
      <c r="C2355" s="185"/>
      <c r="D2355" s="59"/>
      <c r="E2355" s="47"/>
      <c r="F2355" s="47"/>
    </row>
    <row r="2356" spans="1:6" s="27" customFormat="1">
      <c r="A2356" s="67"/>
      <c r="B2356" s="339"/>
      <c r="C2356" s="185"/>
      <c r="D2356" s="59"/>
      <c r="E2356" s="47"/>
      <c r="F2356" s="47"/>
    </row>
    <row r="2359" spans="1:6" s="81" customFormat="1">
      <c r="A2359" s="67"/>
      <c r="B2359" s="339"/>
      <c r="C2359" s="185"/>
      <c r="D2359" s="59"/>
      <c r="E2359" s="47"/>
      <c r="F2359" s="47"/>
    </row>
    <row r="2360" spans="1:6" s="81" customFormat="1">
      <c r="A2360" s="67"/>
      <c r="B2360" s="339"/>
      <c r="C2360" s="185"/>
      <c r="D2360" s="59"/>
      <c r="E2360" s="47"/>
      <c r="F2360" s="47"/>
    </row>
    <row r="2361" spans="1:6" s="81" customFormat="1">
      <c r="A2361" s="67"/>
      <c r="B2361" s="339"/>
      <c r="C2361" s="185"/>
      <c r="D2361" s="59"/>
      <c r="E2361" s="47"/>
      <c r="F2361" s="47"/>
    </row>
    <row r="2362" spans="1:6" s="81" customFormat="1">
      <c r="A2362" s="67"/>
      <c r="B2362" s="339"/>
      <c r="C2362" s="185"/>
      <c r="D2362" s="59"/>
      <c r="E2362" s="47"/>
      <c r="F2362" s="47"/>
    </row>
    <row r="2363" spans="1:6" s="81" customFormat="1">
      <c r="A2363" s="67"/>
      <c r="B2363" s="339"/>
      <c r="C2363" s="185"/>
      <c r="D2363" s="59"/>
      <c r="E2363" s="47"/>
      <c r="F2363" s="47"/>
    </row>
    <row r="2364" spans="1:6" s="81" customFormat="1">
      <c r="A2364" s="67"/>
      <c r="B2364" s="339"/>
      <c r="C2364" s="185"/>
      <c r="D2364" s="59"/>
      <c r="E2364" s="47"/>
      <c r="F2364" s="47"/>
    </row>
    <row r="2365" spans="1:6" s="81" customFormat="1">
      <c r="A2365" s="67"/>
      <c r="B2365" s="339"/>
      <c r="C2365" s="185"/>
      <c r="D2365" s="59"/>
      <c r="E2365" s="47"/>
      <c r="F2365" s="47"/>
    </row>
    <row r="2366" spans="1:6" s="81" customFormat="1">
      <c r="A2366" s="67"/>
      <c r="B2366" s="339"/>
      <c r="C2366" s="185"/>
      <c r="D2366" s="59"/>
      <c r="E2366" s="47"/>
      <c r="F2366" s="47"/>
    </row>
    <row r="2367" spans="1:6" s="81" customFormat="1">
      <c r="A2367" s="67"/>
      <c r="B2367" s="339"/>
      <c r="C2367" s="185"/>
      <c r="D2367" s="59"/>
      <c r="E2367" s="47"/>
      <c r="F2367" s="47"/>
    </row>
    <row r="2368" spans="1:6" s="81" customFormat="1">
      <c r="A2368" s="67"/>
      <c r="B2368" s="339"/>
      <c r="C2368" s="185"/>
      <c r="D2368" s="59"/>
      <c r="E2368" s="47"/>
      <c r="F2368" s="47"/>
    </row>
    <row r="2369" spans="1:6" s="81" customFormat="1">
      <c r="A2369" s="67"/>
      <c r="B2369" s="339"/>
      <c r="C2369" s="185"/>
      <c r="D2369" s="59"/>
      <c r="E2369" s="47"/>
      <c r="F2369" s="47"/>
    </row>
    <row r="2370" spans="1:6" s="81" customFormat="1">
      <c r="A2370" s="67"/>
      <c r="B2370" s="339"/>
      <c r="C2370" s="185"/>
      <c r="D2370" s="59"/>
      <c r="E2370" s="47"/>
      <c r="F2370" s="47"/>
    </row>
    <row r="2371" spans="1:6" s="81" customFormat="1">
      <c r="A2371" s="67"/>
      <c r="B2371" s="339"/>
      <c r="C2371" s="185"/>
      <c r="D2371" s="59"/>
      <c r="E2371" s="47"/>
      <c r="F2371" s="47"/>
    </row>
    <row r="2372" spans="1:6" s="81" customFormat="1">
      <c r="A2372" s="67"/>
      <c r="B2372" s="339"/>
      <c r="C2372" s="185"/>
      <c r="D2372" s="59"/>
      <c r="E2372" s="47"/>
      <c r="F2372" s="47"/>
    </row>
    <row r="2373" spans="1:6" s="81" customFormat="1">
      <c r="A2373" s="67"/>
      <c r="B2373" s="339"/>
      <c r="C2373" s="185"/>
      <c r="D2373" s="59"/>
      <c r="E2373" s="47"/>
      <c r="F2373" s="47"/>
    </row>
    <row r="2374" spans="1:6" s="81" customFormat="1">
      <c r="A2374" s="67"/>
      <c r="B2374" s="339"/>
      <c r="C2374" s="185"/>
      <c r="D2374" s="59"/>
      <c r="E2374" s="47"/>
      <c r="F2374" s="47"/>
    </row>
    <row r="2375" spans="1:6" s="81" customFormat="1">
      <c r="A2375" s="67"/>
      <c r="B2375" s="339"/>
      <c r="C2375" s="185"/>
      <c r="D2375" s="59"/>
      <c r="E2375" s="47"/>
      <c r="F2375" s="47"/>
    </row>
    <row r="2376" spans="1:6" s="81" customFormat="1">
      <c r="A2376" s="67"/>
      <c r="B2376" s="339"/>
      <c r="C2376" s="185"/>
      <c r="D2376" s="59"/>
      <c r="E2376" s="47"/>
      <c r="F2376" s="47"/>
    </row>
    <row r="2377" spans="1:6" s="81" customFormat="1">
      <c r="A2377" s="67"/>
      <c r="B2377" s="339"/>
      <c r="C2377" s="185"/>
      <c r="D2377" s="59"/>
      <c r="E2377" s="47"/>
      <c r="F2377" s="47"/>
    </row>
    <row r="2378" spans="1:6" s="81" customFormat="1">
      <c r="A2378" s="67"/>
      <c r="B2378" s="339"/>
      <c r="C2378" s="185"/>
      <c r="D2378" s="59"/>
      <c r="E2378" s="47"/>
      <c r="F2378" s="47"/>
    </row>
    <row r="2379" spans="1:6" s="81" customFormat="1">
      <c r="A2379" s="67"/>
      <c r="B2379" s="339"/>
      <c r="C2379" s="185"/>
      <c r="D2379" s="59"/>
      <c r="E2379" s="47"/>
      <c r="F2379" s="47"/>
    </row>
    <row r="2380" spans="1:6" s="81" customFormat="1">
      <c r="A2380" s="67"/>
      <c r="B2380" s="339"/>
      <c r="C2380" s="185"/>
      <c r="D2380" s="59"/>
      <c r="E2380" s="47"/>
      <c r="F2380" s="47"/>
    </row>
    <row r="2381" spans="1:6" s="81" customFormat="1">
      <c r="A2381" s="67"/>
      <c r="B2381" s="339"/>
      <c r="C2381" s="185"/>
      <c r="D2381" s="59"/>
      <c r="E2381" s="47"/>
      <c r="F2381" s="47"/>
    </row>
    <row r="2382" spans="1:6" s="81" customFormat="1">
      <c r="A2382" s="67"/>
      <c r="B2382" s="339"/>
      <c r="C2382" s="185"/>
      <c r="D2382" s="59"/>
      <c r="E2382" s="47"/>
      <c r="F2382" s="47"/>
    </row>
    <row r="2383" spans="1:6" s="81" customFormat="1">
      <c r="A2383" s="67"/>
      <c r="B2383" s="339"/>
      <c r="C2383" s="185"/>
      <c r="D2383" s="59"/>
      <c r="E2383" s="47"/>
      <c r="F2383" s="47"/>
    </row>
    <row r="2384" spans="1:6" s="81" customFormat="1">
      <c r="A2384" s="67"/>
      <c r="B2384" s="339"/>
      <c r="C2384" s="185"/>
      <c r="D2384" s="59"/>
      <c r="E2384" s="47"/>
      <c r="F2384" s="47"/>
    </row>
    <row r="2385" spans="1:6" s="81" customFormat="1">
      <c r="A2385" s="67"/>
      <c r="B2385" s="339"/>
      <c r="C2385" s="185"/>
      <c r="D2385" s="59"/>
      <c r="E2385" s="47"/>
      <c r="F2385" s="47"/>
    </row>
    <row r="2386" spans="1:6" s="81" customFormat="1">
      <c r="A2386" s="67"/>
      <c r="B2386" s="339"/>
      <c r="C2386" s="185"/>
      <c r="D2386" s="59"/>
      <c r="E2386" s="47"/>
      <c r="F2386" s="47"/>
    </row>
    <row r="2387" spans="1:6" s="81" customFormat="1">
      <c r="A2387" s="67"/>
      <c r="B2387" s="339"/>
      <c r="C2387" s="185"/>
      <c r="D2387" s="59"/>
      <c r="E2387" s="47"/>
      <c r="F2387" s="47"/>
    </row>
    <row r="2388" spans="1:6" s="81" customFormat="1">
      <c r="A2388" s="67"/>
      <c r="B2388" s="339"/>
      <c r="C2388" s="185"/>
      <c r="D2388" s="59"/>
      <c r="E2388" s="47"/>
      <c r="F2388" s="47"/>
    </row>
    <row r="2389" spans="1:6" s="81" customFormat="1">
      <c r="A2389" s="67"/>
      <c r="B2389" s="339"/>
      <c r="C2389" s="185"/>
      <c r="D2389" s="59"/>
      <c r="E2389" s="47"/>
      <c r="F2389" s="47"/>
    </row>
    <row r="2390" spans="1:6" s="81" customFormat="1">
      <c r="A2390" s="67"/>
      <c r="B2390" s="339"/>
      <c r="C2390" s="185"/>
      <c r="D2390" s="59"/>
      <c r="E2390" s="47"/>
      <c r="F2390" s="47"/>
    </row>
    <row r="2391" spans="1:6" s="81" customFormat="1">
      <c r="A2391" s="67"/>
      <c r="B2391" s="339"/>
      <c r="C2391" s="185"/>
      <c r="D2391" s="59"/>
      <c r="E2391" s="47"/>
      <c r="F2391" s="47"/>
    </row>
    <row r="2392" spans="1:6" s="81" customFormat="1">
      <c r="A2392" s="67"/>
      <c r="B2392" s="339"/>
      <c r="C2392" s="185"/>
      <c r="D2392" s="59"/>
      <c r="E2392" s="47"/>
      <c r="F2392" s="47"/>
    </row>
    <row r="2393" spans="1:6" s="81" customFormat="1">
      <c r="A2393" s="67"/>
      <c r="B2393" s="339"/>
      <c r="C2393" s="185"/>
      <c r="D2393" s="59"/>
      <c r="E2393" s="47"/>
      <c r="F2393" s="47"/>
    </row>
    <row r="2394" spans="1:6" s="81" customFormat="1">
      <c r="A2394" s="67"/>
      <c r="B2394" s="339"/>
      <c r="C2394" s="185"/>
      <c r="D2394" s="59"/>
      <c r="E2394" s="47"/>
      <c r="F2394" s="47"/>
    </row>
    <row r="2395" spans="1:6" s="81" customFormat="1">
      <c r="A2395" s="67"/>
      <c r="B2395" s="339"/>
      <c r="C2395" s="185"/>
      <c r="D2395" s="59"/>
      <c r="E2395" s="47"/>
      <c r="F2395" s="47"/>
    </row>
    <row r="2396" spans="1:6" s="81" customFormat="1">
      <c r="A2396" s="67"/>
      <c r="B2396" s="339"/>
      <c r="C2396" s="185"/>
      <c r="D2396" s="59"/>
      <c r="E2396" s="47"/>
      <c r="F2396" s="47"/>
    </row>
    <row r="2397" spans="1:6" s="81" customFormat="1">
      <c r="A2397" s="67"/>
      <c r="B2397" s="339"/>
      <c r="C2397" s="185"/>
      <c r="D2397" s="59"/>
      <c r="E2397" s="47"/>
      <c r="F2397" s="47"/>
    </row>
    <row r="2398" spans="1:6" s="81" customFormat="1">
      <c r="A2398" s="67"/>
      <c r="B2398" s="339"/>
      <c r="C2398" s="185"/>
      <c r="D2398" s="59"/>
      <c r="E2398" s="47"/>
      <c r="F2398" s="47"/>
    </row>
    <row r="2399" spans="1:6" s="81" customFormat="1">
      <c r="A2399" s="67"/>
      <c r="B2399" s="339"/>
      <c r="C2399" s="185"/>
      <c r="D2399" s="59"/>
      <c r="E2399" s="47"/>
      <c r="F2399" s="47"/>
    </row>
    <row r="2400" spans="1:6" s="81" customFormat="1">
      <c r="A2400" s="67"/>
      <c r="B2400" s="339"/>
      <c r="C2400" s="185"/>
      <c r="D2400" s="59"/>
      <c r="E2400" s="47"/>
      <c r="F2400" s="47"/>
    </row>
    <row r="2401" spans="1:6" s="81" customFormat="1">
      <c r="A2401" s="67"/>
      <c r="B2401" s="339"/>
      <c r="C2401" s="185"/>
      <c r="D2401" s="59"/>
      <c r="E2401" s="47"/>
      <c r="F2401" s="47"/>
    </row>
    <row r="2402" spans="1:6" s="81" customFormat="1">
      <c r="A2402" s="67"/>
      <c r="B2402" s="339"/>
      <c r="C2402" s="185"/>
      <c r="D2402" s="59"/>
      <c r="E2402" s="47"/>
      <c r="F2402" s="47"/>
    </row>
    <row r="2403" spans="1:6" s="81" customFormat="1">
      <c r="A2403" s="67"/>
      <c r="B2403" s="339"/>
      <c r="C2403" s="185"/>
      <c r="D2403" s="59"/>
      <c r="E2403" s="47"/>
      <c r="F2403" s="47"/>
    </row>
    <row r="2404" spans="1:6" s="81" customFormat="1">
      <c r="A2404" s="67"/>
      <c r="B2404" s="339"/>
      <c r="C2404" s="185"/>
      <c r="D2404" s="59"/>
      <c r="E2404" s="47"/>
      <c r="F2404" s="47"/>
    </row>
    <row r="2405" spans="1:6" s="81" customFormat="1">
      <c r="A2405" s="67"/>
      <c r="B2405" s="339"/>
      <c r="C2405" s="185"/>
      <c r="D2405" s="59"/>
      <c r="E2405" s="47"/>
      <c r="F2405" s="47"/>
    </row>
    <row r="2406" spans="1:6" s="81" customFormat="1">
      <c r="A2406" s="67"/>
      <c r="B2406" s="339"/>
      <c r="C2406" s="185"/>
      <c r="D2406" s="59"/>
      <c r="E2406" s="47"/>
      <c r="F2406" s="47"/>
    </row>
    <row r="2407" spans="1:6" s="81" customFormat="1">
      <c r="A2407" s="67"/>
      <c r="B2407" s="339"/>
      <c r="C2407" s="185"/>
      <c r="D2407" s="59"/>
      <c r="E2407" s="47"/>
      <c r="F2407" s="47"/>
    </row>
    <row r="2408" spans="1:6" s="81" customFormat="1">
      <c r="A2408" s="67"/>
      <c r="B2408" s="339"/>
      <c r="C2408" s="185"/>
      <c r="D2408" s="59"/>
      <c r="E2408" s="47"/>
      <c r="F2408" s="47"/>
    </row>
    <row r="2409" spans="1:6" s="81" customFormat="1">
      <c r="A2409" s="67"/>
      <c r="B2409" s="339"/>
      <c r="C2409" s="185"/>
      <c r="D2409" s="59"/>
      <c r="E2409" s="47"/>
      <c r="F2409" s="47"/>
    </row>
    <row r="2410" spans="1:6" s="81" customFormat="1">
      <c r="A2410" s="67"/>
      <c r="B2410" s="339"/>
      <c r="C2410" s="185"/>
      <c r="D2410" s="59"/>
      <c r="E2410" s="47"/>
      <c r="F2410" s="47"/>
    </row>
    <row r="2411" spans="1:6" s="81" customFormat="1">
      <c r="A2411" s="67"/>
      <c r="B2411" s="339"/>
      <c r="C2411" s="185"/>
      <c r="D2411" s="59"/>
      <c r="E2411" s="47"/>
      <c r="F2411" s="47"/>
    </row>
    <row r="2412" spans="1:6" s="81" customFormat="1">
      <c r="A2412" s="67"/>
      <c r="B2412" s="339"/>
      <c r="C2412" s="185"/>
      <c r="D2412" s="59"/>
      <c r="E2412" s="47"/>
      <c r="F2412" s="47"/>
    </row>
    <row r="2413" spans="1:6" s="81" customFormat="1">
      <c r="A2413" s="67"/>
      <c r="B2413" s="339"/>
      <c r="C2413" s="185"/>
      <c r="D2413" s="59"/>
      <c r="E2413" s="47"/>
      <c r="F2413" s="47"/>
    </row>
    <row r="2414" spans="1:6" s="81" customFormat="1">
      <c r="A2414" s="67"/>
      <c r="B2414" s="339"/>
      <c r="C2414" s="185"/>
      <c r="D2414" s="59"/>
      <c r="E2414" s="47"/>
      <c r="F2414" s="47"/>
    </row>
    <row r="2415" spans="1:6" s="81" customFormat="1">
      <c r="A2415" s="67"/>
      <c r="B2415" s="339"/>
      <c r="C2415" s="185"/>
      <c r="D2415" s="59"/>
      <c r="E2415" s="47"/>
      <c r="F2415" s="47"/>
    </row>
    <row r="2416" spans="1:6" s="81" customFormat="1">
      <c r="A2416" s="67"/>
      <c r="B2416" s="339"/>
      <c r="C2416" s="185"/>
      <c r="D2416" s="59"/>
      <c r="E2416" s="47"/>
      <c r="F2416" s="47"/>
    </row>
    <row r="2417" spans="1:6" s="81" customFormat="1">
      <c r="A2417" s="67"/>
      <c r="B2417" s="339"/>
      <c r="C2417" s="185"/>
      <c r="D2417" s="59"/>
      <c r="E2417" s="47"/>
      <c r="F2417" s="47"/>
    </row>
    <row r="2418" spans="1:6" s="81" customFormat="1">
      <c r="A2418" s="67"/>
      <c r="B2418" s="339"/>
      <c r="C2418" s="185"/>
      <c r="D2418" s="59"/>
      <c r="E2418" s="47"/>
      <c r="F2418" s="47"/>
    </row>
    <row r="2419" spans="1:6" s="81" customFormat="1">
      <c r="A2419" s="67"/>
      <c r="B2419" s="339"/>
      <c r="C2419" s="185"/>
      <c r="D2419" s="59"/>
      <c r="E2419" s="47"/>
      <c r="F2419" s="47"/>
    </row>
    <row r="2420" spans="1:6" s="81" customFormat="1">
      <c r="A2420" s="67"/>
      <c r="B2420" s="339"/>
      <c r="C2420" s="185"/>
      <c r="D2420" s="59"/>
      <c r="E2420" s="47"/>
      <c r="F2420" s="47"/>
    </row>
    <row r="2421" spans="1:6" s="81" customFormat="1">
      <c r="A2421" s="67"/>
      <c r="B2421" s="339"/>
      <c r="C2421" s="185"/>
      <c r="D2421" s="59"/>
      <c r="E2421" s="47"/>
      <c r="F2421" s="47"/>
    </row>
    <row r="2422" spans="1:6" s="81" customFormat="1">
      <c r="A2422" s="67"/>
      <c r="B2422" s="339"/>
      <c r="C2422" s="185"/>
      <c r="D2422" s="59"/>
      <c r="E2422" s="47"/>
      <c r="F2422" s="47"/>
    </row>
    <row r="2423" spans="1:6" s="81" customFormat="1">
      <c r="A2423" s="67"/>
      <c r="B2423" s="339"/>
      <c r="C2423" s="185"/>
      <c r="D2423" s="59"/>
      <c r="E2423" s="47"/>
      <c r="F2423" s="47"/>
    </row>
    <row r="2424" spans="1:6" s="81" customFormat="1">
      <c r="A2424" s="67"/>
      <c r="B2424" s="339"/>
      <c r="C2424" s="185"/>
      <c r="D2424" s="59"/>
      <c r="E2424" s="47"/>
      <c r="F2424" s="47"/>
    </row>
    <row r="2425" spans="1:6" s="81" customFormat="1">
      <c r="A2425" s="67"/>
      <c r="B2425" s="339"/>
      <c r="C2425" s="185"/>
      <c r="D2425" s="59"/>
      <c r="E2425" s="47"/>
      <c r="F2425" s="47"/>
    </row>
    <row r="2426" spans="1:6" s="81" customFormat="1">
      <c r="A2426" s="67"/>
      <c r="B2426" s="339"/>
      <c r="C2426" s="185"/>
      <c r="D2426" s="59"/>
      <c r="E2426" s="47"/>
      <c r="F2426" s="47"/>
    </row>
    <row r="2427" spans="1:6" s="81" customFormat="1">
      <c r="A2427" s="67"/>
      <c r="B2427" s="339"/>
      <c r="C2427" s="185"/>
      <c r="D2427" s="59"/>
      <c r="E2427" s="47"/>
      <c r="F2427" s="47"/>
    </row>
    <row r="2428" spans="1:6" s="81" customFormat="1">
      <c r="A2428" s="67"/>
      <c r="B2428" s="339"/>
      <c r="C2428" s="185"/>
      <c r="D2428" s="59"/>
      <c r="E2428" s="47"/>
      <c r="F2428" s="47"/>
    </row>
    <row r="2429" spans="1:6" s="81" customFormat="1">
      <c r="A2429" s="67"/>
      <c r="B2429" s="339"/>
      <c r="C2429" s="185"/>
      <c r="D2429" s="59"/>
      <c r="E2429" s="47"/>
      <c r="F2429" s="47"/>
    </row>
    <row r="2430" spans="1:6" s="81" customFormat="1">
      <c r="A2430" s="67"/>
      <c r="B2430" s="339"/>
      <c r="C2430" s="185"/>
      <c r="D2430" s="59"/>
      <c r="E2430" s="47"/>
      <c r="F2430" s="47"/>
    </row>
    <row r="2431" spans="1:6" s="81" customFormat="1">
      <c r="A2431" s="67"/>
      <c r="B2431" s="339"/>
      <c r="C2431" s="185"/>
      <c r="D2431" s="59"/>
      <c r="E2431" s="47"/>
      <c r="F2431" s="47"/>
    </row>
    <row r="2432" spans="1:6" s="81" customFormat="1">
      <c r="A2432" s="67"/>
      <c r="B2432" s="339"/>
      <c r="C2432" s="185"/>
      <c r="D2432" s="59"/>
      <c r="E2432" s="47"/>
      <c r="F2432" s="47"/>
    </row>
    <row r="2433" spans="1:6" s="81" customFormat="1">
      <c r="A2433" s="67"/>
      <c r="B2433" s="339"/>
      <c r="C2433" s="185"/>
      <c r="D2433" s="59"/>
      <c r="E2433" s="47"/>
      <c r="F2433" s="47"/>
    </row>
    <row r="2434" spans="1:6" s="81" customFormat="1">
      <c r="A2434" s="67"/>
      <c r="B2434" s="339"/>
      <c r="C2434" s="185"/>
      <c r="D2434" s="59"/>
      <c r="E2434" s="47"/>
      <c r="F2434" s="47"/>
    </row>
    <row r="2435" spans="1:6" s="81" customFormat="1">
      <c r="A2435" s="67"/>
      <c r="B2435" s="339"/>
      <c r="C2435" s="185"/>
      <c r="D2435" s="59"/>
      <c r="E2435" s="47"/>
      <c r="F2435" s="47"/>
    </row>
    <row r="2436" spans="1:6" s="81" customFormat="1">
      <c r="A2436" s="67"/>
      <c r="B2436" s="339"/>
      <c r="C2436" s="185"/>
      <c r="D2436" s="59"/>
      <c r="E2436" s="47"/>
      <c r="F2436" s="47"/>
    </row>
    <row r="2437" spans="1:6" s="81" customFormat="1">
      <c r="A2437" s="67"/>
      <c r="B2437" s="339"/>
      <c r="C2437" s="185"/>
      <c r="D2437" s="59"/>
      <c r="E2437" s="47"/>
      <c r="F2437" s="47"/>
    </row>
    <row r="2438" spans="1:6" s="81" customFormat="1">
      <c r="A2438" s="67"/>
      <c r="B2438" s="339"/>
      <c r="C2438" s="185"/>
      <c r="D2438" s="59"/>
      <c r="E2438" s="47"/>
      <c r="F2438" s="47"/>
    </row>
    <row r="2439" spans="1:6" s="81" customFormat="1">
      <c r="A2439" s="67"/>
      <c r="B2439" s="339"/>
      <c r="C2439" s="185"/>
      <c r="D2439" s="59"/>
      <c r="E2439" s="47"/>
      <c r="F2439" s="47"/>
    </row>
    <row r="2440" spans="1:6" s="81" customFormat="1">
      <c r="A2440" s="67"/>
      <c r="B2440" s="339"/>
      <c r="C2440" s="185"/>
      <c r="D2440" s="59"/>
      <c r="E2440" s="47"/>
      <c r="F2440" s="47"/>
    </row>
    <row r="2441" spans="1:6" s="81" customFormat="1">
      <c r="A2441" s="67"/>
      <c r="B2441" s="339"/>
      <c r="C2441" s="185"/>
      <c r="D2441" s="59"/>
      <c r="E2441" s="47"/>
      <c r="F2441" s="47"/>
    </row>
    <row r="2442" spans="1:6" s="81" customFormat="1">
      <c r="A2442" s="67"/>
      <c r="B2442" s="339"/>
      <c r="C2442" s="185"/>
      <c r="D2442" s="59"/>
      <c r="E2442" s="47"/>
      <c r="F2442" s="47"/>
    </row>
    <row r="2443" spans="1:6" s="81" customFormat="1">
      <c r="A2443" s="67"/>
      <c r="B2443" s="339"/>
      <c r="C2443" s="185"/>
      <c r="D2443" s="59"/>
      <c r="E2443" s="47"/>
      <c r="F2443" s="47"/>
    </row>
    <row r="2444" spans="1:6" s="81" customFormat="1">
      <c r="A2444" s="67"/>
      <c r="B2444" s="339"/>
      <c r="C2444" s="185"/>
      <c r="D2444" s="59"/>
      <c r="E2444" s="47"/>
      <c r="F2444" s="47"/>
    </row>
    <row r="2445" spans="1:6" s="81" customFormat="1">
      <c r="A2445" s="67"/>
      <c r="B2445" s="339"/>
      <c r="C2445" s="185"/>
      <c r="D2445" s="59"/>
      <c r="E2445" s="47"/>
      <c r="F2445" s="47"/>
    </row>
    <row r="2446" spans="1:6" s="81" customFormat="1">
      <c r="A2446" s="67"/>
      <c r="B2446" s="339"/>
      <c r="C2446" s="185"/>
      <c r="D2446" s="59"/>
      <c r="E2446" s="47"/>
      <c r="F2446" s="47"/>
    </row>
    <row r="2447" spans="1:6" s="81" customFormat="1">
      <c r="A2447" s="67"/>
      <c r="B2447" s="339"/>
      <c r="C2447" s="185"/>
      <c r="D2447" s="59"/>
      <c r="E2447" s="47"/>
      <c r="F2447" s="47"/>
    </row>
    <row r="2448" spans="1:6" s="81" customFormat="1">
      <c r="A2448" s="67"/>
      <c r="B2448" s="339"/>
      <c r="C2448" s="185"/>
      <c r="D2448" s="59"/>
      <c r="E2448" s="47"/>
      <c r="F2448" s="47"/>
    </row>
    <row r="2449" spans="1:6" s="81" customFormat="1">
      <c r="A2449" s="67"/>
      <c r="B2449" s="339"/>
      <c r="C2449" s="185"/>
      <c r="D2449" s="59"/>
      <c r="E2449" s="47"/>
      <c r="F2449" s="47"/>
    </row>
    <row r="2450" spans="1:6" s="81" customFormat="1">
      <c r="A2450" s="67"/>
      <c r="B2450" s="339"/>
      <c r="C2450" s="185"/>
      <c r="D2450" s="59"/>
      <c r="E2450" s="47"/>
      <c r="F2450" s="47"/>
    </row>
    <row r="2451" spans="1:6" s="81" customFormat="1">
      <c r="A2451" s="67"/>
      <c r="B2451" s="339"/>
      <c r="C2451" s="185"/>
      <c r="D2451" s="59"/>
      <c r="E2451" s="47"/>
      <c r="F2451" s="47"/>
    </row>
    <row r="2452" spans="1:6" s="81" customFormat="1">
      <c r="A2452" s="67"/>
      <c r="B2452" s="339"/>
      <c r="C2452" s="185"/>
      <c r="D2452" s="59"/>
      <c r="E2452" s="47"/>
      <c r="F2452" s="47"/>
    </row>
    <row r="2453" spans="1:6" s="81" customFormat="1">
      <c r="A2453" s="67"/>
      <c r="B2453" s="339"/>
      <c r="C2453" s="185"/>
      <c r="D2453" s="59"/>
      <c r="E2453" s="47"/>
      <c r="F2453" s="47"/>
    </row>
    <row r="2454" spans="1:6" s="81" customFormat="1">
      <c r="A2454" s="67"/>
      <c r="B2454" s="339"/>
      <c r="C2454" s="185"/>
      <c r="D2454" s="59"/>
      <c r="E2454" s="47"/>
      <c r="F2454" s="47"/>
    </row>
    <row r="2455" spans="1:6" s="81" customFormat="1">
      <c r="A2455" s="67"/>
      <c r="B2455" s="339"/>
      <c r="C2455" s="185"/>
      <c r="D2455" s="59"/>
      <c r="E2455" s="47"/>
      <c r="F2455" s="47"/>
    </row>
    <row r="2456" spans="1:6" s="81" customFormat="1">
      <c r="A2456" s="67"/>
      <c r="B2456" s="339"/>
      <c r="C2456" s="185"/>
      <c r="D2456" s="59"/>
      <c r="E2456" s="47"/>
      <c r="F2456" s="47"/>
    </row>
    <row r="2457" spans="1:6" s="81" customFormat="1">
      <c r="A2457" s="67"/>
      <c r="B2457" s="339"/>
      <c r="C2457" s="185"/>
      <c r="D2457" s="59"/>
      <c r="E2457" s="47"/>
      <c r="F2457" s="47"/>
    </row>
    <row r="2458" spans="1:6" s="81" customFormat="1">
      <c r="A2458" s="67"/>
      <c r="B2458" s="339"/>
      <c r="C2458" s="185"/>
      <c r="D2458" s="59"/>
      <c r="E2458" s="47"/>
      <c r="F2458" s="47"/>
    </row>
    <row r="2459" spans="1:6" s="81" customFormat="1">
      <c r="A2459" s="67"/>
      <c r="B2459" s="339"/>
      <c r="C2459" s="185"/>
      <c r="D2459" s="59"/>
      <c r="E2459" s="47"/>
      <c r="F2459" s="47"/>
    </row>
    <row r="2460" spans="1:6" s="81" customFormat="1">
      <c r="A2460" s="67"/>
      <c r="B2460" s="339"/>
      <c r="C2460" s="185"/>
      <c r="D2460" s="59"/>
      <c r="E2460" s="47"/>
      <c r="F2460" s="47"/>
    </row>
    <row r="2461" spans="1:6" s="81" customFormat="1">
      <c r="A2461" s="67"/>
      <c r="B2461" s="339"/>
      <c r="C2461" s="185"/>
      <c r="D2461" s="59"/>
      <c r="E2461" s="47"/>
      <c r="F2461" s="47"/>
    </row>
    <row r="2462" spans="1:6" s="81" customFormat="1">
      <c r="A2462" s="67"/>
      <c r="B2462" s="339"/>
      <c r="C2462" s="185"/>
      <c r="D2462" s="59"/>
      <c r="E2462" s="47"/>
      <c r="F2462" s="47"/>
    </row>
    <row r="2463" spans="1:6" s="81" customFormat="1">
      <c r="A2463" s="67"/>
      <c r="B2463" s="339"/>
      <c r="C2463" s="185"/>
      <c r="D2463" s="59"/>
      <c r="E2463" s="47"/>
      <c r="F2463" s="47"/>
    </row>
    <row r="2464" spans="1:6" s="81" customFormat="1">
      <c r="A2464" s="67"/>
      <c r="B2464" s="339"/>
      <c r="C2464" s="185"/>
      <c r="D2464" s="59"/>
      <c r="E2464" s="47"/>
      <c r="F2464" s="47"/>
    </row>
    <row r="2465" spans="1:6" s="81" customFormat="1">
      <c r="A2465" s="67"/>
      <c r="B2465" s="339"/>
      <c r="C2465" s="185"/>
      <c r="D2465" s="59"/>
      <c r="E2465" s="47"/>
      <c r="F2465" s="47"/>
    </row>
    <row r="2466" spans="1:6" s="81" customFormat="1">
      <c r="A2466" s="67"/>
      <c r="B2466" s="339"/>
      <c r="C2466" s="185"/>
      <c r="D2466" s="59"/>
      <c r="E2466" s="47"/>
      <c r="F2466" s="47"/>
    </row>
    <row r="2467" spans="1:6" s="81" customFormat="1">
      <c r="A2467" s="67"/>
      <c r="B2467" s="339"/>
      <c r="C2467" s="185"/>
      <c r="D2467" s="59"/>
      <c r="E2467" s="47"/>
      <c r="F2467" s="47"/>
    </row>
    <row r="2468" spans="1:6" s="81" customFormat="1">
      <c r="A2468" s="67"/>
      <c r="B2468" s="339"/>
      <c r="C2468" s="185"/>
      <c r="D2468" s="59"/>
      <c r="E2468" s="47"/>
      <c r="F2468" s="47"/>
    </row>
    <row r="2469" spans="1:6" s="81" customFormat="1">
      <c r="A2469" s="67"/>
      <c r="B2469" s="339"/>
      <c r="C2469" s="185"/>
      <c r="D2469" s="59"/>
      <c r="E2469" s="47"/>
      <c r="F2469" s="47"/>
    </row>
    <row r="2470" spans="1:6" s="81" customFormat="1">
      <c r="A2470" s="67"/>
      <c r="B2470" s="339"/>
      <c r="C2470" s="185"/>
      <c r="D2470" s="59"/>
      <c r="E2470" s="47"/>
      <c r="F2470" s="47"/>
    </row>
    <row r="2471" spans="1:6" s="81" customFormat="1">
      <c r="A2471" s="67"/>
      <c r="B2471" s="339"/>
      <c r="C2471" s="185"/>
      <c r="D2471" s="59"/>
      <c r="E2471" s="47"/>
      <c r="F2471" s="47"/>
    </row>
    <row r="2472" spans="1:6" s="81" customFormat="1">
      <c r="A2472" s="67"/>
      <c r="B2472" s="339"/>
      <c r="C2472" s="185"/>
      <c r="D2472" s="59"/>
      <c r="E2472" s="47"/>
      <c r="F2472" s="47"/>
    </row>
    <row r="2473" spans="1:6" s="81" customFormat="1">
      <c r="A2473" s="67"/>
      <c r="B2473" s="339"/>
      <c r="C2473" s="185"/>
      <c r="D2473" s="59"/>
      <c r="E2473" s="47"/>
      <c r="F2473" s="47"/>
    </row>
    <row r="2474" spans="1:6" s="81" customFormat="1">
      <c r="A2474" s="67"/>
      <c r="B2474" s="339"/>
      <c r="C2474" s="185"/>
      <c r="D2474" s="59"/>
      <c r="E2474" s="47"/>
      <c r="F2474" s="47"/>
    </row>
    <row r="2475" spans="1:6" s="81" customFormat="1">
      <c r="A2475" s="67"/>
      <c r="B2475" s="339"/>
      <c r="C2475" s="185"/>
      <c r="D2475" s="59"/>
      <c r="E2475" s="47"/>
      <c r="F2475" s="47"/>
    </row>
    <row r="2476" spans="1:6" s="81" customFormat="1">
      <c r="A2476" s="67"/>
      <c r="B2476" s="339"/>
      <c r="C2476" s="185"/>
      <c r="D2476" s="59"/>
      <c r="E2476" s="47"/>
      <c r="F2476" s="47"/>
    </row>
    <row r="2477" spans="1:6" s="81" customFormat="1">
      <c r="A2477" s="67"/>
      <c r="B2477" s="339"/>
      <c r="C2477" s="185"/>
      <c r="D2477" s="59"/>
      <c r="E2477" s="47"/>
      <c r="F2477" s="47"/>
    </row>
    <row r="2478" spans="1:6" s="81" customFormat="1">
      <c r="A2478" s="67"/>
      <c r="B2478" s="339"/>
      <c r="C2478" s="185"/>
      <c r="D2478" s="59"/>
      <c r="E2478" s="47"/>
      <c r="F2478" s="47"/>
    </row>
    <row r="2479" spans="1:6" s="81" customFormat="1">
      <c r="A2479" s="67"/>
      <c r="B2479" s="339"/>
      <c r="C2479" s="185"/>
      <c r="D2479" s="59"/>
      <c r="E2479" s="47"/>
      <c r="F2479" s="47"/>
    </row>
    <row r="2480" spans="1:6" s="81" customFormat="1">
      <c r="A2480" s="67"/>
      <c r="B2480" s="339"/>
      <c r="C2480" s="185"/>
      <c r="D2480" s="59"/>
      <c r="E2480" s="47"/>
      <c r="F2480" s="47"/>
    </row>
    <row r="2481" spans="1:6" s="81" customFormat="1">
      <c r="A2481" s="67"/>
      <c r="B2481" s="339"/>
      <c r="C2481" s="185"/>
      <c r="D2481" s="59"/>
      <c r="E2481" s="47"/>
      <c r="F2481" s="47"/>
    </row>
    <row r="2482" spans="1:6" s="81" customFormat="1">
      <c r="A2482" s="67"/>
      <c r="B2482" s="339"/>
      <c r="C2482" s="185"/>
      <c r="D2482" s="59"/>
      <c r="E2482" s="47"/>
      <c r="F2482" s="47"/>
    </row>
    <row r="2483" spans="1:6" s="81" customFormat="1">
      <c r="A2483" s="67"/>
      <c r="B2483" s="339"/>
      <c r="C2483" s="185"/>
      <c r="D2483" s="59"/>
      <c r="E2483" s="47"/>
      <c r="F2483" s="47"/>
    </row>
    <row r="2484" spans="1:6" s="81" customFormat="1">
      <c r="A2484" s="67"/>
      <c r="B2484" s="339"/>
      <c r="C2484" s="185"/>
      <c r="D2484" s="59"/>
      <c r="E2484" s="47"/>
      <c r="F2484" s="47"/>
    </row>
    <row r="2485" spans="1:6" s="81" customFormat="1">
      <c r="A2485" s="67"/>
      <c r="B2485" s="339"/>
      <c r="C2485" s="185"/>
      <c r="D2485" s="59"/>
      <c r="E2485" s="47"/>
      <c r="F2485" s="47"/>
    </row>
    <row r="2486" spans="1:6" s="81" customFormat="1">
      <c r="A2486" s="67"/>
      <c r="B2486" s="339"/>
      <c r="C2486" s="185"/>
      <c r="D2486" s="59"/>
      <c r="E2486" s="47"/>
      <c r="F2486" s="47"/>
    </row>
    <row r="2487" spans="1:6" s="81" customFormat="1">
      <c r="A2487" s="67"/>
      <c r="B2487" s="339"/>
      <c r="C2487" s="185"/>
      <c r="D2487" s="59"/>
      <c r="E2487" s="47"/>
      <c r="F2487" s="47"/>
    </row>
    <row r="2488" spans="1:6" s="81" customFormat="1">
      <c r="A2488" s="67"/>
      <c r="B2488" s="339"/>
      <c r="C2488" s="185"/>
      <c r="D2488" s="59"/>
      <c r="E2488" s="47"/>
      <c r="F2488" s="47"/>
    </row>
    <row r="2489" spans="1:6" s="81" customFormat="1">
      <c r="A2489" s="67"/>
      <c r="B2489" s="339"/>
      <c r="C2489" s="185"/>
      <c r="D2489" s="59"/>
      <c r="E2489" s="47"/>
      <c r="F2489" s="47"/>
    </row>
    <row r="2490" spans="1:6" s="81" customFormat="1">
      <c r="A2490" s="67"/>
      <c r="B2490" s="339"/>
      <c r="C2490" s="185"/>
      <c r="D2490" s="59"/>
      <c r="E2490" s="47"/>
      <c r="F2490" s="47"/>
    </row>
    <row r="2491" spans="1:6" s="81" customFormat="1">
      <c r="A2491" s="67"/>
      <c r="B2491" s="339"/>
      <c r="C2491" s="185"/>
      <c r="D2491" s="59"/>
      <c r="E2491" s="47"/>
      <c r="F2491" s="47"/>
    </row>
    <row r="2492" spans="1:6" s="81" customFormat="1">
      <c r="A2492" s="67"/>
      <c r="B2492" s="339"/>
      <c r="C2492" s="185"/>
      <c r="D2492" s="59"/>
      <c r="E2492" s="47"/>
      <c r="F2492" s="47"/>
    </row>
    <row r="2493" spans="1:6" s="81" customFormat="1">
      <c r="A2493" s="67"/>
      <c r="B2493" s="339"/>
      <c r="C2493" s="185"/>
      <c r="D2493" s="59"/>
      <c r="E2493" s="47"/>
      <c r="F2493" s="47"/>
    </row>
    <row r="2494" spans="1:6" s="81" customFormat="1">
      <c r="A2494" s="67"/>
      <c r="B2494" s="339"/>
      <c r="C2494" s="185"/>
      <c r="D2494" s="59"/>
      <c r="E2494" s="47"/>
      <c r="F2494" s="47"/>
    </row>
    <row r="2495" spans="1:6" s="81" customFormat="1">
      <c r="A2495" s="67"/>
      <c r="B2495" s="339"/>
      <c r="C2495" s="185"/>
      <c r="D2495" s="59"/>
      <c r="E2495" s="47"/>
      <c r="F2495" s="47"/>
    </row>
    <row r="2496" spans="1:6" s="81" customFormat="1">
      <c r="A2496" s="67"/>
      <c r="B2496" s="339"/>
      <c r="C2496" s="185"/>
      <c r="D2496" s="59"/>
      <c r="E2496" s="47"/>
      <c r="F2496" s="47"/>
    </row>
    <row r="2497" spans="1:6" s="81" customFormat="1">
      <c r="A2497" s="67"/>
      <c r="B2497" s="339"/>
      <c r="C2497" s="185"/>
      <c r="D2497" s="59"/>
      <c r="E2497" s="47"/>
      <c r="F2497" s="47"/>
    </row>
    <row r="2498" spans="1:6" s="81" customFormat="1">
      <c r="A2498" s="67"/>
      <c r="B2498" s="339"/>
      <c r="C2498" s="185"/>
      <c r="D2498" s="59"/>
      <c r="E2498" s="47"/>
      <c r="F2498" s="47"/>
    </row>
    <row r="2499" spans="1:6" s="81" customFormat="1">
      <c r="A2499" s="67"/>
      <c r="B2499" s="339"/>
      <c r="C2499" s="185"/>
      <c r="D2499" s="59"/>
      <c r="E2499" s="47"/>
      <c r="F2499" s="47"/>
    </row>
    <row r="2500" spans="1:6" s="81" customFormat="1">
      <c r="A2500" s="67"/>
      <c r="B2500" s="339"/>
      <c r="C2500" s="185"/>
      <c r="D2500" s="59"/>
      <c r="E2500" s="47"/>
      <c r="F2500" s="47"/>
    </row>
    <row r="2501" spans="1:6" s="81" customFormat="1">
      <c r="A2501" s="67"/>
      <c r="B2501" s="339"/>
      <c r="C2501" s="185"/>
      <c r="D2501" s="59"/>
      <c r="E2501" s="47"/>
      <c r="F2501" s="47"/>
    </row>
    <row r="2502" spans="1:6" s="81" customFormat="1">
      <c r="A2502" s="67"/>
      <c r="B2502" s="339"/>
      <c r="C2502" s="185"/>
      <c r="D2502" s="59"/>
      <c r="E2502" s="47"/>
      <c r="F2502" s="47"/>
    </row>
    <row r="2503" spans="1:6" s="81" customFormat="1">
      <c r="A2503" s="67"/>
      <c r="B2503" s="339"/>
      <c r="C2503" s="185"/>
      <c r="D2503" s="59"/>
      <c r="E2503" s="47"/>
      <c r="F2503" s="47"/>
    </row>
    <row r="2504" spans="1:6" s="81" customFormat="1">
      <c r="A2504" s="67"/>
      <c r="B2504" s="339"/>
      <c r="C2504" s="185"/>
      <c r="D2504" s="59"/>
      <c r="E2504" s="47"/>
      <c r="F2504" s="47"/>
    </row>
    <row r="2505" spans="1:6" s="81" customFormat="1">
      <c r="A2505" s="67"/>
      <c r="B2505" s="339"/>
      <c r="C2505" s="185"/>
      <c r="D2505" s="59"/>
      <c r="E2505" s="47"/>
      <c r="F2505" s="47"/>
    </row>
    <row r="2506" spans="1:6" s="81" customFormat="1">
      <c r="A2506" s="67"/>
      <c r="B2506" s="339"/>
      <c r="C2506" s="185"/>
      <c r="D2506" s="59"/>
      <c r="E2506" s="47"/>
      <c r="F2506" s="47"/>
    </row>
    <row r="2507" spans="1:6" s="81" customFormat="1">
      <c r="A2507" s="67"/>
      <c r="B2507" s="339"/>
      <c r="C2507" s="185"/>
      <c r="D2507" s="59"/>
      <c r="E2507" s="47"/>
      <c r="F2507" s="47"/>
    </row>
    <row r="2508" spans="1:6" s="81" customFormat="1">
      <c r="A2508" s="67"/>
      <c r="B2508" s="339"/>
      <c r="C2508" s="185"/>
      <c r="D2508" s="59"/>
      <c r="E2508" s="47"/>
      <c r="F2508" s="47"/>
    </row>
    <row r="2509" spans="1:6" s="81" customFormat="1">
      <c r="A2509" s="67"/>
      <c r="B2509" s="339"/>
      <c r="C2509" s="185"/>
      <c r="D2509" s="59"/>
      <c r="E2509" s="47"/>
      <c r="F2509" s="47"/>
    </row>
    <row r="2510" spans="1:6" s="81" customFormat="1">
      <c r="A2510" s="67"/>
      <c r="B2510" s="339"/>
      <c r="C2510" s="185"/>
      <c r="D2510" s="59"/>
      <c r="E2510" s="47"/>
      <c r="F2510" s="47"/>
    </row>
    <row r="2511" spans="1:6" s="81" customFormat="1">
      <c r="A2511" s="67"/>
      <c r="B2511" s="339"/>
      <c r="C2511" s="185"/>
      <c r="D2511" s="59"/>
      <c r="E2511" s="47"/>
      <c r="F2511" s="47"/>
    </row>
    <row r="2512" spans="1:6" s="81" customFormat="1">
      <c r="A2512" s="67"/>
      <c r="B2512" s="339"/>
      <c r="C2512" s="185"/>
      <c r="D2512" s="59"/>
      <c r="E2512" s="47"/>
      <c r="F2512" s="47"/>
    </row>
    <row r="2513" spans="1:6" s="81" customFormat="1">
      <c r="A2513" s="67"/>
      <c r="B2513" s="339"/>
      <c r="C2513" s="185"/>
      <c r="D2513" s="59"/>
      <c r="E2513" s="47"/>
      <c r="F2513" s="47"/>
    </row>
    <row r="2514" spans="1:6" s="81" customFormat="1">
      <c r="A2514" s="67"/>
      <c r="B2514" s="339"/>
      <c r="C2514" s="185"/>
      <c r="D2514" s="59"/>
      <c r="E2514" s="47"/>
      <c r="F2514" s="47"/>
    </row>
    <row r="2515" spans="1:6" s="81" customFormat="1">
      <c r="A2515" s="67"/>
      <c r="B2515" s="339"/>
      <c r="C2515" s="185"/>
      <c r="D2515" s="59"/>
      <c r="E2515" s="47"/>
      <c r="F2515" s="47"/>
    </row>
    <row r="2516" spans="1:6" s="81" customFormat="1">
      <c r="A2516" s="67"/>
      <c r="B2516" s="339"/>
      <c r="C2516" s="185"/>
      <c r="D2516" s="59"/>
      <c r="E2516" s="47"/>
      <c r="F2516" s="47"/>
    </row>
    <row r="2517" spans="1:6" s="81" customFormat="1">
      <c r="A2517" s="67"/>
      <c r="B2517" s="339"/>
      <c r="C2517" s="185"/>
      <c r="D2517" s="59"/>
      <c r="E2517" s="47"/>
      <c r="F2517" s="47"/>
    </row>
    <row r="2518" spans="1:6" s="81" customFormat="1">
      <c r="A2518" s="67"/>
      <c r="B2518" s="339"/>
      <c r="C2518" s="185"/>
      <c r="D2518" s="59"/>
      <c r="E2518" s="47"/>
      <c r="F2518" s="47"/>
    </row>
    <row r="2519" spans="1:6" s="81" customFormat="1">
      <c r="A2519" s="67"/>
      <c r="B2519" s="339"/>
      <c r="C2519" s="185"/>
      <c r="D2519" s="59"/>
      <c r="E2519" s="47"/>
      <c r="F2519" s="47"/>
    </row>
    <row r="2520" spans="1:6" s="81" customFormat="1">
      <c r="A2520" s="67"/>
      <c r="B2520" s="339"/>
      <c r="C2520" s="185"/>
      <c r="D2520" s="59"/>
      <c r="E2520" s="47"/>
      <c r="F2520" s="47"/>
    </row>
    <row r="2521" spans="1:6" s="81" customFormat="1">
      <c r="A2521" s="67"/>
      <c r="B2521" s="339"/>
      <c r="C2521" s="185"/>
      <c r="D2521" s="59"/>
      <c r="E2521" s="47"/>
      <c r="F2521" s="47"/>
    </row>
    <row r="2522" spans="1:6" s="81" customFormat="1">
      <c r="A2522" s="67"/>
      <c r="B2522" s="339"/>
      <c r="C2522" s="185"/>
      <c r="D2522" s="59"/>
      <c r="E2522" s="47"/>
      <c r="F2522" s="47"/>
    </row>
    <row r="2523" spans="1:6" s="81" customFormat="1">
      <c r="A2523" s="67"/>
      <c r="B2523" s="339"/>
      <c r="C2523" s="185"/>
      <c r="D2523" s="59"/>
      <c r="E2523" s="47"/>
      <c r="F2523" s="47"/>
    </row>
    <row r="2524" spans="1:6" s="81" customFormat="1">
      <c r="A2524" s="67"/>
      <c r="B2524" s="339"/>
      <c r="C2524" s="185"/>
      <c r="D2524" s="59"/>
      <c r="E2524" s="47"/>
      <c r="F2524" s="47"/>
    </row>
    <row r="2525" spans="1:6" s="81" customFormat="1">
      <c r="A2525" s="67"/>
      <c r="B2525" s="339"/>
      <c r="C2525" s="185"/>
      <c r="D2525" s="59"/>
      <c r="E2525" s="47"/>
      <c r="F2525" s="47"/>
    </row>
    <row r="2526" spans="1:6" s="81" customFormat="1">
      <c r="A2526" s="67"/>
      <c r="B2526" s="339"/>
      <c r="C2526" s="185"/>
      <c r="D2526" s="59"/>
      <c r="E2526" s="47"/>
      <c r="F2526" s="47"/>
    </row>
    <row r="2527" spans="1:6" s="81" customFormat="1">
      <c r="A2527" s="67"/>
      <c r="B2527" s="339"/>
      <c r="C2527" s="185"/>
      <c r="D2527" s="59"/>
      <c r="E2527" s="47"/>
      <c r="F2527" s="47"/>
    </row>
    <row r="2528" spans="1:6" s="81" customFormat="1">
      <c r="A2528" s="67"/>
      <c r="B2528" s="339"/>
      <c r="C2528" s="185"/>
      <c r="D2528" s="59"/>
      <c r="E2528" s="47"/>
      <c r="F2528" s="47"/>
    </row>
    <row r="2529" spans="1:6" s="81" customFormat="1">
      <c r="A2529" s="67"/>
      <c r="B2529" s="339"/>
      <c r="C2529" s="185"/>
      <c r="D2529" s="59"/>
      <c r="E2529" s="47"/>
      <c r="F2529" s="47"/>
    </row>
    <row r="2530" spans="1:6" s="81" customFormat="1">
      <c r="A2530" s="67"/>
      <c r="B2530" s="339"/>
      <c r="C2530" s="185"/>
      <c r="D2530" s="59"/>
      <c r="E2530" s="47"/>
      <c r="F2530" s="47"/>
    </row>
    <row r="2531" spans="1:6" s="81" customFormat="1">
      <c r="A2531" s="67"/>
      <c r="B2531" s="339"/>
      <c r="C2531" s="185"/>
      <c r="D2531" s="59"/>
      <c r="E2531" s="47"/>
      <c r="F2531" s="47"/>
    </row>
    <row r="2532" spans="1:6" s="81" customFormat="1">
      <c r="A2532" s="67"/>
      <c r="B2532" s="339"/>
      <c r="C2532" s="185"/>
      <c r="D2532" s="59"/>
      <c r="E2532" s="47"/>
      <c r="F2532" s="47"/>
    </row>
    <row r="2533" spans="1:6" s="81" customFormat="1">
      <c r="A2533" s="67"/>
      <c r="B2533" s="339"/>
      <c r="C2533" s="185"/>
      <c r="D2533" s="59"/>
      <c r="E2533" s="47"/>
      <c r="F2533" s="47"/>
    </row>
    <row r="2534" spans="1:6" s="81" customFormat="1">
      <c r="A2534" s="67"/>
      <c r="B2534" s="339"/>
      <c r="C2534" s="185"/>
      <c r="D2534" s="59"/>
      <c r="E2534" s="47"/>
      <c r="F2534" s="47"/>
    </row>
    <row r="2535" spans="1:6" s="81" customFormat="1">
      <c r="A2535" s="67"/>
      <c r="B2535" s="339"/>
      <c r="C2535" s="185"/>
      <c r="D2535" s="59"/>
      <c r="E2535" s="47"/>
      <c r="F2535" s="47"/>
    </row>
    <row r="2536" spans="1:6" s="81" customFormat="1">
      <c r="A2536" s="67"/>
      <c r="B2536" s="339"/>
      <c r="C2536" s="185"/>
      <c r="D2536" s="59"/>
      <c r="E2536" s="47"/>
      <c r="F2536" s="47"/>
    </row>
    <row r="2537" spans="1:6" s="81" customFormat="1">
      <c r="A2537" s="67"/>
      <c r="B2537" s="339"/>
      <c r="C2537" s="185"/>
      <c r="D2537" s="59"/>
      <c r="E2537" s="47"/>
      <c r="F2537" s="47"/>
    </row>
    <row r="2538" spans="1:6" s="81" customFormat="1">
      <c r="A2538" s="67"/>
      <c r="B2538" s="339"/>
      <c r="C2538" s="185"/>
      <c r="D2538" s="59"/>
      <c r="E2538" s="47"/>
      <c r="F2538" s="47"/>
    </row>
    <row r="2539" spans="1:6" s="81" customFormat="1">
      <c r="A2539" s="67"/>
      <c r="B2539" s="339"/>
      <c r="C2539" s="185"/>
      <c r="D2539" s="59"/>
      <c r="E2539" s="47"/>
      <c r="F2539" s="47"/>
    </row>
    <row r="2540" spans="1:6" s="81" customFormat="1">
      <c r="A2540" s="67"/>
      <c r="B2540" s="339"/>
      <c r="C2540" s="185"/>
      <c r="D2540" s="59"/>
      <c r="E2540" s="47"/>
      <c r="F2540" s="47"/>
    </row>
    <row r="2541" spans="1:6" s="81" customFormat="1">
      <c r="A2541" s="67"/>
      <c r="B2541" s="339"/>
      <c r="C2541" s="185"/>
      <c r="D2541" s="59"/>
      <c r="E2541" s="47"/>
      <c r="F2541" s="47"/>
    </row>
    <row r="2542" spans="1:6" s="81" customFormat="1">
      <c r="A2542" s="67"/>
      <c r="B2542" s="339"/>
      <c r="C2542" s="185"/>
      <c r="D2542" s="59"/>
      <c r="E2542" s="47"/>
      <c r="F2542" s="47"/>
    </row>
    <row r="2543" spans="1:6" s="81" customFormat="1">
      <c r="A2543" s="67"/>
      <c r="B2543" s="339"/>
      <c r="C2543" s="185"/>
      <c r="D2543" s="59"/>
      <c r="E2543" s="47"/>
      <c r="F2543" s="47"/>
    </row>
    <row r="2544" spans="1:6" s="81" customFormat="1">
      <c r="A2544" s="67"/>
      <c r="B2544" s="339"/>
      <c r="C2544" s="185"/>
      <c r="D2544" s="59"/>
      <c r="E2544" s="47"/>
      <c r="F2544" s="47"/>
    </row>
    <row r="2545" spans="1:6" s="81" customFormat="1">
      <c r="A2545" s="67"/>
      <c r="B2545" s="339"/>
      <c r="C2545" s="185"/>
      <c r="D2545" s="59"/>
      <c r="E2545" s="47"/>
      <c r="F2545" s="47"/>
    </row>
    <row r="2546" spans="1:6" s="81" customFormat="1">
      <c r="A2546" s="67"/>
      <c r="B2546" s="339"/>
      <c r="C2546" s="185"/>
      <c r="D2546" s="59"/>
      <c r="E2546" s="47"/>
      <c r="F2546" s="47"/>
    </row>
    <row r="2547" spans="1:6" s="81" customFormat="1">
      <c r="A2547" s="67"/>
      <c r="B2547" s="339"/>
      <c r="C2547" s="185"/>
      <c r="D2547" s="59"/>
      <c r="E2547" s="47"/>
      <c r="F2547" s="47"/>
    </row>
    <row r="2548" spans="1:6" s="81" customFormat="1">
      <c r="A2548" s="67"/>
      <c r="B2548" s="339"/>
      <c r="C2548" s="185"/>
      <c r="D2548" s="59"/>
      <c r="E2548" s="47"/>
      <c r="F2548" s="47"/>
    </row>
    <row r="2549" spans="1:6" s="81" customFormat="1">
      <c r="A2549" s="67"/>
      <c r="B2549" s="339"/>
      <c r="C2549" s="185"/>
      <c r="D2549" s="59"/>
      <c r="E2549" s="47"/>
      <c r="F2549" s="47"/>
    </row>
    <row r="2550" spans="1:6" s="81" customFormat="1">
      <c r="A2550" s="67"/>
      <c r="B2550" s="339"/>
      <c r="C2550" s="185"/>
      <c r="D2550" s="59"/>
      <c r="E2550" s="47"/>
      <c r="F2550" s="47"/>
    </row>
    <row r="2551" spans="1:6" s="81" customFormat="1">
      <c r="A2551" s="67"/>
      <c r="B2551" s="339"/>
      <c r="C2551" s="185"/>
      <c r="D2551" s="59"/>
      <c r="E2551" s="47"/>
      <c r="F2551" s="47"/>
    </row>
    <row r="2552" spans="1:6" s="81" customFormat="1">
      <c r="A2552" s="67"/>
      <c r="B2552" s="339"/>
      <c r="C2552" s="185"/>
      <c r="D2552" s="59"/>
      <c r="E2552" s="47"/>
      <c r="F2552" s="47"/>
    </row>
    <row r="2553" spans="1:6" s="81" customFormat="1">
      <c r="A2553" s="67"/>
      <c r="B2553" s="339"/>
      <c r="C2553" s="185"/>
      <c r="D2553" s="59"/>
      <c r="E2553" s="47"/>
      <c r="F2553" s="47"/>
    </row>
    <row r="2554" spans="1:6" s="81" customFormat="1">
      <c r="A2554" s="67"/>
      <c r="B2554" s="339"/>
      <c r="C2554" s="185"/>
      <c r="D2554" s="59"/>
      <c r="E2554" s="47"/>
      <c r="F2554" s="47"/>
    </row>
    <row r="2555" spans="1:6" s="81" customFormat="1">
      <c r="A2555" s="67"/>
      <c r="B2555" s="339"/>
      <c r="C2555" s="185"/>
      <c r="D2555" s="59"/>
      <c r="E2555" s="47"/>
      <c r="F2555" s="47"/>
    </row>
    <row r="2556" spans="1:6" s="81" customFormat="1">
      <c r="A2556" s="67"/>
      <c r="B2556" s="339"/>
      <c r="C2556" s="185"/>
      <c r="D2556" s="59"/>
      <c r="E2556" s="47"/>
      <c r="F2556" s="47"/>
    </row>
    <row r="2557" spans="1:6" s="81" customFormat="1">
      <c r="A2557" s="67"/>
      <c r="B2557" s="339"/>
      <c r="C2557" s="185"/>
      <c r="D2557" s="59"/>
      <c r="E2557" s="47"/>
      <c r="F2557" s="47"/>
    </row>
    <row r="2558" spans="1:6" s="81" customFormat="1">
      <c r="A2558" s="67"/>
      <c r="B2558" s="339"/>
      <c r="C2558" s="185"/>
      <c r="D2558" s="59"/>
      <c r="E2558" s="47"/>
      <c r="F2558" s="47"/>
    </row>
    <row r="2559" spans="1:6" s="81" customFormat="1">
      <c r="A2559" s="67"/>
      <c r="B2559" s="339"/>
      <c r="C2559" s="185"/>
      <c r="D2559" s="59"/>
      <c r="E2559" s="47"/>
      <c r="F2559" s="47"/>
    </row>
    <row r="2560" spans="1:6" s="81" customFormat="1">
      <c r="A2560" s="67"/>
      <c r="B2560" s="339"/>
      <c r="C2560" s="185"/>
      <c r="D2560" s="59"/>
      <c r="E2560" s="47"/>
      <c r="F2560" s="47"/>
    </row>
    <row r="2561" spans="1:6" s="81" customFormat="1">
      <c r="A2561" s="67"/>
      <c r="B2561" s="339"/>
      <c r="C2561" s="185"/>
      <c r="D2561" s="59"/>
      <c r="E2561" s="47"/>
      <c r="F2561" s="47"/>
    </row>
    <row r="2562" spans="1:6" s="81" customFormat="1">
      <c r="A2562" s="67"/>
      <c r="B2562" s="339"/>
      <c r="C2562" s="185"/>
      <c r="D2562" s="59"/>
      <c r="E2562" s="47"/>
      <c r="F2562" s="47"/>
    </row>
    <row r="2563" spans="1:6" s="81" customFormat="1">
      <c r="A2563" s="67"/>
      <c r="B2563" s="339"/>
      <c r="C2563" s="185"/>
      <c r="D2563" s="59"/>
      <c r="E2563" s="47"/>
      <c r="F2563" s="47"/>
    </row>
    <row r="2564" spans="1:6" s="81" customFormat="1">
      <c r="A2564" s="67"/>
      <c r="B2564" s="339"/>
      <c r="C2564" s="185"/>
      <c r="D2564" s="59"/>
      <c r="E2564" s="47"/>
      <c r="F2564" s="47"/>
    </row>
    <row r="2565" spans="1:6" s="81" customFormat="1">
      <c r="A2565" s="67"/>
      <c r="B2565" s="339"/>
      <c r="C2565" s="185"/>
      <c r="D2565" s="59"/>
      <c r="E2565" s="47"/>
      <c r="F2565" s="47"/>
    </row>
    <row r="2566" spans="1:6" s="81" customFormat="1">
      <c r="A2566" s="67"/>
      <c r="B2566" s="339"/>
      <c r="C2566" s="185"/>
      <c r="D2566" s="59"/>
      <c r="E2566" s="47"/>
      <c r="F2566" s="47"/>
    </row>
    <row r="2567" spans="1:6" s="81" customFormat="1">
      <c r="A2567" s="67"/>
      <c r="B2567" s="339"/>
      <c r="C2567" s="185"/>
      <c r="D2567" s="59"/>
      <c r="E2567" s="47"/>
      <c r="F2567" s="47"/>
    </row>
    <row r="2568" spans="1:6" s="81" customFormat="1">
      <c r="A2568" s="67"/>
      <c r="B2568" s="339"/>
      <c r="C2568" s="185"/>
      <c r="D2568" s="59"/>
      <c r="E2568" s="47"/>
      <c r="F2568" s="47"/>
    </row>
    <row r="2569" spans="1:6" s="81" customFormat="1">
      <c r="A2569" s="67"/>
      <c r="B2569" s="339"/>
      <c r="C2569" s="185"/>
      <c r="D2569" s="59"/>
      <c r="E2569" s="47"/>
      <c r="F2569" s="47"/>
    </row>
    <row r="2570" spans="1:6" s="81" customFormat="1">
      <c r="A2570" s="67"/>
      <c r="B2570" s="339"/>
      <c r="C2570" s="185"/>
      <c r="D2570" s="59"/>
      <c r="E2570" s="47"/>
      <c r="F2570" s="47"/>
    </row>
    <row r="2571" spans="1:6" s="81" customFormat="1">
      <c r="A2571" s="67"/>
      <c r="B2571" s="339"/>
      <c r="C2571" s="185"/>
      <c r="D2571" s="59"/>
      <c r="E2571" s="47"/>
      <c r="F2571" s="47"/>
    </row>
    <row r="2572" spans="1:6" s="81" customFormat="1">
      <c r="A2572" s="67"/>
      <c r="B2572" s="339"/>
      <c r="C2572" s="185"/>
      <c r="D2572" s="59"/>
      <c r="E2572" s="47"/>
      <c r="F2572" s="47"/>
    </row>
    <row r="2573" spans="1:6" s="81" customFormat="1">
      <c r="A2573" s="67"/>
      <c r="B2573" s="339"/>
      <c r="C2573" s="185"/>
      <c r="D2573" s="59"/>
      <c r="E2573" s="47"/>
      <c r="F2573" s="47"/>
    </row>
    <row r="2574" spans="1:6" s="81" customFormat="1">
      <c r="A2574" s="67"/>
      <c r="B2574" s="339"/>
      <c r="C2574" s="185"/>
      <c r="D2574" s="59"/>
      <c r="E2574" s="47"/>
      <c r="F2574" s="47"/>
    </row>
    <row r="2575" spans="1:6" s="81" customFormat="1">
      <c r="A2575" s="67"/>
      <c r="B2575" s="339"/>
      <c r="C2575" s="185"/>
      <c r="D2575" s="59"/>
      <c r="E2575" s="47"/>
      <c r="F2575" s="47"/>
    </row>
    <row r="2576" spans="1:6" s="81" customFormat="1">
      <c r="A2576" s="67"/>
      <c r="B2576" s="339"/>
      <c r="C2576" s="185"/>
      <c r="D2576" s="59"/>
      <c r="E2576" s="47"/>
      <c r="F2576" s="47"/>
    </row>
    <row r="2577" spans="1:6" s="81" customFormat="1">
      <c r="A2577" s="67"/>
      <c r="B2577" s="339"/>
      <c r="C2577" s="185"/>
      <c r="D2577" s="59"/>
      <c r="E2577" s="47"/>
      <c r="F2577" s="47"/>
    </row>
    <row r="2578" spans="1:6" s="81" customFormat="1">
      <c r="A2578" s="67"/>
      <c r="B2578" s="339"/>
      <c r="C2578" s="185"/>
      <c r="D2578" s="59"/>
      <c r="E2578" s="47"/>
      <c r="F2578" s="47"/>
    </row>
    <row r="2579" spans="1:6" s="81" customFormat="1">
      <c r="A2579" s="67"/>
      <c r="B2579" s="339"/>
      <c r="C2579" s="185"/>
      <c r="D2579" s="59"/>
      <c r="E2579" s="47"/>
      <c r="F2579" s="47"/>
    </row>
    <row r="2580" spans="1:6" s="81" customFormat="1">
      <c r="A2580" s="67"/>
      <c r="B2580" s="339"/>
      <c r="C2580" s="185"/>
      <c r="D2580" s="59"/>
      <c r="E2580" s="47"/>
      <c r="F2580" s="47"/>
    </row>
    <row r="2581" spans="1:6" s="81" customFormat="1">
      <c r="A2581" s="67"/>
      <c r="B2581" s="339"/>
      <c r="C2581" s="185"/>
      <c r="D2581" s="59"/>
      <c r="E2581" s="47"/>
      <c r="F2581" s="47"/>
    </row>
    <row r="2582" spans="1:6" s="81" customFormat="1">
      <c r="A2582" s="67"/>
      <c r="B2582" s="339"/>
      <c r="C2582" s="185"/>
      <c r="D2582" s="59"/>
      <c r="E2582" s="47"/>
      <c r="F2582" s="47"/>
    </row>
    <row r="2583" spans="1:6" s="81" customFormat="1">
      <c r="A2583" s="67"/>
      <c r="B2583" s="339"/>
      <c r="C2583" s="185"/>
      <c r="D2583" s="59"/>
      <c r="E2583" s="47"/>
      <c r="F2583" s="47"/>
    </row>
    <row r="2584" spans="1:6" s="81" customFormat="1">
      <c r="A2584" s="67"/>
      <c r="B2584" s="339"/>
      <c r="C2584" s="185"/>
      <c r="D2584" s="59"/>
      <c r="E2584" s="47"/>
      <c r="F2584" s="47"/>
    </row>
    <row r="2585" spans="1:6" s="81" customFormat="1">
      <c r="A2585" s="67"/>
      <c r="B2585" s="339"/>
      <c r="C2585" s="185"/>
      <c r="D2585" s="59"/>
      <c r="E2585" s="47"/>
      <c r="F2585" s="47"/>
    </row>
    <row r="2586" spans="1:6" s="81" customFormat="1">
      <c r="A2586" s="67"/>
      <c r="B2586" s="339"/>
      <c r="C2586" s="185"/>
      <c r="D2586" s="59"/>
      <c r="E2586" s="47"/>
      <c r="F2586" s="47"/>
    </row>
    <row r="2587" spans="1:6" s="81" customFormat="1">
      <c r="A2587" s="67"/>
      <c r="B2587" s="339"/>
      <c r="C2587" s="185"/>
      <c r="D2587" s="59"/>
      <c r="E2587" s="47"/>
      <c r="F2587" s="47"/>
    </row>
    <row r="2588" spans="1:6" s="81" customFormat="1">
      <c r="A2588" s="67"/>
      <c r="B2588" s="339"/>
      <c r="C2588" s="185"/>
      <c r="D2588" s="59"/>
      <c r="E2588" s="47"/>
      <c r="F2588" s="47"/>
    </row>
    <row r="2589" spans="1:6" s="81" customFormat="1">
      <c r="A2589" s="67"/>
      <c r="B2589" s="339"/>
      <c r="C2589" s="185"/>
      <c r="D2589" s="59"/>
      <c r="E2589" s="47"/>
      <c r="F2589" s="47"/>
    </row>
    <row r="2590" spans="1:6" s="81" customFormat="1">
      <c r="A2590" s="67"/>
      <c r="B2590" s="339"/>
      <c r="C2590" s="185"/>
      <c r="D2590" s="59"/>
      <c r="E2590" s="47"/>
      <c r="F2590" s="47"/>
    </row>
    <row r="2591" spans="1:6" s="81" customFormat="1">
      <c r="A2591" s="67"/>
      <c r="B2591" s="339"/>
      <c r="C2591" s="185"/>
      <c r="D2591" s="59"/>
      <c r="E2591" s="47"/>
      <c r="F2591" s="47"/>
    </row>
    <row r="2592" spans="1:6" s="81" customFormat="1">
      <c r="A2592" s="67"/>
      <c r="B2592" s="339"/>
      <c r="C2592" s="185"/>
      <c r="D2592" s="59"/>
      <c r="E2592" s="47"/>
      <c r="F2592" s="47"/>
    </row>
    <row r="2593" spans="1:6" s="81" customFormat="1">
      <c r="A2593" s="67"/>
      <c r="B2593" s="339"/>
      <c r="C2593" s="185"/>
      <c r="D2593" s="59"/>
      <c r="E2593" s="47"/>
      <c r="F2593" s="47"/>
    </row>
    <row r="2594" spans="1:6" s="81" customFormat="1">
      <c r="A2594" s="67"/>
      <c r="B2594" s="339"/>
      <c r="C2594" s="185"/>
      <c r="D2594" s="59"/>
      <c r="E2594" s="47"/>
      <c r="F2594" s="47"/>
    </row>
    <row r="2595" spans="1:6" s="81" customFormat="1">
      <c r="A2595" s="67"/>
      <c r="B2595" s="339"/>
      <c r="C2595" s="185"/>
      <c r="D2595" s="59"/>
      <c r="E2595" s="47"/>
      <c r="F2595" s="47"/>
    </row>
    <row r="2596" spans="1:6" s="81" customFormat="1">
      <c r="A2596" s="67"/>
      <c r="B2596" s="339"/>
      <c r="C2596" s="185"/>
      <c r="D2596" s="59"/>
      <c r="E2596" s="47"/>
      <c r="F2596" s="47"/>
    </row>
    <row r="2597" spans="1:6" s="81" customFormat="1">
      <c r="A2597" s="67"/>
      <c r="B2597" s="339"/>
      <c r="C2597" s="185"/>
      <c r="D2597" s="59"/>
      <c r="E2597" s="47"/>
      <c r="F2597" s="47"/>
    </row>
    <row r="2598" spans="1:6" s="81" customFormat="1">
      <c r="A2598" s="67"/>
      <c r="B2598" s="339"/>
      <c r="C2598" s="185"/>
      <c r="D2598" s="59"/>
      <c r="E2598" s="47"/>
      <c r="F2598" s="47"/>
    </row>
    <row r="2599" spans="1:6" s="81" customFormat="1">
      <c r="A2599" s="67"/>
      <c r="B2599" s="339"/>
      <c r="C2599" s="185"/>
      <c r="D2599" s="59"/>
      <c r="E2599" s="47"/>
      <c r="F2599" s="47"/>
    </row>
    <row r="2600" spans="1:6" s="81" customFormat="1">
      <c r="A2600" s="67"/>
      <c r="B2600" s="339"/>
      <c r="C2600" s="185"/>
      <c r="D2600" s="59"/>
      <c r="E2600" s="47"/>
      <c r="F2600" s="47"/>
    </row>
    <row r="2601" spans="1:6" s="81" customFormat="1">
      <c r="A2601" s="67"/>
      <c r="B2601" s="339"/>
      <c r="C2601" s="185"/>
      <c r="D2601" s="59"/>
      <c r="E2601" s="47"/>
      <c r="F2601" s="47"/>
    </row>
    <row r="2602" spans="1:6" s="81" customFormat="1">
      <c r="A2602" s="67"/>
      <c r="B2602" s="339"/>
      <c r="C2602" s="185"/>
      <c r="D2602" s="59"/>
      <c r="E2602" s="47"/>
      <c r="F2602" s="47"/>
    </row>
    <row r="2603" spans="1:6" s="81" customFormat="1">
      <c r="A2603" s="67"/>
      <c r="B2603" s="339"/>
      <c r="C2603" s="185"/>
      <c r="D2603" s="59"/>
      <c r="E2603" s="47"/>
      <c r="F2603" s="47"/>
    </row>
    <row r="2604" spans="1:6" s="81" customFormat="1">
      <c r="A2604" s="67"/>
      <c r="B2604" s="339"/>
      <c r="C2604" s="185"/>
      <c r="D2604" s="59"/>
      <c r="E2604" s="47"/>
      <c r="F2604" s="47"/>
    </row>
    <row r="2605" spans="1:6" s="81" customFormat="1">
      <c r="A2605" s="67"/>
      <c r="B2605" s="339"/>
      <c r="C2605" s="185"/>
      <c r="D2605" s="59"/>
      <c r="E2605" s="47"/>
      <c r="F2605" s="47"/>
    </row>
    <row r="2606" spans="1:6" s="81" customFormat="1">
      <c r="A2606" s="67"/>
      <c r="B2606" s="339"/>
      <c r="C2606" s="185"/>
      <c r="D2606" s="59"/>
      <c r="E2606" s="47"/>
      <c r="F2606" s="47"/>
    </row>
    <row r="2607" spans="1:6" s="81" customFormat="1">
      <c r="A2607" s="67"/>
      <c r="B2607" s="339"/>
      <c r="C2607" s="185"/>
      <c r="D2607" s="59"/>
      <c r="E2607" s="47"/>
      <c r="F2607" s="47"/>
    </row>
    <row r="2608" spans="1:6" s="81" customFormat="1">
      <c r="A2608" s="67"/>
      <c r="B2608" s="339"/>
      <c r="C2608" s="185"/>
      <c r="D2608" s="59"/>
      <c r="E2608" s="47"/>
      <c r="F2608" s="47"/>
    </row>
    <row r="2609" spans="1:6" s="81" customFormat="1">
      <c r="A2609" s="67"/>
      <c r="B2609" s="339"/>
      <c r="C2609" s="185"/>
      <c r="D2609" s="59"/>
      <c r="E2609" s="47"/>
      <c r="F2609" s="47"/>
    </row>
    <row r="2610" spans="1:6" s="81" customFormat="1">
      <c r="A2610" s="67"/>
      <c r="B2610" s="339"/>
      <c r="C2610" s="185"/>
      <c r="D2610" s="59"/>
      <c r="E2610" s="47"/>
      <c r="F2610" s="47"/>
    </row>
    <row r="2611" spans="1:6" s="81" customFormat="1">
      <c r="A2611" s="67"/>
      <c r="B2611" s="339"/>
      <c r="C2611" s="185"/>
      <c r="D2611" s="59"/>
      <c r="E2611" s="47"/>
      <c r="F2611" s="47"/>
    </row>
    <row r="2612" spans="1:6" s="81" customFormat="1">
      <c r="A2612" s="67"/>
      <c r="B2612" s="339"/>
      <c r="C2612" s="185"/>
      <c r="D2612" s="59"/>
      <c r="E2612" s="47"/>
      <c r="F2612" s="47"/>
    </row>
    <row r="2613" spans="1:6" s="81" customFormat="1">
      <c r="A2613" s="67"/>
      <c r="B2613" s="339"/>
      <c r="C2613" s="185"/>
      <c r="D2613" s="59"/>
      <c r="E2613" s="47"/>
      <c r="F2613" s="47"/>
    </row>
    <row r="2614" spans="1:6" s="81" customFormat="1">
      <c r="A2614" s="67"/>
      <c r="B2614" s="339"/>
      <c r="C2614" s="185"/>
      <c r="D2614" s="59"/>
      <c r="E2614" s="47"/>
      <c r="F2614" s="47"/>
    </row>
    <row r="2615" spans="1:6" s="81" customFormat="1">
      <c r="A2615" s="67"/>
      <c r="B2615" s="339"/>
      <c r="C2615" s="185"/>
      <c r="D2615" s="59"/>
      <c r="E2615" s="47"/>
      <c r="F2615" s="47"/>
    </row>
    <row r="2616" spans="1:6" s="81" customFormat="1">
      <c r="A2616" s="67"/>
      <c r="B2616" s="339"/>
      <c r="C2616" s="185"/>
      <c r="D2616" s="59"/>
      <c r="E2616" s="47"/>
      <c r="F2616" s="47"/>
    </row>
    <row r="2617" spans="1:6" s="81" customFormat="1">
      <c r="A2617" s="67"/>
      <c r="B2617" s="339"/>
      <c r="C2617" s="185"/>
      <c r="D2617" s="59"/>
      <c r="E2617" s="47"/>
      <c r="F2617" s="47"/>
    </row>
    <row r="2618" spans="1:6" s="81" customFormat="1">
      <c r="A2618" s="67"/>
      <c r="B2618" s="339"/>
      <c r="C2618" s="185"/>
      <c r="D2618" s="59"/>
      <c r="E2618" s="47"/>
      <c r="F2618" s="47"/>
    </row>
    <row r="2619" spans="1:6" s="81" customFormat="1">
      <c r="A2619" s="67"/>
      <c r="B2619" s="339"/>
      <c r="C2619" s="185"/>
      <c r="D2619" s="59"/>
      <c r="E2619" s="47"/>
      <c r="F2619" s="47"/>
    </row>
    <row r="2620" spans="1:6" s="81" customFormat="1">
      <c r="A2620" s="67"/>
      <c r="B2620" s="339"/>
      <c r="C2620" s="185"/>
      <c r="D2620" s="59"/>
      <c r="E2620" s="47"/>
      <c r="F2620" s="47"/>
    </row>
    <row r="2621" spans="1:6" s="81" customFormat="1">
      <c r="A2621" s="67"/>
      <c r="B2621" s="339"/>
      <c r="C2621" s="185"/>
      <c r="D2621" s="59"/>
      <c r="E2621" s="47"/>
      <c r="F2621" s="47"/>
    </row>
    <row r="2622" spans="1:6" s="81" customFormat="1">
      <c r="A2622" s="67"/>
      <c r="B2622" s="339"/>
      <c r="C2622" s="185"/>
      <c r="D2622" s="59"/>
      <c r="E2622" s="47"/>
      <c r="F2622" s="47"/>
    </row>
    <row r="2623" spans="1:6" s="81" customFormat="1">
      <c r="A2623" s="67"/>
      <c r="B2623" s="339"/>
      <c r="C2623" s="185"/>
      <c r="D2623" s="59"/>
      <c r="E2623" s="47"/>
      <c r="F2623" s="47"/>
    </row>
    <row r="2624" spans="1:6" s="81" customFormat="1">
      <c r="A2624" s="67"/>
      <c r="B2624" s="339"/>
      <c r="C2624" s="185"/>
      <c r="D2624" s="59"/>
      <c r="E2624" s="47"/>
      <c r="F2624" s="47"/>
    </row>
    <row r="2625" spans="1:6" s="81" customFormat="1">
      <c r="A2625" s="67"/>
      <c r="B2625" s="339"/>
      <c r="C2625" s="185"/>
      <c r="D2625" s="59"/>
      <c r="E2625" s="47"/>
      <c r="F2625" s="47"/>
    </row>
    <row r="2626" spans="1:6" s="81" customFormat="1">
      <c r="A2626" s="67"/>
      <c r="B2626" s="339"/>
      <c r="C2626" s="185"/>
      <c r="D2626" s="59"/>
      <c r="E2626" s="47"/>
      <c r="F2626" s="47"/>
    </row>
    <row r="2627" spans="1:6" s="81" customFormat="1">
      <c r="A2627" s="67"/>
      <c r="B2627" s="339"/>
      <c r="C2627" s="185"/>
      <c r="D2627" s="59"/>
      <c r="E2627" s="47"/>
      <c r="F2627" s="47"/>
    </row>
    <row r="2628" spans="1:6" s="81" customFormat="1">
      <c r="A2628" s="67"/>
      <c r="B2628" s="339"/>
      <c r="C2628" s="185"/>
      <c r="D2628" s="59"/>
      <c r="E2628" s="47"/>
      <c r="F2628" s="47"/>
    </row>
    <row r="2629" spans="1:6" s="81" customFormat="1">
      <c r="A2629" s="67"/>
      <c r="B2629" s="339"/>
      <c r="C2629" s="185"/>
      <c r="D2629" s="59"/>
      <c r="E2629" s="47"/>
      <c r="F2629" s="47"/>
    </row>
    <row r="2630" spans="1:6" s="81" customFormat="1">
      <c r="A2630" s="67"/>
      <c r="B2630" s="339"/>
      <c r="C2630" s="185"/>
      <c r="D2630" s="59"/>
      <c r="E2630" s="47"/>
      <c r="F2630" s="47"/>
    </row>
    <row r="2631" spans="1:6" s="81" customFormat="1">
      <c r="A2631" s="67"/>
      <c r="B2631" s="339"/>
      <c r="C2631" s="185"/>
      <c r="D2631" s="59"/>
      <c r="E2631" s="47"/>
      <c r="F2631" s="47"/>
    </row>
    <row r="2632" spans="1:6" s="81" customFormat="1">
      <c r="A2632" s="67"/>
      <c r="B2632" s="339"/>
      <c r="C2632" s="185"/>
      <c r="D2632" s="59"/>
      <c r="E2632" s="47"/>
      <c r="F2632" s="47"/>
    </row>
    <row r="2633" spans="1:6" s="81" customFormat="1">
      <c r="A2633" s="67"/>
      <c r="B2633" s="339"/>
      <c r="C2633" s="185"/>
      <c r="D2633" s="59"/>
      <c r="E2633" s="47"/>
      <c r="F2633" s="47"/>
    </row>
    <row r="2634" spans="1:6" s="81" customFormat="1">
      <c r="A2634" s="67"/>
      <c r="B2634" s="339"/>
      <c r="C2634" s="185"/>
      <c r="D2634" s="59"/>
      <c r="E2634" s="47"/>
      <c r="F2634" s="47"/>
    </row>
    <row r="2635" spans="1:6" s="81" customFormat="1">
      <c r="A2635" s="67"/>
      <c r="B2635" s="339"/>
      <c r="C2635" s="185"/>
      <c r="D2635" s="59"/>
      <c r="E2635" s="47"/>
      <c r="F2635" s="47"/>
    </row>
    <row r="2636" spans="1:6" s="81" customFormat="1">
      <c r="A2636" s="67"/>
      <c r="B2636" s="339"/>
      <c r="C2636" s="185"/>
      <c r="D2636" s="59"/>
      <c r="E2636" s="47"/>
      <c r="F2636" s="47"/>
    </row>
    <row r="2637" spans="1:6" s="81" customFormat="1">
      <c r="A2637" s="67"/>
      <c r="B2637" s="339"/>
      <c r="C2637" s="185"/>
      <c r="D2637" s="59"/>
      <c r="E2637" s="47"/>
      <c r="F2637" s="47"/>
    </row>
    <row r="2638" spans="1:6" s="81" customFormat="1">
      <c r="A2638" s="67"/>
      <c r="B2638" s="339"/>
      <c r="C2638" s="185"/>
      <c r="D2638" s="59"/>
      <c r="E2638" s="47"/>
      <c r="F2638" s="47"/>
    </row>
    <row r="2639" spans="1:6" s="81" customFormat="1">
      <c r="A2639" s="67"/>
      <c r="B2639" s="339"/>
      <c r="C2639" s="185"/>
      <c r="D2639" s="59"/>
      <c r="E2639" s="47"/>
      <c r="F2639" s="47"/>
    </row>
    <row r="2640" spans="1:6" s="81" customFormat="1">
      <c r="A2640" s="67"/>
      <c r="B2640" s="339"/>
      <c r="C2640" s="185"/>
      <c r="D2640" s="59"/>
      <c r="E2640" s="47"/>
      <c r="F2640" s="47"/>
    </row>
    <row r="2641" spans="1:6" s="81" customFormat="1">
      <c r="A2641" s="67"/>
      <c r="B2641" s="339"/>
      <c r="C2641" s="185"/>
      <c r="D2641" s="59"/>
      <c r="E2641" s="47"/>
      <c r="F2641" s="47"/>
    </row>
    <row r="2642" spans="1:6" s="81" customFormat="1">
      <c r="A2642" s="67"/>
      <c r="B2642" s="339"/>
      <c r="C2642" s="185"/>
      <c r="D2642" s="59"/>
      <c r="E2642" s="47"/>
      <c r="F2642" s="47"/>
    </row>
    <row r="2643" spans="1:6" s="81" customFormat="1">
      <c r="A2643" s="67"/>
      <c r="B2643" s="339"/>
      <c r="C2643" s="185"/>
      <c r="D2643" s="59"/>
      <c r="E2643" s="47"/>
      <c r="F2643" s="47"/>
    </row>
    <row r="2644" spans="1:6" s="81" customFormat="1">
      <c r="A2644" s="67"/>
      <c r="B2644" s="339"/>
      <c r="C2644" s="185"/>
      <c r="D2644" s="59"/>
      <c r="E2644" s="47"/>
      <c r="F2644" s="47"/>
    </row>
    <row r="2645" spans="1:6" s="81" customFormat="1">
      <c r="A2645" s="67"/>
      <c r="B2645" s="339"/>
      <c r="C2645" s="185"/>
      <c r="D2645" s="59"/>
      <c r="E2645" s="47"/>
      <c r="F2645" s="47"/>
    </row>
    <row r="2646" spans="1:6" s="81" customFormat="1">
      <c r="A2646" s="67"/>
      <c r="B2646" s="339"/>
      <c r="C2646" s="185"/>
      <c r="D2646" s="59"/>
      <c r="E2646" s="47"/>
      <c r="F2646" s="47"/>
    </row>
    <row r="2647" spans="1:6" s="81" customFormat="1">
      <c r="A2647" s="67"/>
      <c r="B2647" s="339"/>
      <c r="C2647" s="185"/>
      <c r="D2647" s="59"/>
      <c r="E2647" s="47"/>
      <c r="F2647" s="47"/>
    </row>
    <row r="2648" spans="1:6" s="81" customFormat="1">
      <c r="A2648" s="67"/>
      <c r="B2648" s="339"/>
      <c r="C2648" s="185"/>
      <c r="D2648" s="59"/>
      <c r="E2648" s="47"/>
      <c r="F2648" s="47"/>
    </row>
    <row r="2649" spans="1:6" s="81" customFormat="1">
      <c r="A2649" s="67"/>
      <c r="B2649" s="339"/>
      <c r="C2649" s="185"/>
      <c r="D2649" s="59"/>
      <c r="E2649" s="47"/>
      <c r="F2649" s="47"/>
    </row>
    <row r="2650" spans="1:6" s="81" customFormat="1">
      <c r="A2650" s="67"/>
      <c r="B2650" s="339"/>
      <c r="C2650" s="185"/>
      <c r="D2650" s="59"/>
      <c r="E2650" s="47"/>
      <c r="F2650" s="47"/>
    </row>
    <row r="2651" spans="1:6" s="81" customFormat="1">
      <c r="A2651" s="67"/>
      <c r="B2651" s="339"/>
      <c r="C2651" s="185"/>
      <c r="D2651" s="59"/>
      <c r="E2651" s="47"/>
      <c r="F2651" s="47"/>
    </row>
    <row r="2652" spans="1:6" s="81" customFormat="1">
      <c r="A2652" s="67"/>
      <c r="B2652" s="339"/>
      <c r="C2652" s="185"/>
      <c r="D2652" s="59"/>
      <c r="E2652" s="47"/>
      <c r="F2652" s="47"/>
    </row>
    <row r="2653" spans="1:6" s="81" customFormat="1">
      <c r="A2653" s="67"/>
      <c r="B2653" s="339"/>
      <c r="C2653" s="185"/>
      <c r="D2653" s="59"/>
      <c r="E2653" s="47"/>
      <c r="F2653" s="47"/>
    </row>
    <row r="2654" spans="1:6" s="81" customFormat="1">
      <c r="A2654" s="67"/>
      <c r="B2654" s="339"/>
      <c r="C2654" s="185"/>
      <c r="D2654" s="59"/>
      <c r="E2654" s="47"/>
      <c r="F2654" s="47"/>
    </row>
    <row r="2655" spans="1:6" s="81" customFormat="1">
      <c r="A2655" s="67"/>
      <c r="B2655" s="339"/>
      <c r="C2655" s="185"/>
      <c r="D2655" s="59"/>
      <c r="E2655" s="47"/>
      <c r="F2655" s="47"/>
    </row>
    <row r="2656" spans="1:6" s="81" customFormat="1">
      <c r="A2656" s="67"/>
      <c r="B2656" s="339"/>
      <c r="C2656" s="185"/>
      <c r="D2656" s="59"/>
      <c r="E2656" s="47"/>
      <c r="F2656" s="47"/>
    </row>
    <row r="2657" spans="1:6" s="81" customFormat="1">
      <c r="A2657" s="67"/>
      <c r="B2657" s="339"/>
      <c r="C2657" s="185"/>
      <c r="D2657" s="59"/>
      <c r="E2657" s="47"/>
      <c r="F2657" s="47"/>
    </row>
    <row r="2658" spans="1:6" s="81" customFormat="1">
      <c r="A2658" s="67"/>
      <c r="B2658" s="339"/>
      <c r="C2658" s="185"/>
      <c r="D2658" s="59"/>
      <c r="E2658" s="47"/>
      <c r="F2658" s="47"/>
    </row>
    <row r="2659" spans="1:6" s="81" customFormat="1">
      <c r="A2659" s="67"/>
      <c r="B2659" s="339"/>
      <c r="C2659" s="185"/>
      <c r="D2659" s="59"/>
      <c r="E2659" s="47"/>
      <c r="F2659" s="47"/>
    </row>
    <row r="2660" spans="1:6" s="81" customFormat="1">
      <c r="A2660" s="67"/>
      <c r="B2660" s="339"/>
      <c r="C2660" s="185"/>
      <c r="D2660" s="59"/>
      <c r="E2660" s="47"/>
      <c r="F2660" s="47"/>
    </row>
    <row r="2661" spans="1:6" s="81" customFormat="1">
      <c r="A2661" s="67"/>
      <c r="B2661" s="339"/>
      <c r="C2661" s="185"/>
      <c r="D2661" s="59"/>
      <c r="E2661" s="47"/>
      <c r="F2661" s="47"/>
    </row>
    <row r="2662" spans="1:6" s="81" customFormat="1">
      <c r="A2662" s="67"/>
      <c r="B2662" s="339"/>
      <c r="C2662" s="185"/>
      <c r="D2662" s="59"/>
      <c r="E2662" s="47"/>
      <c r="F2662" s="47"/>
    </row>
    <row r="2663" spans="1:6" s="81" customFormat="1">
      <c r="A2663" s="67"/>
      <c r="B2663" s="339"/>
      <c r="C2663" s="185"/>
      <c r="D2663" s="59"/>
      <c r="E2663" s="47"/>
      <c r="F2663" s="47"/>
    </row>
    <row r="2664" spans="1:6" s="81" customFormat="1">
      <c r="A2664" s="67"/>
      <c r="B2664" s="339"/>
      <c r="C2664" s="185"/>
      <c r="D2664" s="59"/>
      <c r="E2664" s="47"/>
      <c r="F2664" s="47"/>
    </row>
    <row r="2665" spans="1:6" s="81" customFormat="1">
      <c r="A2665" s="67"/>
      <c r="B2665" s="339"/>
      <c r="C2665" s="185"/>
      <c r="D2665" s="59"/>
      <c r="E2665" s="47"/>
      <c r="F2665" s="47"/>
    </row>
    <row r="2666" spans="1:6" s="81" customFormat="1">
      <c r="A2666" s="67"/>
      <c r="B2666" s="339"/>
      <c r="C2666" s="185"/>
      <c r="D2666" s="59"/>
      <c r="E2666" s="47"/>
      <c r="F2666" s="47"/>
    </row>
    <row r="2667" spans="1:6" s="81" customFormat="1">
      <c r="A2667" s="67"/>
      <c r="B2667" s="339"/>
      <c r="C2667" s="185"/>
      <c r="D2667" s="59"/>
      <c r="E2667" s="47"/>
      <c r="F2667" s="47"/>
    </row>
    <row r="2668" spans="1:6" s="81" customFormat="1">
      <c r="A2668" s="67"/>
      <c r="B2668" s="339"/>
      <c r="C2668" s="185"/>
      <c r="D2668" s="59"/>
      <c r="E2668" s="47"/>
      <c r="F2668" s="47"/>
    </row>
    <row r="2669" spans="1:6" s="81" customFormat="1">
      <c r="A2669" s="67"/>
      <c r="B2669" s="339"/>
      <c r="C2669" s="185"/>
      <c r="D2669" s="59"/>
      <c r="E2669" s="47"/>
      <c r="F2669" s="47"/>
    </row>
    <row r="2670" spans="1:6" s="81" customFormat="1">
      <c r="A2670" s="67"/>
      <c r="B2670" s="339"/>
      <c r="C2670" s="185"/>
      <c r="D2670" s="59"/>
      <c r="E2670" s="47"/>
      <c r="F2670" s="47"/>
    </row>
    <row r="2671" spans="1:6" s="81" customFormat="1">
      <c r="A2671" s="67"/>
      <c r="B2671" s="339"/>
      <c r="C2671" s="185"/>
      <c r="D2671" s="59"/>
      <c r="E2671" s="47"/>
      <c r="F2671" s="47"/>
    </row>
    <row r="2672" spans="1:6" s="81" customFormat="1">
      <c r="A2672" s="67"/>
      <c r="B2672" s="339"/>
      <c r="C2672" s="185"/>
      <c r="D2672" s="59"/>
      <c r="E2672" s="47"/>
      <c r="F2672" s="47"/>
    </row>
    <row r="2673" spans="1:6" s="81" customFormat="1">
      <c r="A2673" s="67"/>
      <c r="B2673" s="339"/>
      <c r="C2673" s="185"/>
      <c r="D2673" s="59"/>
      <c r="E2673" s="47"/>
      <c r="F2673" s="47"/>
    </row>
    <row r="2674" spans="1:6" s="81" customFormat="1">
      <c r="A2674" s="67"/>
      <c r="B2674" s="339"/>
      <c r="C2674" s="185"/>
      <c r="D2674" s="59"/>
      <c r="E2674" s="47"/>
      <c r="F2674" s="47"/>
    </row>
    <row r="2675" spans="1:6" s="81" customFormat="1">
      <c r="A2675" s="67"/>
      <c r="B2675" s="339"/>
      <c r="C2675" s="185"/>
      <c r="D2675" s="59"/>
      <c r="E2675" s="47"/>
      <c r="F2675" s="47"/>
    </row>
    <row r="2676" spans="1:6" s="81" customFormat="1">
      <c r="A2676" s="67"/>
      <c r="B2676" s="339"/>
      <c r="C2676" s="185"/>
      <c r="D2676" s="59"/>
      <c r="E2676" s="47"/>
      <c r="F2676" s="47"/>
    </row>
    <row r="2677" spans="1:6" s="81" customFormat="1">
      <c r="A2677" s="67"/>
      <c r="B2677" s="339"/>
      <c r="C2677" s="185"/>
      <c r="D2677" s="59"/>
      <c r="E2677" s="47"/>
      <c r="F2677" s="47"/>
    </row>
    <row r="2678" spans="1:6" s="81" customFormat="1">
      <c r="A2678" s="67"/>
      <c r="B2678" s="339"/>
      <c r="C2678" s="185"/>
      <c r="D2678" s="59"/>
      <c r="E2678" s="47"/>
      <c r="F2678" s="47"/>
    </row>
    <row r="2679" spans="1:6" s="81" customFormat="1">
      <c r="A2679" s="67"/>
      <c r="B2679" s="339"/>
      <c r="C2679" s="185"/>
      <c r="D2679" s="59"/>
      <c r="E2679" s="47"/>
      <c r="F2679" s="47"/>
    </row>
    <row r="2680" spans="1:6" s="81" customFormat="1">
      <c r="A2680" s="67"/>
      <c r="B2680" s="339"/>
      <c r="C2680" s="185"/>
      <c r="D2680" s="59"/>
      <c r="E2680" s="47"/>
      <c r="F2680" s="47"/>
    </row>
    <row r="2681" spans="1:6" s="81" customFormat="1">
      <c r="A2681" s="67"/>
      <c r="B2681" s="339"/>
      <c r="C2681" s="185"/>
      <c r="D2681" s="59"/>
      <c r="E2681" s="47"/>
      <c r="F2681" s="47"/>
    </row>
    <row r="2682" spans="1:6" s="81" customFormat="1">
      <c r="A2682" s="67"/>
      <c r="B2682" s="339"/>
      <c r="C2682" s="185"/>
      <c r="D2682" s="59"/>
      <c r="E2682" s="47"/>
      <c r="F2682" s="47"/>
    </row>
    <row r="2683" spans="1:6" s="81" customFormat="1">
      <c r="A2683" s="67"/>
      <c r="B2683" s="339"/>
      <c r="C2683" s="185"/>
      <c r="D2683" s="59"/>
      <c r="E2683" s="47"/>
      <c r="F2683" s="47"/>
    </row>
    <row r="2684" spans="1:6" s="81" customFormat="1">
      <c r="A2684" s="67"/>
      <c r="B2684" s="339"/>
      <c r="C2684" s="185"/>
      <c r="D2684" s="59"/>
      <c r="E2684" s="47"/>
      <c r="F2684" s="47"/>
    </row>
    <row r="2685" spans="1:6" s="81" customFormat="1">
      <c r="A2685" s="67"/>
      <c r="B2685" s="339"/>
      <c r="C2685" s="185"/>
      <c r="D2685" s="59"/>
      <c r="E2685" s="47"/>
      <c r="F2685" s="47"/>
    </row>
    <row r="2686" spans="1:6" s="81" customFormat="1">
      <c r="A2686" s="67"/>
      <c r="B2686" s="339"/>
      <c r="C2686" s="185"/>
      <c r="D2686" s="59"/>
      <c r="E2686" s="47"/>
      <c r="F2686" s="47"/>
    </row>
    <row r="2687" spans="1:6" s="81" customFormat="1">
      <c r="A2687" s="67"/>
      <c r="B2687" s="339"/>
      <c r="C2687" s="185"/>
      <c r="D2687" s="59"/>
      <c r="E2687" s="47"/>
      <c r="F2687" s="47"/>
    </row>
    <row r="2688" spans="1:6" s="81" customFormat="1">
      <c r="A2688" s="67"/>
      <c r="B2688" s="339"/>
      <c r="C2688" s="185"/>
      <c r="D2688" s="59"/>
      <c r="E2688" s="47"/>
      <c r="F2688" s="47"/>
    </row>
    <row r="2689" spans="1:6" s="81" customFormat="1">
      <c r="A2689" s="67"/>
      <c r="B2689" s="339"/>
      <c r="C2689" s="185"/>
      <c r="D2689" s="59"/>
      <c r="E2689" s="47"/>
      <c r="F2689" s="47"/>
    </row>
    <row r="2690" spans="1:6" s="81" customFormat="1">
      <c r="A2690" s="67"/>
      <c r="B2690" s="339"/>
      <c r="C2690" s="185"/>
      <c r="D2690" s="59"/>
      <c r="E2690" s="47"/>
      <c r="F2690" s="47"/>
    </row>
    <row r="2691" spans="1:6" s="81" customFormat="1">
      <c r="A2691" s="67"/>
      <c r="B2691" s="339"/>
      <c r="C2691" s="185"/>
      <c r="D2691" s="59"/>
      <c r="E2691" s="47"/>
      <c r="F2691" s="47"/>
    </row>
    <row r="2692" spans="1:6" s="81" customFormat="1">
      <c r="A2692" s="67"/>
      <c r="B2692" s="339"/>
      <c r="C2692" s="185"/>
      <c r="D2692" s="59"/>
      <c r="E2692" s="47"/>
      <c r="F2692" s="47"/>
    </row>
    <row r="2693" spans="1:6" s="81" customFormat="1">
      <c r="A2693" s="67"/>
      <c r="B2693" s="339"/>
      <c r="C2693" s="185"/>
      <c r="D2693" s="59"/>
      <c r="E2693" s="47"/>
      <c r="F2693" s="47"/>
    </row>
    <row r="2694" spans="1:6" s="81" customFormat="1">
      <c r="A2694" s="67"/>
      <c r="B2694" s="339"/>
      <c r="C2694" s="185"/>
      <c r="D2694" s="59"/>
      <c r="E2694" s="47"/>
      <c r="F2694" s="47"/>
    </row>
    <row r="2695" spans="1:6" s="81" customFormat="1">
      <c r="A2695" s="67"/>
      <c r="B2695" s="339"/>
      <c r="C2695" s="185"/>
      <c r="D2695" s="59"/>
      <c r="E2695" s="47"/>
      <c r="F2695" s="47"/>
    </row>
    <row r="2696" spans="1:6" s="81" customFormat="1">
      <c r="A2696" s="67"/>
      <c r="B2696" s="339"/>
      <c r="C2696" s="185"/>
      <c r="D2696" s="59"/>
      <c r="E2696" s="47"/>
      <c r="F2696" s="47"/>
    </row>
    <row r="2697" spans="1:6" s="81" customFormat="1">
      <c r="A2697" s="67"/>
      <c r="B2697" s="339"/>
      <c r="C2697" s="185"/>
      <c r="D2697" s="59"/>
      <c r="E2697" s="47"/>
      <c r="F2697" s="47"/>
    </row>
    <row r="2698" spans="1:6" s="81" customFormat="1">
      <c r="A2698" s="67"/>
      <c r="B2698" s="339"/>
      <c r="C2698" s="185"/>
      <c r="D2698" s="59"/>
      <c r="E2698" s="47"/>
      <c r="F2698" s="47"/>
    </row>
    <row r="2699" spans="1:6" s="81" customFormat="1">
      <c r="A2699" s="67"/>
      <c r="B2699" s="339"/>
      <c r="C2699" s="185"/>
      <c r="D2699" s="59"/>
      <c r="E2699" s="47"/>
      <c r="F2699" s="47"/>
    </row>
    <row r="2700" spans="1:6" s="81" customFormat="1">
      <c r="A2700" s="67"/>
      <c r="B2700" s="339"/>
      <c r="C2700" s="185"/>
      <c r="D2700" s="59"/>
      <c r="E2700" s="47"/>
      <c r="F2700" s="47"/>
    </row>
    <row r="2701" spans="1:6" s="81" customFormat="1">
      <c r="A2701" s="67"/>
      <c r="B2701" s="339"/>
      <c r="C2701" s="185"/>
      <c r="D2701" s="59"/>
      <c r="E2701" s="47"/>
      <c r="F2701" s="47"/>
    </row>
    <row r="2702" spans="1:6" s="81" customFormat="1">
      <c r="A2702" s="67"/>
      <c r="B2702" s="339"/>
      <c r="C2702" s="185"/>
      <c r="D2702" s="59"/>
      <c r="E2702" s="47"/>
      <c r="F2702" s="47"/>
    </row>
    <row r="2703" spans="1:6" s="81" customFormat="1">
      <c r="A2703" s="67"/>
      <c r="B2703" s="339"/>
      <c r="C2703" s="185"/>
      <c r="D2703" s="59"/>
      <c r="E2703" s="47"/>
      <c r="F2703" s="47"/>
    </row>
    <row r="2704" spans="1:6" s="81" customFormat="1">
      <c r="A2704" s="67"/>
      <c r="B2704" s="339"/>
      <c r="C2704" s="185"/>
      <c r="D2704" s="59"/>
      <c r="E2704" s="47"/>
      <c r="F2704" s="47"/>
    </row>
    <row r="2705" spans="1:6" s="81" customFormat="1">
      <c r="A2705" s="67"/>
      <c r="B2705" s="339"/>
      <c r="C2705" s="185"/>
      <c r="D2705" s="59"/>
      <c r="E2705" s="47"/>
      <c r="F2705" s="47"/>
    </row>
    <row r="2706" spans="1:6" s="81" customFormat="1">
      <c r="A2706" s="67"/>
      <c r="B2706" s="339"/>
      <c r="C2706" s="185"/>
      <c r="D2706" s="59"/>
      <c r="E2706" s="47"/>
      <c r="F2706" s="47"/>
    </row>
    <row r="2707" spans="1:6" s="81" customFormat="1">
      <c r="A2707" s="67"/>
      <c r="B2707" s="339"/>
      <c r="C2707" s="185"/>
      <c r="D2707" s="59"/>
      <c r="E2707" s="47"/>
      <c r="F2707" s="47"/>
    </row>
    <row r="2708" spans="1:6" s="81" customFormat="1">
      <c r="A2708" s="67"/>
      <c r="B2708" s="339"/>
      <c r="C2708" s="185"/>
      <c r="D2708" s="59"/>
      <c r="E2708" s="47"/>
      <c r="F2708" s="47"/>
    </row>
    <row r="2709" spans="1:6" s="81" customFormat="1">
      <c r="A2709" s="67"/>
      <c r="B2709" s="339"/>
      <c r="C2709" s="185"/>
      <c r="D2709" s="59"/>
      <c r="E2709" s="47"/>
      <c r="F2709" s="47"/>
    </row>
    <row r="2710" spans="1:6" s="81" customFormat="1">
      <c r="A2710" s="67"/>
      <c r="B2710" s="339"/>
      <c r="C2710" s="185"/>
      <c r="D2710" s="59"/>
      <c r="E2710" s="47"/>
      <c r="F2710" s="47"/>
    </row>
    <row r="2711" spans="1:6" s="81" customFormat="1">
      <c r="A2711" s="67"/>
      <c r="B2711" s="339"/>
      <c r="C2711" s="185"/>
      <c r="D2711" s="59"/>
      <c r="E2711" s="47"/>
      <c r="F2711" s="47"/>
    </row>
    <row r="2712" spans="1:6" s="81" customFormat="1">
      <c r="A2712" s="67"/>
      <c r="B2712" s="339"/>
      <c r="C2712" s="185"/>
      <c r="D2712" s="59"/>
      <c r="E2712" s="47"/>
      <c r="F2712" s="47"/>
    </row>
    <row r="2713" spans="1:6" s="81" customFormat="1">
      <c r="A2713" s="67"/>
      <c r="B2713" s="339"/>
      <c r="C2713" s="185"/>
      <c r="D2713" s="59"/>
      <c r="E2713" s="47"/>
      <c r="F2713" s="47"/>
    </row>
    <row r="2714" spans="1:6" s="81" customFormat="1">
      <c r="A2714" s="67"/>
      <c r="B2714" s="339"/>
      <c r="C2714" s="185"/>
      <c r="D2714" s="59"/>
      <c r="E2714" s="47"/>
      <c r="F2714" s="47"/>
    </row>
    <row r="2715" spans="1:6" s="81" customFormat="1">
      <c r="A2715" s="67"/>
      <c r="B2715" s="339"/>
      <c r="C2715" s="185"/>
      <c r="D2715" s="59"/>
      <c r="E2715" s="47"/>
      <c r="F2715" s="47"/>
    </row>
    <row r="2716" spans="1:6" s="81" customFormat="1">
      <c r="A2716" s="67"/>
      <c r="B2716" s="339"/>
      <c r="C2716" s="185"/>
      <c r="D2716" s="59"/>
      <c r="E2716" s="47"/>
      <c r="F2716" s="47"/>
    </row>
    <row r="2717" spans="1:6" s="81" customFormat="1">
      <c r="A2717" s="67"/>
      <c r="B2717" s="339"/>
      <c r="C2717" s="185"/>
      <c r="D2717" s="59"/>
      <c r="E2717" s="47"/>
      <c r="F2717" s="47"/>
    </row>
    <row r="2718" spans="1:6" s="81" customFormat="1">
      <c r="A2718" s="67"/>
      <c r="B2718" s="339"/>
      <c r="C2718" s="185"/>
      <c r="D2718" s="59"/>
      <c r="E2718" s="47"/>
      <c r="F2718" s="47"/>
    </row>
    <row r="2719" spans="1:6" s="81" customFormat="1">
      <c r="A2719" s="67"/>
      <c r="B2719" s="339"/>
      <c r="C2719" s="185"/>
      <c r="D2719" s="59"/>
      <c r="E2719" s="47"/>
      <c r="F2719" s="47"/>
    </row>
    <row r="2720" spans="1:6" s="81" customFormat="1">
      <c r="A2720" s="67"/>
      <c r="B2720" s="339"/>
      <c r="C2720" s="185"/>
      <c r="D2720" s="59"/>
      <c r="E2720" s="47"/>
      <c r="F2720" s="47"/>
    </row>
    <row r="2721" spans="1:6" s="81" customFormat="1">
      <c r="A2721" s="67"/>
      <c r="B2721" s="339"/>
      <c r="C2721" s="185"/>
      <c r="D2721" s="59"/>
      <c r="E2721" s="47"/>
      <c r="F2721" s="47"/>
    </row>
    <row r="2722" spans="1:6" s="81" customFormat="1">
      <c r="A2722" s="67"/>
      <c r="B2722" s="339"/>
      <c r="C2722" s="185"/>
      <c r="D2722" s="59"/>
      <c r="E2722" s="47"/>
      <c r="F2722" s="47"/>
    </row>
    <row r="2723" spans="1:6" s="81" customFormat="1">
      <c r="A2723" s="67"/>
      <c r="B2723" s="339"/>
      <c r="C2723" s="185"/>
      <c r="D2723" s="59"/>
      <c r="E2723" s="47"/>
      <c r="F2723" s="47"/>
    </row>
    <row r="2724" spans="1:6" s="81" customFormat="1">
      <c r="A2724" s="67"/>
      <c r="B2724" s="339"/>
      <c r="C2724" s="185"/>
      <c r="D2724" s="59"/>
      <c r="E2724" s="47"/>
      <c r="F2724" s="47"/>
    </row>
    <row r="2725" spans="1:6" s="81" customFormat="1">
      <c r="A2725" s="67"/>
      <c r="B2725" s="339"/>
      <c r="C2725" s="185"/>
      <c r="D2725" s="59"/>
      <c r="E2725" s="47"/>
      <c r="F2725" s="47"/>
    </row>
    <row r="2726" spans="1:6" s="81" customFormat="1">
      <c r="A2726" s="67"/>
      <c r="B2726" s="339"/>
      <c r="C2726" s="185"/>
      <c r="D2726" s="59"/>
      <c r="E2726" s="47"/>
      <c r="F2726" s="47"/>
    </row>
    <row r="2727" spans="1:6" s="81" customFormat="1">
      <c r="A2727" s="67"/>
      <c r="B2727" s="339"/>
      <c r="C2727" s="185"/>
      <c r="D2727" s="59"/>
      <c r="E2727" s="47"/>
      <c r="F2727" s="47"/>
    </row>
    <row r="2728" spans="1:6" s="81" customFormat="1">
      <c r="A2728" s="67"/>
      <c r="B2728" s="339"/>
      <c r="C2728" s="185"/>
      <c r="D2728" s="59"/>
      <c r="E2728" s="47"/>
      <c r="F2728" s="47"/>
    </row>
    <row r="2729" spans="1:6" s="81" customFormat="1">
      <c r="A2729" s="67"/>
      <c r="B2729" s="339"/>
      <c r="C2729" s="185"/>
      <c r="D2729" s="59"/>
      <c r="E2729" s="47"/>
      <c r="F2729" s="47"/>
    </row>
    <row r="2730" spans="1:6" s="81" customFormat="1">
      <c r="A2730" s="67"/>
      <c r="B2730" s="339"/>
      <c r="C2730" s="185"/>
      <c r="D2730" s="59"/>
      <c r="E2730" s="47"/>
      <c r="F2730" s="47"/>
    </row>
    <row r="2731" spans="1:6" s="81" customFormat="1">
      <c r="A2731" s="67"/>
      <c r="B2731" s="339"/>
      <c r="C2731" s="185"/>
      <c r="D2731" s="59"/>
      <c r="E2731" s="47"/>
      <c r="F2731" s="47"/>
    </row>
    <row r="2732" spans="1:6" s="81" customFormat="1">
      <c r="A2732" s="67"/>
      <c r="B2732" s="339"/>
      <c r="C2732" s="185"/>
      <c r="D2732" s="59"/>
      <c r="E2732" s="47"/>
      <c r="F2732" s="47"/>
    </row>
    <row r="2733" spans="1:6" s="81" customFormat="1">
      <c r="A2733" s="67"/>
      <c r="B2733" s="339"/>
      <c r="C2733" s="185"/>
      <c r="D2733" s="59"/>
      <c r="E2733" s="47"/>
      <c r="F2733" s="47"/>
    </row>
    <row r="2734" spans="1:6" s="81" customFormat="1">
      <c r="A2734" s="67"/>
      <c r="B2734" s="339"/>
      <c r="C2734" s="185"/>
      <c r="D2734" s="59"/>
      <c r="E2734" s="47"/>
      <c r="F2734" s="47"/>
    </row>
    <row r="2735" spans="1:6" s="81" customFormat="1">
      <c r="A2735" s="67"/>
      <c r="B2735" s="339"/>
      <c r="C2735" s="185"/>
      <c r="D2735" s="59"/>
      <c r="E2735" s="47"/>
      <c r="F2735" s="47"/>
    </row>
    <row r="2736" spans="1:6" s="81" customFormat="1">
      <c r="A2736" s="67"/>
      <c r="B2736" s="339"/>
      <c r="C2736" s="185"/>
      <c r="D2736" s="59"/>
      <c r="E2736" s="47"/>
      <c r="F2736" s="47"/>
    </row>
    <row r="2737" spans="1:6" s="81" customFormat="1">
      <c r="A2737" s="67"/>
      <c r="B2737" s="339"/>
      <c r="C2737" s="185"/>
      <c r="D2737" s="59"/>
      <c r="E2737" s="47"/>
      <c r="F2737" s="47"/>
    </row>
    <row r="2738" spans="1:6" s="81" customFormat="1">
      <c r="A2738" s="67"/>
      <c r="B2738" s="339"/>
      <c r="C2738" s="185"/>
      <c r="D2738" s="59"/>
      <c r="E2738" s="47"/>
      <c r="F2738" s="47"/>
    </row>
    <row r="2739" spans="1:6" s="81" customFormat="1">
      <c r="A2739" s="67"/>
      <c r="B2739" s="339"/>
      <c r="C2739" s="185"/>
      <c r="D2739" s="59"/>
      <c r="E2739" s="47"/>
      <c r="F2739" s="47"/>
    </row>
    <row r="2740" spans="1:6" s="81" customFormat="1">
      <c r="A2740" s="67"/>
      <c r="B2740" s="339"/>
      <c r="C2740" s="185"/>
      <c r="D2740" s="59"/>
      <c r="E2740" s="47"/>
      <c r="F2740" s="47"/>
    </row>
    <row r="2741" spans="1:6" s="81" customFormat="1">
      <c r="A2741" s="67"/>
      <c r="B2741" s="339"/>
      <c r="C2741" s="185"/>
      <c r="D2741" s="59"/>
      <c r="E2741" s="47"/>
      <c r="F2741" s="47"/>
    </row>
    <row r="2742" spans="1:6" s="81" customFormat="1">
      <c r="A2742" s="67"/>
      <c r="B2742" s="339"/>
      <c r="C2742" s="185"/>
      <c r="D2742" s="59"/>
      <c r="E2742" s="47"/>
      <c r="F2742" s="47"/>
    </row>
    <row r="2743" spans="1:6" s="81" customFormat="1">
      <c r="A2743" s="67"/>
      <c r="B2743" s="339"/>
      <c r="C2743" s="185"/>
      <c r="D2743" s="59"/>
      <c r="E2743" s="47"/>
      <c r="F2743" s="47"/>
    </row>
    <row r="2744" spans="1:6" s="81" customFormat="1">
      <c r="A2744" s="67"/>
      <c r="B2744" s="339"/>
      <c r="C2744" s="185"/>
      <c r="D2744" s="59"/>
      <c r="E2744" s="47"/>
      <c r="F2744" s="47"/>
    </row>
    <row r="2745" spans="1:6" s="81" customFormat="1">
      <c r="A2745" s="67"/>
      <c r="B2745" s="339"/>
      <c r="C2745" s="185"/>
      <c r="D2745" s="59"/>
      <c r="E2745" s="47"/>
      <c r="F2745" s="47"/>
    </row>
    <row r="2746" spans="1:6" s="81" customFormat="1">
      <c r="A2746" s="67"/>
      <c r="B2746" s="339"/>
      <c r="C2746" s="185"/>
      <c r="D2746" s="59"/>
      <c r="E2746" s="47"/>
      <c r="F2746" s="47"/>
    </row>
    <row r="2747" spans="1:6" s="81" customFormat="1">
      <c r="A2747" s="67"/>
      <c r="B2747" s="339"/>
      <c r="C2747" s="185"/>
      <c r="D2747" s="59"/>
      <c r="E2747" s="47"/>
      <c r="F2747" s="47"/>
    </row>
    <row r="2748" spans="1:6" s="81" customFormat="1">
      <c r="A2748" s="67"/>
      <c r="B2748" s="339"/>
      <c r="C2748" s="185"/>
      <c r="D2748" s="59"/>
      <c r="E2748" s="47"/>
      <c r="F2748" s="47"/>
    </row>
    <row r="2749" spans="1:6" s="81" customFormat="1">
      <c r="A2749" s="67"/>
      <c r="B2749" s="339"/>
      <c r="C2749" s="185"/>
      <c r="D2749" s="59"/>
      <c r="E2749" s="47"/>
      <c r="F2749" s="47"/>
    </row>
    <row r="2750" spans="1:6" s="81" customFormat="1">
      <c r="A2750" s="67"/>
      <c r="B2750" s="339"/>
      <c r="C2750" s="185"/>
      <c r="D2750" s="59"/>
      <c r="E2750" s="47"/>
      <c r="F2750" s="47"/>
    </row>
    <row r="2751" spans="1:6" s="81" customFormat="1">
      <c r="A2751" s="67"/>
      <c r="B2751" s="339"/>
      <c r="C2751" s="185"/>
      <c r="D2751" s="59"/>
      <c r="E2751" s="47"/>
      <c r="F2751" s="47"/>
    </row>
    <row r="2752" spans="1:6" s="81" customFormat="1">
      <c r="A2752" s="67"/>
      <c r="B2752" s="339"/>
      <c r="C2752" s="185"/>
      <c r="D2752" s="59"/>
      <c r="E2752" s="47"/>
      <c r="F2752" s="47"/>
    </row>
    <row r="2753" spans="1:6" s="81" customFormat="1">
      <c r="A2753" s="67"/>
      <c r="B2753" s="339"/>
      <c r="C2753" s="185"/>
      <c r="D2753" s="59"/>
      <c r="E2753" s="47"/>
      <c r="F2753" s="47"/>
    </row>
    <row r="2754" spans="1:6" s="81" customFormat="1">
      <c r="A2754" s="67"/>
      <c r="B2754" s="339"/>
      <c r="C2754" s="185"/>
      <c r="D2754" s="59"/>
      <c r="E2754" s="47"/>
      <c r="F2754" s="47"/>
    </row>
    <row r="2755" spans="1:6" s="81" customFormat="1">
      <c r="A2755" s="67"/>
      <c r="B2755" s="339"/>
      <c r="C2755" s="185"/>
      <c r="D2755" s="59"/>
      <c r="E2755" s="47"/>
      <c r="F2755" s="47"/>
    </row>
    <row r="2756" spans="1:6" s="81" customFormat="1">
      <c r="A2756" s="67"/>
      <c r="B2756" s="339"/>
      <c r="C2756" s="185"/>
      <c r="D2756" s="59"/>
      <c r="E2756" s="47"/>
      <c r="F2756" s="47"/>
    </row>
    <row r="2757" spans="1:6" s="81" customFormat="1">
      <c r="A2757" s="67"/>
      <c r="B2757" s="339"/>
      <c r="C2757" s="185"/>
      <c r="D2757" s="59"/>
      <c r="E2757" s="47"/>
      <c r="F2757" s="47"/>
    </row>
    <row r="2758" spans="1:6" s="81" customFormat="1">
      <c r="A2758" s="67"/>
      <c r="B2758" s="339"/>
      <c r="C2758" s="185"/>
      <c r="D2758" s="59"/>
      <c r="E2758" s="47"/>
      <c r="F2758" s="47"/>
    </row>
    <row r="2759" spans="1:6" s="81" customFormat="1">
      <c r="A2759" s="67"/>
      <c r="B2759" s="339"/>
      <c r="C2759" s="185"/>
      <c r="D2759" s="59"/>
      <c r="E2759" s="47"/>
      <c r="F2759" s="47"/>
    </row>
    <row r="2760" spans="1:6" s="81" customFormat="1">
      <c r="A2760" s="67"/>
      <c r="B2760" s="339"/>
      <c r="C2760" s="185"/>
      <c r="D2760" s="59"/>
      <c r="E2760" s="47"/>
      <c r="F2760" s="47"/>
    </row>
    <row r="2761" spans="1:6" s="81" customFormat="1">
      <c r="A2761" s="67"/>
      <c r="B2761" s="339"/>
      <c r="C2761" s="185"/>
      <c r="D2761" s="59"/>
      <c r="E2761" s="47"/>
      <c r="F2761" s="47"/>
    </row>
    <row r="2762" spans="1:6" s="81" customFormat="1">
      <c r="A2762" s="67"/>
      <c r="B2762" s="339"/>
      <c r="C2762" s="185"/>
      <c r="D2762" s="59"/>
      <c r="E2762" s="47"/>
      <c r="F2762" s="47"/>
    </row>
    <row r="2763" spans="1:6" s="81" customFormat="1">
      <c r="A2763" s="67"/>
      <c r="B2763" s="339"/>
      <c r="C2763" s="185"/>
      <c r="D2763" s="59"/>
      <c r="E2763" s="47"/>
      <c r="F2763" s="47"/>
    </row>
    <row r="2764" spans="1:6" s="81" customFormat="1">
      <c r="A2764" s="67"/>
      <c r="B2764" s="339"/>
      <c r="C2764" s="185"/>
      <c r="D2764" s="59"/>
      <c r="E2764" s="47"/>
      <c r="F2764" s="47"/>
    </row>
    <row r="2765" spans="1:6" s="81" customFormat="1">
      <c r="A2765" s="67"/>
      <c r="B2765" s="339"/>
      <c r="C2765" s="185"/>
      <c r="D2765" s="59"/>
      <c r="E2765" s="47"/>
      <c r="F2765" s="47"/>
    </row>
    <row r="2766" spans="1:6" s="81" customFormat="1">
      <c r="A2766" s="67"/>
      <c r="B2766" s="339"/>
      <c r="C2766" s="185"/>
      <c r="D2766" s="59"/>
      <c r="E2766" s="47"/>
      <c r="F2766" s="47"/>
    </row>
    <row r="2767" spans="1:6" s="81" customFormat="1">
      <c r="A2767" s="67"/>
      <c r="B2767" s="339"/>
      <c r="C2767" s="185"/>
      <c r="D2767" s="59"/>
      <c r="E2767" s="47"/>
      <c r="F2767" s="47"/>
    </row>
    <row r="2768" spans="1:6" s="81" customFormat="1">
      <c r="A2768" s="67"/>
      <c r="B2768" s="339"/>
      <c r="C2768" s="185"/>
      <c r="D2768" s="59"/>
      <c r="E2768" s="47"/>
      <c r="F2768" s="47"/>
    </row>
    <row r="2769" spans="1:6" s="81" customFormat="1">
      <c r="A2769" s="67"/>
      <c r="B2769" s="339"/>
      <c r="C2769" s="185"/>
      <c r="D2769" s="59"/>
      <c r="E2769" s="47"/>
      <c r="F2769" s="47"/>
    </row>
    <row r="2770" spans="1:6" s="81" customFormat="1">
      <c r="A2770" s="67"/>
      <c r="B2770" s="339"/>
      <c r="C2770" s="185"/>
      <c r="D2770" s="59"/>
      <c r="E2770" s="47"/>
      <c r="F2770" s="47"/>
    </row>
    <row r="2771" spans="1:6" s="81" customFormat="1">
      <c r="A2771" s="67"/>
      <c r="B2771" s="339"/>
      <c r="C2771" s="185"/>
      <c r="D2771" s="59"/>
      <c r="E2771" s="47"/>
      <c r="F2771" s="47"/>
    </row>
    <row r="2772" spans="1:6" s="81" customFormat="1">
      <c r="A2772" s="67"/>
      <c r="B2772" s="339"/>
      <c r="C2772" s="185"/>
      <c r="D2772" s="59"/>
      <c r="E2772" s="47"/>
      <c r="F2772" s="47"/>
    </row>
    <row r="2773" spans="1:6" s="81" customFormat="1">
      <c r="A2773" s="67"/>
      <c r="B2773" s="339"/>
      <c r="C2773" s="185"/>
      <c r="D2773" s="59"/>
      <c r="E2773" s="47"/>
      <c r="F2773" s="47"/>
    </row>
    <row r="2774" spans="1:6" s="81" customFormat="1">
      <c r="A2774" s="67"/>
      <c r="B2774" s="339"/>
      <c r="C2774" s="185"/>
      <c r="D2774" s="59"/>
      <c r="E2774" s="47"/>
      <c r="F2774" s="47"/>
    </row>
    <row r="2775" spans="1:6" s="81" customFormat="1">
      <c r="A2775" s="67"/>
      <c r="B2775" s="339"/>
      <c r="C2775" s="185"/>
      <c r="D2775" s="59"/>
      <c r="E2775" s="47"/>
      <c r="F2775" s="47"/>
    </row>
    <row r="2776" spans="1:6" s="81" customFormat="1">
      <c r="A2776" s="67"/>
      <c r="B2776" s="339"/>
      <c r="C2776" s="185"/>
      <c r="D2776" s="59"/>
      <c r="E2776" s="47"/>
      <c r="F2776" s="47"/>
    </row>
    <row r="2777" spans="1:6" s="81" customFormat="1">
      <c r="A2777" s="67"/>
      <c r="B2777" s="339"/>
      <c r="C2777" s="185"/>
      <c r="D2777" s="59"/>
      <c r="E2777" s="47"/>
      <c r="F2777" s="47"/>
    </row>
    <row r="2778" spans="1:6" s="81" customFormat="1">
      <c r="A2778" s="67"/>
      <c r="B2778" s="339"/>
      <c r="C2778" s="185"/>
      <c r="D2778" s="59"/>
      <c r="E2778" s="47"/>
      <c r="F2778" s="47"/>
    </row>
    <row r="2779" spans="1:6" s="81" customFormat="1">
      <c r="A2779" s="67"/>
      <c r="B2779" s="339"/>
      <c r="C2779" s="185"/>
      <c r="D2779" s="59"/>
      <c r="E2779" s="47"/>
      <c r="F2779" s="47"/>
    </row>
    <row r="2780" spans="1:6" s="81" customFormat="1">
      <c r="A2780" s="67"/>
      <c r="B2780" s="339"/>
      <c r="C2780" s="185"/>
      <c r="D2780" s="59"/>
      <c r="E2780" s="47"/>
      <c r="F2780" s="47"/>
    </row>
    <row r="2781" spans="1:6" s="81" customFormat="1">
      <c r="A2781" s="67"/>
      <c r="B2781" s="339"/>
      <c r="C2781" s="185"/>
      <c r="D2781" s="59"/>
      <c r="E2781" s="47"/>
      <c r="F2781" s="47"/>
    </row>
    <row r="2782" spans="1:6" s="81" customFormat="1">
      <c r="A2782" s="67"/>
      <c r="B2782" s="339"/>
      <c r="C2782" s="185"/>
      <c r="D2782" s="59"/>
      <c r="E2782" s="47"/>
      <c r="F2782" s="47"/>
    </row>
    <row r="2783" spans="1:6" s="81" customFormat="1">
      <c r="A2783" s="67"/>
      <c r="B2783" s="339"/>
      <c r="C2783" s="185"/>
      <c r="D2783" s="59"/>
      <c r="E2783" s="47"/>
      <c r="F2783" s="47"/>
    </row>
    <row r="2784" spans="1:6" s="81" customFormat="1">
      <c r="A2784" s="67"/>
      <c r="B2784" s="339"/>
      <c r="C2784" s="185"/>
      <c r="D2784" s="59"/>
      <c r="E2784" s="47"/>
      <c r="F2784" s="47"/>
    </row>
    <row r="2785" spans="1:6" s="81" customFormat="1">
      <c r="A2785" s="67"/>
      <c r="B2785" s="339"/>
      <c r="C2785" s="185"/>
      <c r="D2785" s="59"/>
      <c r="E2785" s="47"/>
      <c r="F2785" s="47"/>
    </row>
    <row r="2786" spans="1:6" s="81" customFormat="1">
      <c r="A2786" s="67"/>
      <c r="B2786" s="339"/>
      <c r="C2786" s="185"/>
      <c r="D2786" s="59"/>
      <c r="E2786" s="47"/>
      <c r="F2786" s="47"/>
    </row>
    <row r="2787" spans="1:6" s="81" customFormat="1">
      <c r="A2787" s="67"/>
      <c r="B2787" s="339"/>
      <c r="C2787" s="185"/>
      <c r="D2787" s="59"/>
      <c r="E2787" s="47"/>
      <c r="F2787" s="47"/>
    </row>
    <row r="2788" spans="1:6" s="81" customFormat="1">
      <c r="A2788" s="67"/>
      <c r="B2788" s="339"/>
      <c r="C2788" s="185"/>
      <c r="D2788" s="59"/>
      <c r="E2788" s="47"/>
      <c r="F2788" s="47"/>
    </row>
    <row r="2789" spans="1:6" s="81" customFormat="1">
      <c r="A2789" s="67"/>
      <c r="B2789" s="339"/>
      <c r="C2789" s="185"/>
      <c r="D2789" s="59"/>
      <c r="E2789" s="47"/>
      <c r="F2789" s="47"/>
    </row>
    <row r="2790" spans="1:6" s="81" customFormat="1">
      <c r="A2790" s="67"/>
      <c r="B2790" s="339"/>
      <c r="C2790" s="185"/>
      <c r="D2790" s="59"/>
      <c r="E2790" s="47"/>
      <c r="F2790" s="47"/>
    </row>
    <row r="2791" spans="1:6" s="81" customFormat="1">
      <c r="A2791" s="67"/>
      <c r="B2791" s="339"/>
      <c r="C2791" s="185"/>
      <c r="D2791" s="59"/>
      <c r="E2791" s="47"/>
      <c r="F2791" s="47"/>
    </row>
    <row r="2792" spans="1:6" s="81" customFormat="1">
      <c r="A2792" s="67"/>
      <c r="B2792" s="339"/>
      <c r="C2792" s="185"/>
      <c r="D2792" s="59"/>
      <c r="E2792" s="47"/>
      <c r="F2792" s="47"/>
    </row>
    <row r="2793" spans="1:6" s="81" customFormat="1">
      <c r="A2793" s="67"/>
      <c r="B2793" s="339"/>
      <c r="C2793" s="185"/>
      <c r="D2793" s="59"/>
      <c r="E2793" s="47"/>
      <c r="F2793" s="47"/>
    </row>
    <row r="2794" spans="1:6" s="81" customFormat="1">
      <c r="A2794" s="67"/>
      <c r="B2794" s="339"/>
      <c r="C2794" s="185"/>
      <c r="D2794" s="59"/>
      <c r="E2794" s="47"/>
      <c r="F2794" s="47"/>
    </row>
    <row r="2795" spans="1:6" s="81" customFormat="1">
      <c r="A2795" s="67"/>
      <c r="B2795" s="339"/>
      <c r="C2795" s="185"/>
      <c r="D2795" s="59"/>
      <c r="E2795" s="47"/>
      <c r="F2795" s="47"/>
    </row>
    <row r="2796" spans="1:6" s="81" customFormat="1">
      <c r="A2796" s="67"/>
      <c r="B2796" s="339"/>
      <c r="C2796" s="185"/>
      <c r="D2796" s="59"/>
      <c r="E2796" s="47"/>
      <c r="F2796" s="47"/>
    </row>
    <row r="2797" spans="1:6" s="81" customFormat="1">
      <c r="A2797" s="67"/>
      <c r="B2797" s="339"/>
      <c r="C2797" s="185"/>
      <c r="D2797" s="59"/>
      <c r="E2797" s="47"/>
      <c r="F2797" s="47"/>
    </row>
    <row r="2798" spans="1:6" s="81" customFormat="1">
      <c r="A2798" s="67"/>
      <c r="B2798" s="339"/>
      <c r="C2798" s="185"/>
      <c r="D2798" s="59"/>
      <c r="E2798" s="47"/>
      <c r="F2798" s="47"/>
    </row>
    <row r="2799" spans="1:6" s="81" customFormat="1">
      <c r="A2799" s="67"/>
      <c r="B2799" s="339"/>
      <c r="C2799" s="185"/>
      <c r="D2799" s="59"/>
      <c r="E2799" s="47"/>
      <c r="F2799" s="47"/>
    </row>
    <row r="2800" spans="1:6" s="81" customFormat="1">
      <c r="A2800" s="67"/>
      <c r="B2800" s="339"/>
      <c r="C2800" s="185"/>
      <c r="D2800" s="59"/>
      <c r="E2800" s="47"/>
      <c r="F2800" s="47"/>
    </row>
    <row r="2801" spans="1:6" s="81" customFormat="1">
      <c r="A2801" s="67"/>
      <c r="B2801" s="339"/>
      <c r="C2801" s="185"/>
      <c r="D2801" s="59"/>
      <c r="E2801" s="47"/>
      <c r="F2801" s="47"/>
    </row>
    <row r="2802" spans="1:6" s="81" customFormat="1">
      <c r="A2802" s="67"/>
      <c r="B2802" s="339"/>
      <c r="C2802" s="185"/>
      <c r="D2802" s="59"/>
      <c r="E2802" s="47"/>
      <c r="F2802" s="47"/>
    </row>
    <row r="2803" spans="1:6" s="81" customFormat="1">
      <c r="A2803" s="67"/>
      <c r="B2803" s="339"/>
      <c r="C2803" s="185"/>
      <c r="D2803" s="59"/>
      <c r="E2803" s="47"/>
      <c r="F2803" s="47"/>
    </row>
    <row r="2804" spans="1:6" s="81" customFormat="1">
      <c r="A2804" s="67"/>
      <c r="B2804" s="339"/>
      <c r="C2804" s="185"/>
      <c r="D2804" s="59"/>
      <c r="E2804" s="47"/>
      <c r="F2804" s="47"/>
    </row>
    <row r="2805" spans="1:6" s="81" customFormat="1">
      <c r="A2805" s="67"/>
      <c r="B2805" s="339"/>
      <c r="C2805" s="185"/>
      <c r="D2805" s="59"/>
      <c r="E2805" s="47"/>
      <c r="F2805" s="47"/>
    </row>
    <row r="2806" spans="1:6" s="81" customFormat="1">
      <c r="A2806" s="67"/>
      <c r="B2806" s="339"/>
      <c r="C2806" s="185"/>
      <c r="D2806" s="59"/>
      <c r="E2806" s="47"/>
      <c r="F2806" s="47"/>
    </row>
    <row r="2807" spans="1:6" s="81" customFormat="1">
      <c r="A2807" s="67"/>
      <c r="B2807" s="339"/>
      <c r="C2807" s="185"/>
      <c r="D2807" s="59"/>
      <c r="E2807" s="47"/>
      <c r="F2807" s="47"/>
    </row>
    <row r="2808" spans="1:6" s="81" customFormat="1">
      <c r="A2808" s="67"/>
      <c r="B2808" s="339"/>
      <c r="C2808" s="185"/>
      <c r="D2808" s="59"/>
      <c r="E2808" s="47"/>
      <c r="F2808" s="47"/>
    </row>
    <row r="2809" spans="1:6" s="81" customFormat="1">
      <c r="A2809" s="67"/>
      <c r="B2809" s="339"/>
      <c r="C2809" s="185"/>
      <c r="D2809" s="59"/>
      <c r="E2809" s="47"/>
      <c r="F2809" s="47"/>
    </row>
    <row r="2810" spans="1:6" s="81" customFormat="1">
      <c r="A2810" s="67"/>
      <c r="B2810" s="339"/>
      <c r="C2810" s="185"/>
      <c r="D2810" s="59"/>
      <c r="E2810" s="47"/>
      <c r="F2810" s="47"/>
    </row>
    <row r="2811" spans="1:6" s="81" customFormat="1">
      <c r="A2811" s="67"/>
      <c r="B2811" s="339"/>
      <c r="C2811" s="185"/>
      <c r="D2811" s="59"/>
      <c r="E2811" s="47"/>
      <c r="F2811" s="47"/>
    </row>
    <row r="2812" spans="1:6" s="81" customFormat="1">
      <c r="A2812" s="67"/>
      <c r="B2812" s="339"/>
      <c r="C2812" s="185"/>
      <c r="D2812" s="59"/>
      <c r="E2812" s="47"/>
      <c r="F2812" s="47"/>
    </row>
    <row r="2813" spans="1:6" s="81" customFormat="1">
      <c r="A2813" s="67"/>
      <c r="B2813" s="339"/>
      <c r="C2813" s="185"/>
      <c r="D2813" s="59"/>
      <c r="E2813" s="47"/>
      <c r="F2813" s="47"/>
    </row>
    <row r="2814" spans="1:6" s="81" customFormat="1">
      <c r="A2814" s="67"/>
      <c r="B2814" s="339"/>
      <c r="C2814" s="185"/>
      <c r="D2814" s="59"/>
      <c r="E2814" s="47"/>
      <c r="F2814" s="47"/>
    </row>
    <row r="2815" spans="1:6" s="81" customFormat="1">
      <c r="A2815" s="67"/>
      <c r="B2815" s="339"/>
      <c r="C2815" s="185"/>
      <c r="D2815" s="59"/>
      <c r="E2815" s="47"/>
      <c r="F2815" s="47"/>
    </row>
    <row r="2816" spans="1:6" s="81" customFormat="1">
      <c r="A2816" s="67"/>
      <c r="B2816" s="339"/>
      <c r="C2816" s="185"/>
      <c r="D2816" s="59"/>
      <c r="E2816" s="47"/>
      <c r="F2816" s="47"/>
    </row>
    <row r="2817" spans="1:6" s="81" customFormat="1">
      <c r="A2817" s="67"/>
      <c r="B2817" s="339"/>
      <c r="C2817" s="185"/>
      <c r="D2817" s="59"/>
      <c r="E2817" s="47"/>
      <c r="F2817" s="47"/>
    </row>
    <row r="2818" spans="1:6" s="81" customFormat="1">
      <c r="A2818" s="67"/>
      <c r="B2818" s="339"/>
      <c r="C2818" s="185"/>
      <c r="D2818" s="59"/>
      <c r="E2818" s="47"/>
      <c r="F2818" s="47"/>
    </row>
    <row r="2819" spans="1:6" s="81" customFormat="1">
      <c r="A2819" s="67"/>
      <c r="B2819" s="339"/>
      <c r="C2819" s="185"/>
      <c r="D2819" s="59"/>
      <c r="E2819" s="47"/>
      <c r="F2819" s="47"/>
    </row>
    <row r="2820" spans="1:6" s="81" customFormat="1">
      <c r="A2820" s="67"/>
      <c r="B2820" s="339"/>
      <c r="C2820" s="185"/>
      <c r="D2820" s="59"/>
      <c r="E2820" s="47"/>
      <c r="F2820" s="47"/>
    </row>
    <row r="2821" spans="1:6" s="81" customFormat="1">
      <c r="A2821" s="67"/>
      <c r="B2821" s="339"/>
      <c r="C2821" s="185"/>
      <c r="D2821" s="59"/>
      <c r="E2821" s="47"/>
      <c r="F2821" s="47"/>
    </row>
    <row r="2822" spans="1:6" s="81" customFormat="1">
      <c r="A2822" s="67"/>
      <c r="B2822" s="339"/>
      <c r="C2822" s="185"/>
      <c r="D2822" s="59"/>
      <c r="E2822" s="47"/>
      <c r="F2822" s="47"/>
    </row>
    <row r="2823" spans="1:6" s="81" customFormat="1">
      <c r="A2823" s="67"/>
      <c r="B2823" s="339"/>
      <c r="C2823" s="185"/>
      <c r="D2823" s="59"/>
      <c r="E2823" s="47"/>
      <c r="F2823" s="47"/>
    </row>
    <row r="2824" spans="1:6" s="81" customFormat="1">
      <c r="A2824" s="67"/>
      <c r="B2824" s="339"/>
      <c r="C2824" s="185"/>
      <c r="D2824" s="59"/>
      <c r="E2824" s="47"/>
      <c r="F2824" s="47"/>
    </row>
    <row r="2825" spans="1:6" s="81" customFormat="1">
      <c r="A2825" s="67"/>
      <c r="B2825" s="339"/>
      <c r="C2825" s="185"/>
      <c r="D2825" s="59"/>
      <c r="E2825" s="47"/>
      <c r="F2825" s="47"/>
    </row>
    <row r="2826" spans="1:6" s="81" customFormat="1">
      <c r="A2826" s="67"/>
      <c r="B2826" s="339"/>
      <c r="C2826" s="185"/>
      <c r="D2826" s="59"/>
      <c r="E2826" s="47"/>
      <c r="F2826" s="47"/>
    </row>
    <row r="2827" spans="1:6" s="81" customFormat="1">
      <c r="A2827" s="67"/>
      <c r="B2827" s="339"/>
      <c r="C2827" s="185"/>
      <c r="D2827" s="59"/>
      <c r="E2827" s="47"/>
      <c r="F2827" s="47"/>
    </row>
    <row r="2828" spans="1:6" s="81" customFormat="1">
      <c r="A2828" s="67"/>
      <c r="B2828" s="339"/>
      <c r="C2828" s="185"/>
      <c r="D2828" s="59"/>
      <c r="E2828" s="47"/>
      <c r="F2828" s="47"/>
    </row>
    <row r="2829" spans="1:6" s="81" customFormat="1">
      <c r="A2829" s="67"/>
      <c r="B2829" s="339"/>
      <c r="C2829" s="185"/>
      <c r="D2829" s="59"/>
      <c r="E2829" s="47"/>
      <c r="F2829" s="47"/>
    </row>
    <row r="2830" spans="1:6" s="81" customFormat="1">
      <c r="A2830" s="67"/>
      <c r="B2830" s="339"/>
      <c r="C2830" s="185"/>
      <c r="D2830" s="59"/>
      <c r="E2830" s="47"/>
      <c r="F2830" s="47"/>
    </row>
    <row r="2831" spans="1:6" s="81" customFormat="1">
      <c r="A2831" s="67"/>
      <c r="B2831" s="339"/>
      <c r="C2831" s="185"/>
      <c r="D2831" s="59"/>
      <c r="E2831" s="47"/>
      <c r="F2831" s="47"/>
    </row>
    <row r="2832" spans="1:6" s="81" customFormat="1">
      <c r="A2832" s="67"/>
      <c r="B2832" s="339"/>
      <c r="C2832" s="185"/>
      <c r="D2832" s="59"/>
      <c r="E2832" s="47"/>
      <c r="F2832" s="47"/>
    </row>
    <row r="2833" spans="1:6" s="81" customFormat="1">
      <c r="A2833" s="67"/>
      <c r="B2833" s="339"/>
      <c r="C2833" s="185"/>
      <c r="D2833" s="59"/>
      <c r="E2833" s="47"/>
      <c r="F2833" s="47"/>
    </row>
    <row r="2834" spans="1:6" s="81" customFormat="1">
      <c r="A2834" s="67"/>
      <c r="B2834" s="339"/>
      <c r="C2834" s="185"/>
      <c r="D2834" s="59"/>
      <c r="E2834" s="47"/>
      <c r="F2834" s="47"/>
    </row>
    <row r="2835" spans="1:6" s="81" customFormat="1">
      <c r="A2835" s="67"/>
      <c r="B2835" s="339"/>
      <c r="C2835" s="185"/>
      <c r="D2835" s="59"/>
      <c r="E2835" s="47"/>
      <c r="F2835" s="47"/>
    </row>
    <row r="2836" spans="1:6" s="81" customFormat="1">
      <c r="A2836" s="67"/>
      <c r="B2836" s="339"/>
      <c r="C2836" s="185"/>
      <c r="D2836" s="59"/>
      <c r="E2836" s="47"/>
      <c r="F2836" s="47"/>
    </row>
    <row r="2837" spans="1:6" s="81" customFormat="1">
      <c r="A2837" s="67"/>
      <c r="B2837" s="339"/>
      <c r="C2837" s="185"/>
      <c r="D2837" s="59"/>
      <c r="E2837" s="47"/>
      <c r="F2837" s="47"/>
    </row>
    <row r="2838" spans="1:6" s="81" customFormat="1">
      <c r="A2838" s="67"/>
      <c r="B2838" s="339"/>
      <c r="C2838" s="185"/>
      <c r="D2838" s="59"/>
      <c r="E2838" s="47"/>
      <c r="F2838" s="47"/>
    </row>
    <row r="2839" spans="1:6" s="81" customFormat="1">
      <c r="A2839" s="67"/>
      <c r="B2839" s="339"/>
      <c r="C2839" s="185"/>
      <c r="D2839" s="59"/>
      <c r="E2839" s="47"/>
      <c r="F2839" s="47"/>
    </row>
    <row r="2840" spans="1:6" s="81" customFormat="1">
      <c r="A2840" s="67"/>
      <c r="B2840" s="339"/>
      <c r="C2840" s="185"/>
      <c r="D2840" s="59"/>
      <c r="E2840" s="47"/>
      <c r="F2840" s="47"/>
    </row>
    <row r="2841" spans="1:6" s="81" customFormat="1">
      <c r="A2841" s="67"/>
      <c r="B2841" s="339"/>
      <c r="C2841" s="185"/>
      <c r="D2841" s="59"/>
      <c r="E2841" s="47"/>
      <c r="F2841" s="47"/>
    </row>
    <row r="2842" spans="1:6" s="81" customFormat="1">
      <c r="A2842" s="67"/>
      <c r="B2842" s="339"/>
      <c r="C2842" s="185"/>
      <c r="D2842" s="59"/>
      <c r="E2842" s="47"/>
      <c r="F2842" s="47"/>
    </row>
    <row r="2843" spans="1:6" s="81" customFormat="1">
      <c r="A2843" s="67"/>
      <c r="B2843" s="339"/>
      <c r="C2843" s="185"/>
      <c r="D2843" s="59"/>
      <c r="E2843" s="47"/>
      <c r="F2843" s="47"/>
    </row>
    <row r="2844" spans="1:6" s="81" customFormat="1">
      <c r="A2844" s="67"/>
      <c r="B2844" s="339"/>
      <c r="C2844" s="185"/>
      <c r="D2844" s="59"/>
      <c r="E2844" s="47"/>
      <c r="F2844" s="47"/>
    </row>
    <row r="2845" spans="1:6" s="81" customFormat="1">
      <c r="A2845" s="67"/>
      <c r="B2845" s="339"/>
      <c r="C2845" s="185"/>
      <c r="D2845" s="59"/>
      <c r="E2845" s="47"/>
      <c r="F2845" s="47"/>
    </row>
    <row r="2846" spans="1:6" s="81" customFormat="1">
      <c r="A2846" s="67"/>
      <c r="B2846" s="339"/>
      <c r="C2846" s="185"/>
      <c r="D2846" s="59"/>
      <c r="E2846" s="47"/>
      <c r="F2846" s="47"/>
    </row>
    <row r="2847" spans="1:6" s="81" customFormat="1">
      <c r="A2847" s="67"/>
      <c r="B2847" s="339"/>
      <c r="C2847" s="185"/>
      <c r="D2847" s="59"/>
      <c r="E2847" s="47"/>
      <c r="F2847" s="47"/>
    </row>
    <row r="2848" spans="1:6" s="81" customFormat="1">
      <c r="A2848" s="67"/>
      <c r="B2848" s="339"/>
      <c r="C2848" s="185"/>
      <c r="D2848" s="59"/>
      <c r="E2848" s="47"/>
      <c r="F2848" s="47"/>
    </row>
    <row r="2849" spans="1:6" s="81" customFormat="1">
      <c r="A2849" s="67"/>
      <c r="B2849" s="339"/>
      <c r="C2849" s="185"/>
      <c r="D2849" s="59"/>
      <c r="E2849" s="47"/>
      <c r="F2849" s="47"/>
    </row>
    <row r="2850" spans="1:6" s="81" customFormat="1">
      <c r="A2850" s="67"/>
      <c r="B2850" s="339"/>
      <c r="C2850" s="185"/>
      <c r="D2850" s="59"/>
      <c r="E2850" s="47"/>
      <c r="F2850" s="47"/>
    </row>
    <row r="2851" spans="1:6" s="81" customFormat="1">
      <c r="A2851" s="67"/>
      <c r="B2851" s="339"/>
      <c r="C2851" s="185"/>
      <c r="D2851" s="59"/>
      <c r="E2851" s="47"/>
      <c r="F2851" s="47"/>
    </row>
    <row r="2852" spans="1:6" s="81" customFormat="1">
      <c r="A2852" s="67"/>
      <c r="B2852" s="339"/>
      <c r="C2852" s="185"/>
      <c r="D2852" s="59"/>
      <c r="E2852" s="47"/>
      <c r="F2852" s="47"/>
    </row>
    <row r="2853" spans="1:6" s="81" customFormat="1">
      <c r="A2853" s="67"/>
      <c r="B2853" s="339"/>
      <c r="C2853" s="185"/>
      <c r="D2853" s="59"/>
      <c r="E2853" s="47"/>
      <c r="F2853" s="47"/>
    </row>
    <row r="2854" spans="1:6" s="81" customFormat="1">
      <c r="A2854" s="67"/>
      <c r="B2854" s="339"/>
      <c r="C2854" s="185"/>
      <c r="D2854" s="59"/>
      <c r="E2854" s="47"/>
      <c r="F2854" s="47"/>
    </row>
    <row r="2855" spans="1:6" s="81" customFormat="1">
      <c r="A2855" s="67"/>
      <c r="B2855" s="339"/>
      <c r="C2855" s="185"/>
      <c r="D2855" s="59"/>
      <c r="E2855" s="47"/>
      <c r="F2855" s="47"/>
    </row>
    <row r="2856" spans="1:6" s="81" customFormat="1">
      <c r="A2856" s="67"/>
      <c r="B2856" s="339"/>
      <c r="C2856" s="185"/>
      <c r="D2856" s="59"/>
      <c r="E2856" s="47"/>
      <c r="F2856" s="47"/>
    </row>
    <row r="2857" spans="1:6" s="81" customFormat="1">
      <c r="A2857" s="67"/>
      <c r="B2857" s="339"/>
      <c r="C2857" s="185"/>
      <c r="D2857" s="59"/>
      <c r="E2857" s="47"/>
      <c r="F2857" s="47"/>
    </row>
    <row r="2858" spans="1:6" s="81" customFormat="1">
      <c r="A2858" s="67"/>
      <c r="B2858" s="339"/>
      <c r="C2858" s="185"/>
      <c r="D2858" s="59"/>
      <c r="E2858" s="47"/>
      <c r="F2858" s="47"/>
    </row>
    <row r="2859" spans="1:6" s="81" customFormat="1">
      <c r="A2859" s="67"/>
      <c r="B2859" s="339"/>
      <c r="C2859" s="185"/>
      <c r="D2859" s="59"/>
      <c r="E2859" s="47"/>
      <c r="F2859" s="47"/>
    </row>
    <row r="2860" spans="1:6" s="81" customFormat="1">
      <c r="A2860" s="67"/>
      <c r="B2860" s="339"/>
      <c r="C2860" s="185"/>
      <c r="D2860" s="59"/>
      <c r="E2860" s="47"/>
      <c r="F2860" s="47"/>
    </row>
    <row r="2861" spans="1:6" s="81" customFormat="1">
      <c r="A2861" s="67"/>
      <c r="B2861" s="339"/>
      <c r="C2861" s="185"/>
      <c r="D2861" s="59"/>
      <c r="E2861" s="47"/>
      <c r="F2861" s="47"/>
    </row>
    <row r="2862" spans="1:6" s="81" customFormat="1">
      <c r="A2862" s="67"/>
      <c r="B2862" s="339"/>
      <c r="C2862" s="185"/>
      <c r="D2862" s="59"/>
      <c r="E2862" s="47"/>
      <c r="F2862" s="47"/>
    </row>
    <row r="2863" spans="1:6" s="81" customFormat="1">
      <c r="A2863" s="67"/>
      <c r="B2863" s="339"/>
      <c r="C2863" s="185"/>
      <c r="D2863" s="59"/>
      <c r="E2863" s="47"/>
      <c r="F2863" s="47"/>
    </row>
    <row r="2864" spans="1:6" s="81" customFormat="1">
      <c r="A2864" s="67"/>
      <c r="B2864" s="339"/>
      <c r="C2864" s="185"/>
      <c r="D2864" s="59"/>
      <c r="E2864" s="47"/>
      <c r="F2864" s="47"/>
    </row>
    <row r="2865" spans="1:6" s="81" customFormat="1">
      <c r="A2865" s="67"/>
      <c r="B2865" s="339"/>
      <c r="C2865" s="185"/>
      <c r="D2865" s="59"/>
      <c r="E2865" s="47"/>
      <c r="F2865" s="47"/>
    </row>
    <row r="2866" spans="1:6" s="81" customFormat="1">
      <c r="A2866" s="67"/>
      <c r="B2866" s="339"/>
      <c r="C2866" s="185"/>
      <c r="D2866" s="59"/>
      <c r="E2866" s="47"/>
      <c r="F2866" s="47"/>
    </row>
    <row r="2867" spans="1:6" s="81" customFormat="1">
      <c r="A2867" s="67"/>
      <c r="B2867" s="339"/>
      <c r="C2867" s="185"/>
      <c r="D2867" s="59"/>
      <c r="E2867" s="47"/>
      <c r="F2867" s="47"/>
    </row>
    <row r="2868" spans="1:6" s="81" customFormat="1">
      <c r="A2868" s="67"/>
      <c r="B2868" s="339"/>
      <c r="C2868" s="185"/>
      <c r="D2868" s="59"/>
      <c r="E2868" s="47"/>
      <c r="F2868" s="47"/>
    </row>
    <row r="2869" spans="1:6" s="81" customFormat="1">
      <c r="A2869" s="67"/>
      <c r="B2869" s="339"/>
      <c r="C2869" s="185"/>
      <c r="D2869" s="59"/>
      <c r="E2869" s="47"/>
      <c r="F2869" s="47"/>
    </row>
    <row r="2870" spans="1:6" s="81" customFormat="1">
      <c r="A2870" s="67"/>
      <c r="B2870" s="339"/>
      <c r="C2870" s="185"/>
      <c r="D2870" s="59"/>
      <c r="E2870" s="47"/>
      <c r="F2870" s="47"/>
    </row>
    <row r="2871" spans="1:6" s="81" customFormat="1">
      <c r="A2871" s="67"/>
      <c r="B2871" s="339"/>
      <c r="C2871" s="185"/>
      <c r="D2871" s="59"/>
      <c r="E2871" s="47"/>
      <c r="F2871" s="47"/>
    </row>
    <row r="2872" spans="1:6" s="81" customFormat="1">
      <c r="A2872" s="67"/>
      <c r="B2872" s="339"/>
      <c r="C2872" s="185"/>
      <c r="D2872" s="59"/>
      <c r="E2872" s="47"/>
      <c r="F2872" s="47"/>
    </row>
    <row r="2873" spans="1:6" s="81" customFormat="1">
      <c r="A2873" s="67"/>
      <c r="B2873" s="339"/>
      <c r="C2873" s="185"/>
      <c r="D2873" s="59"/>
      <c r="E2873" s="47"/>
      <c r="F2873" s="47"/>
    </row>
    <row r="2874" spans="1:6" s="81" customFormat="1">
      <c r="A2874" s="67"/>
      <c r="B2874" s="339"/>
      <c r="C2874" s="185"/>
      <c r="D2874" s="59"/>
      <c r="E2874" s="47"/>
      <c r="F2874" s="47"/>
    </row>
    <row r="2875" spans="1:6" s="81" customFormat="1">
      <c r="A2875" s="67"/>
      <c r="B2875" s="339"/>
      <c r="C2875" s="185"/>
      <c r="D2875" s="59"/>
      <c r="E2875" s="47"/>
      <c r="F2875" s="47"/>
    </row>
    <row r="2876" spans="1:6" s="81" customFormat="1">
      <c r="A2876" s="67"/>
      <c r="B2876" s="339"/>
      <c r="C2876" s="185"/>
      <c r="D2876" s="59"/>
      <c r="E2876" s="47"/>
      <c r="F2876" s="47"/>
    </row>
    <row r="2877" spans="1:6" s="81" customFormat="1">
      <c r="A2877" s="67"/>
      <c r="B2877" s="339"/>
      <c r="C2877" s="185"/>
      <c r="D2877" s="59"/>
      <c r="E2877" s="47"/>
      <c r="F2877" s="47"/>
    </row>
    <row r="2878" spans="1:6" s="81" customFormat="1">
      <c r="A2878" s="67"/>
      <c r="B2878" s="339"/>
      <c r="C2878" s="185"/>
      <c r="D2878" s="59"/>
      <c r="E2878" s="47"/>
      <c r="F2878" s="47"/>
    </row>
    <row r="2879" spans="1:6" s="81" customFormat="1">
      <c r="A2879" s="67"/>
      <c r="B2879" s="339"/>
      <c r="C2879" s="185"/>
      <c r="D2879" s="59"/>
      <c r="E2879" s="47"/>
      <c r="F2879" s="47"/>
    </row>
    <row r="2880" spans="1:6" s="81" customFormat="1">
      <c r="A2880" s="67"/>
      <c r="B2880" s="339"/>
      <c r="C2880" s="185"/>
      <c r="D2880" s="59"/>
      <c r="E2880" s="47"/>
      <c r="F2880" s="47"/>
    </row>
    <row r="2881" spans="1:6" s="81" customFormat="1">
      <c r="A2881" s="67"/>
      <c r="B2881" s="339"/>
      <c r="C2881" s="185"/>
      <c r="D2881" s="59"/>
      <c r="E2881" s="47"/>
      <c r="F2881" s="47"/>
    </row>
    <row r="2882" spans="1:6" s="81" customFormat="1">
      <c r="A2882" s="67"/>
      <c r="B2882" s="339"/>
      <c r="C2882" s="185"/>
      <c r="D2882" s="59"/>
      <c r="E2882" s="47"/>
      <c r="F2882" s="47"/>
    </row>
    <row r="2883" spans="1:6" s="81" customFormat="1">
      <c r="A2883" s="67"/>
      <c r="B2883" s="339"/>
      <c r="C2883" s="185"/>
      <c r="D2883" s="59"/>
      <c r="E2883" s="47"/>
      <c r="F2883" s="47"/>
    </row>
    <row r="2884" spans="1:6" s="81" customFormat="1">
      <c r="A2884" s="67"/>
      <c r="B2884" s="339"/>
      <c r="C2884" s="185"/>
      <c r="D2884" s="59"/>
      <c r="E2884" s="47"/>
      <c r="F2884" s="47"/>
    </row>
    <row r="2885" spans="1:6" s="81" customFormat="1">
      <c r="A2885" s="67"/>
      <c r="B2885" s="339"/>
      <c r="C2885" s="185"/>
      <c r="D2885" s="59"/>
      <c r="E2885" s="47"/>
      <c r="F2885" s="47"/>
    </row>
    <row r="2886" spans="1:6" s="81" customFormat="1">
      <c r="A2886" s="67"/>
      <c r="B2886" s="339"/>
      <c r="C2886" s="185"/>
      <c r="D2886" s="59"/>
      <c r="E2886" s="47"/>
      <c r="F2886" s="47"/>
    </row>
    <row r="2887" spans="1:6" s="81" customFormat="1">
      <c r="A2887" s="67"/>
      <c r="B2887" s="339"/>
      <c r="C2887" s="185"/>
      <c r="D2887" s="59"/>
      <c r="E2887" s="47"/>
      <c r="F2887" s="47"/>
    </row>
    <row r="2888" spans="1:6" s="81" customFormat="1">
      <c r="A2888" s="67"/>
      <c r="B2888" s="339"/>
      <c r="C2888" s="185"/>
      <c r="D2888" s="59"/>
      <c r="E2888" s="47"/>
      <c r="F2888" s="47"/>
    </row>
    <row r="2889" spans="1:6" s="81" customFormat="1">
      <c r="A2889" s="67"/>
      <c r="B2889" s="339"/>
      <c r="C2889" s="185"/>
      <c r="D2889" s="59"/>
      <c r="E2889" s="47"/>
      <c r="F2889" s="47"/>
    </row>
    <row r="2890" spans="1:6" s="81" customFormat="1">
      <c r="A2890" s="67"/>
      <c r="B2890" s="339"/>
      <c r="C2890" s="185"/>
      <c r="D2890" s="59"/>
      <c r="E2890" s="47"/>
      <c r="F2890" s="47"/>
    </row>
    <row r="2891" spans="1:6" s="81" customFormat="1">
      <c r="A2891" s="67"/>
      <c r="B2891" s="339"/>
      <c r="C2891" s="185"/>
      <c r="D2891" s="59"/>
      <c r="E2891" s="47"/>
      <c r="F2891" s="47"/>
    </row>
    <row r="2892" spans="1:6" s="81" customFormat="1">
      <c r="A2892" s="67"/>
      <c r="B2892" s="339"/>
      <c r="C2892" s="185"/>
      <c r="D2892" s="59"/>
      <c r="E2892" s="47"/>
      <c r="F2892" s="47"/>
    </row>
    <row r="2893" spans="1:6" s="81" customFormat="1">
      <c r="A2893" s="67"/>
      <c r="B2893" s="339"/>
      <c r="C2893" s="185"/>
      <c r="D2893" s="59"/>
      <c r="E2893" s="47"/>
      <c r="F2893" s="47"/>
    </row>
    <row r="2894" spans="1:6" s="81" customFormat="1">
      <c r="A2894" s="67"/>
      <c r="B2894" s="339"/>
      <c r="C2894" s="185"/>
      <c r="D2894" s="59"/>
      <c r="E2894" s="47"/>
      <c r="F2894" s="47"/>
    </row>
    <row r="2895" spans="1:6" s="81" customFormat="1">
      <c r="A2895" s="67"/>
      <c r="B2895" s="339"/>
      <c r="C2895" s="185"/>
      <c r="D2895" s="59"/>
      <c r="E2895" s="47"/>
      <c r="F2895" s="47"/>
    </row>
    <row r="2896" spans="1:6" s="81" customFormat="1">
      <c r="A2896" s="67"/>
      <c r="B2896" s="339"/>
      <c r="C2896" s="185"/>
      <c r="D2896" s="59"/>
      <c r="E2896" s="47"/>
      <c r="F2896" s="47"/>
    </row>
    <row r="2897" spans="1:6" s="81" customFormat="1">
      <c r="A2897" s="67"/>
      <c r="B2897" s="339"/>
      <c r="C2897" s="185"/>
      <c r="D2897" s="59"/>
      <c r="E2897" s="47"/>
      <c r="F2897" s="47"/>
    </row>
    <row r="2898" spans="1:6" s="81" customFormat="1">
      <c r="A2898" s="67"/>
      <c r="B2898" s="339"/>
      <c r="C2898" s="185"/>
      <c r="D2898" s="59"/>
      <c r="E2898" s="47"/>
      <c r="F2898" s="47"/>
    </row>
    <row r="2899" spans="1:6" s="81" customFormat="1">
      <c r="A2899" s="67"/>
      <c r="B2899" s="339"/>
      <c r="C2899" s="185"/>
      <c r="D2899" s="59"/>
      <c r="E2899" s="47"/>
      <c r="F2899" s="47"/>
    </row>
    <row r="2900" spans="1:6" s="81" customFormat="1">
      <c r="A2900" s="67"/>
      <c r="B2900" s="339"/>
      <c r="C2900" s="185"/>
      <c r="D2900" s="59"/>
      <c r="E2900" s="47"/>
      <c r="F2900" s="47"/>
    </row>
    <row r="2901" spans="1:6" s="81" customFormat="1">
      <c r="A2901" s="67"/>
      <c r="B2901" s="339"/>
      <c r="C2901" s="185"/>
      <c r="D2901" s="59"/>
      <c r="E2901" s="47"/>
      <c r="F2901" s="47"/>
    </row>
    <row r="2902" spans="1:6" s="81" customFormat="1">
      <c r="A2902" s="67"/>
      <c r="B2902" s="339"/>
      <c r="C2902" s="185"/>
      <c r="D2902" s="59"/>
      <c r="E2902" s="47"/>
      <c r="F2902" s="47"/>
    </row>
    <row r="2903" spans="1:6" s="81" customFormat="1">
      <c r="A2903" s="67"/>
      <c r="B2903" s="339"/>
      <c r="C2903" s="185"/>
      <c r="D2903" s="59"/>
      <c r="E2903" s="47"/>
      <c r="F2903" s="47"/>
    </row>
    <row r="2904" spans="1:6" s="81" customFormat="1">
      <c r="A2904" s="67"/>
      <c r="B2904" s="339"/>
      <c r="C2904" s="185"/>
      <c r="D2904" s="59"/>
      <c r="E2904" s="47"/>
      <c r="F2904" s="47"/>
    </row>
    <row r="2905" spans="1:6" s="81" customFormat="1">
      <c r="A2905" s="67"/>
      <c r="B2905" s="339"/>
      <c r="C2905" s="185"/>
      <c r="D2905" s="59"/>
      <c r="E2905" s="47"/>
      <c r="F2905" s="47"/>
    </row>
    <row r="2906" spans="1:6" s="81" customFormat="1">
      <c r="A2906" s="67"/>
      <c r="B2906" s="339"/>
      <c r="C2906" s="185"/>
      <c r="D2906" s="59"/>
      <c r="E2906" s="47"/>
      <c r="F2906" s="47"/>
    </row>
    <row r="2907" spans="1:6" s="81" customFormat="1">
      <c r="A2907" s="67"/>
      <c r="B2907" s="339"/>
      <c r="C2907" s="185"/>
      <c r="D2907" s="59"/>
      <c r="E2907" s="47"/>
      <c r="F2907" s="47"/>
    </row>
    <row r="2908" spans="1:6" s="81" customFormat="1">
      <c r="A2908" s="67"/>
      <c r="B2908" s="339"/>
      <c r="C2908" s="185"/>
      <c r="D2908" s="59"/>
      <c r="E2908" s="47"/>
      <c r="F2908" s="47"/>
    </row>
    <row r="2909" spans="1:6" s="81" customFormat="1">
      <c r="A2909" s="67"/>
      <c r="B2909" s="339"/>
      <c r="C2909" s="185"/>
      <c r="D2909" s="59"/>
      <c r="E2909" s="47"/>
      <c r="F2909" s="47"/>
    </row>
    <row r="2910" spans="1:6" s="81" customFormat="1">
      <c r="A2910" s="67"/>
      <c r="B2910" s="339"/>
      <c r="C2910" s="185"/>
      <c r="D2910" s="59"/>
      <c r="E2910" s="47"/>
      <c r="F2910" s="47"/>
    </row>
    <row r="2911" spans="1:6" s="81" customFormat="1">
      <c r="A2911" s="67"/>
      <c r="B2911" s="339"/>
      <c r="C2911" s="185"/>
      <c r="D2911" s="59"/>
      <c r="E2911" s="47"/>
      <c r="F2911" s="47"/>
    </row>
    <row r="2912" spans="1:6" s="81" customFormat="1">
      <c r="A2912" s="67"/>
      <c r="B2912" s="339"/>
      <c r="C2912" s="185"/>
      <c r="D2912" s="59"/>
      <c r="E2912" s="47"/>
      <c r="F2912" s="47"/>
    </row>
    <row r="2913" spans="1:6" s="81" customFormat="1">
      <c r="A2913" s="67"/>
      <c r="B2913" s="339"/>
      <c r="C2913" s="185"/>
      <c r="D2913" s="59"/>
      <c r="E2913" s="47"/>
      <c r="F2913" s="47"/>
    </row>
    <row r="2914" spans="1:6" s="81" customFormat="1">
      <c r="A2914" s="67"/>
      <c r="B2914" s="339"/>
      <c r="C2914" s="185"/>
      <c r="D2914" s="59"/>
      <c r="E2914" s="47"/>
      <c r="F2914" s="47"/>
    </row>
    <row r="2915" spans="1:6" s="81" customFormat="1">
      <c r="A2915" s="67"/>
      <c r="B2915" s="339"/>
      <c r="C2915" s="185"/>
      <c r="D2915" s="59"/>
      <c r="E2915" s="47"/>
      <c r="F2915" s="47"/>
    </row>
    <row r="2916" spans="1:6" s="81" customFormat="1">
      <c r="A2916" s="67"/>
      <c r="B2916" s="339"/>
      <c r="C2916" s="185"/>
      <c r="D2916" s="59"/>
      <c r="E2916" s="47"/>
      <c r="F2916" s="47"/>
    </row>
    <row r="2917" spans="1:6" s="81" customFormat="1">
      <c r="A2917" s="67"/>
      <c r="B2917" s="339"/>
      <c r="C2917" s="185"/>
      <c r="D2917" s="59"/>
      <c r="E2917" s="47"/>
      <c r="F2917" s="47"/>
    </row>
    <row r="2918" spans="1:6" s="81" customFormat="1">
      <c r="A2918" s="67"/>
      <c r="B2918" s="339"/>
      <c r="C2918" s="185"/>
      <c r="D2918" s="59"/>
      <c r="E2918" s="47"/>
      <c r="F2918" s="47"/>
    </row>
    <row r="2919" spans="1:6" s="81" customFormat="1">
      <c r="A2919" s="67"/>
      <c r="B2919" s="339"/>
      <c r="C2919" s="185"/>
      <c r="D2919" s="59"/>
      <c r="E2919" s="47"/>
      <c r="F2919" s="47"/>
    </row>
    <row r="2920" spans="1:6" s="81" customFormat="1">
      <c r="A2920" s="67"/>
      <c r="B2920" s="339"/>
      <c r="C2920" s="185"/>
      <c r="D2920" s="59"/>
      <c r="E2920" s="47"/>
      <c r="F2920" s="47"/>
    </row>
    <row r="2921" spans="1:6" s="81" customFormat="1">
      <c r="A2921" s="67"/>
      <c r="B2921" s="339"/>
      <c r="C2921" s="185"/>
      <c r="D2921" s="59"/>
      <c r="E2921" s="47"/>
      <c r="F2921" s="47"/>
    </row>
    <row r="2922" spans="1:6" s="81" customFormat="1">
      <c r="A2922" s="67"/>
      <c r="B2922" s="339"/>
      <c r="C2922" s="185"/>
      <c r="D2922" s="59"/>
      <c r="E2922" s="47"/>
      <c r="F2922" s="47"/>
    </row>
    <row r="2923" spans="1:6" s="81" customFormat="1">
      <c r="A2923" s="67"/>
      <c r="B2923" s="339"/>
      <c r="C2923" s="185"/>
      <c r="D2923" s="59"/>
      <c r="E2923" s="47"/>
      <c r="F2923" s="47"/>
    </row>
    <row r="2924" spans="1:6" s="81" customFormat="1">
      <c r="A2924" s="67"/>
      <c r="B2924" s="339"/>
      <c r="C2924" s="185"/>
      <c r="D2924" s="59"/>
      <c r="E2924" s="47"/>
      <c r="F2924" s="47"/>
    </row>
    <row r="2925" spans="1:6" s="81" customFormat="1">
      <c r="A2925" s="67"/>
      <c r="B2925" s="339"/>
      <c r="C2925" s="185"/>
      <c r="D2925" s="59"/>
      <c r="E2925" s="47"/>
      <c r="F2925" s="47"/>
    </row>
    <row r="2926" spans="1:6" s="81" customFormat="1">
      <c r="A2926" s="67"/>
      <c r="B2926" s="339"/>
      <c r="C2926" s="185"/>
      <c r="D2926" s="59"/>
      <c r="E2926" s="47"/>
      <c r="F2926" s="47"/>
    </row>
    <row r="2927" spans="1:6" s="81" customFormat="1">
      <c r="A2927" s="67"/>
      <c r="B2927" s="339"/>
      <c r="C2927" s="185"/>
      <c r="D2927" s="59"/>
      <c r="E2927" s="47"/>
      <c r="F2927" s="47"/>
    </row>
    <row r="2928" spans="1:6" s="81" customFormat="1">
      <c r="A2928" s="67"/>
      <c r="B2928" s="339"/>
      <c r="C2928" s="185"/>
      <c r="D2928" s="59"/>
      <c r="E2928" s="47"/>
      <c r="F2928" s="47"/>
    </row>
    <row r="2929" spans="1:6" s="81" customFormat="1">
      <c r="A2929" s="67"/>
      <c r="B2929" s="339"/>
      <c r="C2929" s="185"/>
      <c r="D2929" s="59"/>
      <c r="E2929" s="47"/>
      <c r="F2929" s="47"/>
    </row>
    <row r="2930" spans="1:6" s="81" customFormat="1">
      <c r="A2930" s="67"/>
      <c r="B2930" s="339"/>
      <c r="C2930" s="185"/>
      <c r="D2930" s="59"/>
      <c r="E2930" s="47"/>
      <c r="F2930" s="47"/>
    </row>
    <row r="2931" spans="1:6" s="81" customFormat="1">
      <c r="A2931" s="67"/>
      <c r="B2931" s="339"/>
      <c r="C2931" s="185"/>
      <c r="D2931" s="59"/>
      <c r="E2931" s="47"/>
      <c r="F2931" s="47"/>
    </row>
    <row r="2932" spans="1:6" s="81" customFormat="1">
      <c r="A2932" s="67"/>
      <c r="B2932" s="339"/>
      <c r="C2932" s="185"/>
      <c r="D2932" s="59"/>
      <c r="E2932" s="47"/>
      <c r="F2932" s="47"/>
    </row>
    <row r="2933" spans="1:6" s="81" customFormat="1">
      <c r="A2933" s="67"/>
      <c r="B2933" s="339"/>
      <c r="C2933" s="185"/>
      <c r="D2933" s="59"/>
      <c r="E2933" s="47"/>
      <c r="F2933" s="47"/>
    </row>
    <row r="2934" spans="1:6" s="81" customFormat="1">
      <c r="A2934" s="67"/>
      <c r="B2934" s="339"/>
      <c r="C2934" s="185"/>
      <c r="D2934" s="59"/>
      <c r="E2934" s="47"/>
      <c r="F2934" s="47"/>
    </row>
    <row r="2935" spans="1:6" s="81" customFormat="1">
      <c r="A2935" s="67"/>
      <c r="B2935" s="339"/>
      <c r="C2935" s="185"/>
      <c r="D2935" s="59"/>
      <c r="E2935" s="47"/>
      <c r="F2935" s="47"/>
    </row>
    <row r="2936" spans="1:6" s="81" customFormat="1">
      <c r="A2936" s="67"/>
      <c r="B2936" s="339"/>
      <c r="C2936" s="185"/>
      <c r="D2936" s="59"/>
      <c r="E2936" s="47"/>
      <c r="F2936" s="47"/>
    </row>
    <row r="2937" spans="1:6" s="81" customFormat="1">
      <c r="A2937" s="67"/>
      <c r="B2937" s="339"/>
      <c r="C2937" s="185"/>
      <c r="D2937" s="59"/>
      <c r="E2937" s="47"/>
      <c r="F2937" s="47"/>
    </row>
    <row r="2938" spans="1:6" s="81" customFormat="1">
      <c r="A2938" s="67"/>
      <c r="B2938" s="339"/>
      <c r="C2938" s="185"/>
      <c r="D2938" s="59"/>
      <c r="E2938" s="47"/>
      <c r="F2938" s="47"/>
    </row>
    <row r="2939" spans="1:6" s="81" customFormat="1">
      <c r="A2939" s="67"/>
      <c r="B2939" s="339"/>
      <c r="C2939" s="185"/>
      <c r="D2939" s="59"/>
      <c r="E2939" s="47"/>
      <c r="F2939" s="47"/>
    </row>
    <row r="2940" spans="1:6" s="81" customFormat="1">
      <c r="A2940" s="67"/>
      <c r="B2940" s="339"/>
      <c r="C2940" s="185"/>
      <c r="D2940" s="59"/>
      <c r="E2940" s="47"/>
      <c r="F2940" s="47"/>
    </row>
    <row r="2941" spans="1:6" s="81" customFormat="1">
      <c r="A2941" s="67"/>
      <c r="B2941" s="339"/>
      <c r="C2941" s="185"/>
      <c r="D2941" s="59"/>
      <c r="E2941" s="47"/>
      <c r="F2941" s="47"/>
    </row>
    <row r="2942" spans="1:6" s="81" customFormat="1">
      <c r="A2942" s="67"/>
      <c r="B2942" s="339"/>
      <c r="C2942" s="185"/>
      <c r="D2942" s="59"/>
      <c r="E2942" s="47"/>
      <c r="F2942" s="47"/>
    </row>
    <row r="2943" spans="1:6" s="81" customFormat="1">
      <c r="A2943" s="67"/>
      <c r="B2943" s="339"/>
      <c r="C2943" s="185"/>
      <c r="D2943" s="59"/>
      <c r="E2943" s="47"/>
      <c r="F2943" s="47"/>
    </row>
    <row r="2944" spans="1:6" s="81" customFormat="1">
      <c r="A2944" s="67"/>
      <c r="B2944" s="339"/>
      <c r="C2944" s="185"/>
      <c r="D2944" s="59"/>
      <c r="E2944" s="47"/>
      <c r="F2944" s="47"/>
    </row>
    <row r="2945" spans="1:6" s="81" customFormat="1">
      <c r="A2945" s="67"/>
      <c r="B2945" s="339"/>
      <c r="C2945" s="185"/>
      <c r="D2945" s="59"/>
      <c r="E2945" s="47"/>
      <c r="F2945" s="47"/>
    </row>
    <row r="2946" spans="1:6" s="81" customFormat="1">
      <c r="A2946" s="67"/>
      <c r="B2946" s="339"/>
      <c r="C2946" s="185"/>
      <c r="D2946" s="59"/>
      <c r="E2946" s="47"/>
      <c r="F2946" s="47"/>
    </row>
    <row r="2947" spans="1:6" s="81" customFormat="1">
      <c r="A2947" s="67"/>
      <c r="B2947" s="339"/>
      <c r="C2947" s="185"/>
      <c r="D2947" s="59"/>
      <c r="E2947" s="47"/>
      <c r="F2947" s="47"/>
    </row>
    <row r="2948" spans="1:6" s="81" customFormat="1">
      <c r="A2948" s="67"/>
      <c r="B2948" s="339"/>
      <c r="C2948" s="185"/>
      <c r="D2948" s="59"/>
      <c r="E2948" s="47"/>
      <c r="F2948" s="47"/>
    </row>
    <row r="2949" spans="1:6" s="81" customFormat="1">
      <c r="A2949" s="67"/>
      <c r="B2949" s="339"/>
      <c r="C2949" s="185"/>
      <c r="D2949" s="59"/>
      <c r="E2949" s="47"/>
      <c r="F2949" s="47"/>
    </row>
    <row r="2950" spans="1:6" s="81" customFormat="1">
      <c r="A2950" s="67"/>
      <c r="B2950" s="339"/>
      <c r="C2950" s="185"/>
      <c r="D2950" s="59"/>
      <c r="E2950" s="47"/>
      <c r="F2950" s="47"/>
    </row>
    <row r="2951" spans="1:6" s="81" customFormat="1">
      <c r="A2951" s="67"/>
      <c r="B2951" s="339"/>
      <c r="C2951" s="185"/>
      <c r="D2951" s="59"/>
      <c r="E2951" s="47"/>
      <c r="F2951" s="47"/>
    </row>
    <row r="2952" spans="1:6" s="81" customFormat="1">
      <c r="A2952" s="67"/>
      <c r="B2952" s="339"/>
      <c r="C2952" s="185"/>
      <c r="D2952" s="59"/>
      <c r="E2952" s="47"/>
      <c r="F2952" s="47"/>
    </row>
    <row r="2953" spans="1:6" s="81" customFormat="1">
      <c r="A2953" s="67"/>
      <c r="B2953" s="339"/>
      <c r="C2953" s="185"/>
      <c r="D2953" s="59"/>
      <c r="E2953" s="47"/>
      <c r="F2953" s="47"/>
    </row>
    <row r="2954" spans="1:6" s="81" customFormat="1">
      <c r="A2954" s="67"/>
      <c r="B2954" s="339"/>
      <c r="C2954" s="185"/>
      <c r="D2954" s="59"/>
      <c r="E2954" s="47"/>
      <c r="F2954" s="47"/>
    </row>
    <row r="2955" spans="1:6" s="81" customFormat="1">
      <c r="A2955" s="67"/>
      <c r="B2955" s="339"/>
      <c r="C2955" s="185"/>
      <c r="D2955" s="59"/>
      <c r="E2955" s="47"/>
      <c r="F2955" s="47"/>
    </row>
    <row r="2956" spans="1:6" s="81" customFormat="1">
      <c r="A2956" s="67"/>
      <c r="B2956" s="339"/>
      <c r="C2956" s="185"/>
      <c r="D2956" s="59"/>
      <c r="E2956" s="47"/>
      <c r="F2956" s="47"/>
    </row>
    <row r="2957" spans="1:6" s="81" customFormat="1">
      <c r="A2957" s="67"/>
      <c r="B2957" s="339"/>
      <c r="C2957" s="185"/>
      <c r="D2957" s="59"/>
      <c r="E2957" s="47"/>
      <c r="F2957" s="47"/>
    </row>
    <row r="2958" spans="1:6" s="81" customFormat="1">
      <c r="A2958" s="67"/>
      <c r="B2958" s="339"/>
      <c r="C2958" s="185"/>
      <c r="D2958" s="59"/>
      <c r="E2958" s="47"/>
      <c r="F2958" s="47"/>
    </row>
    <row r="2959" spans="1:6" s="81" customFormat="1">
      <c r="A2959" s="67"/>
      <c r="B2959" s="339"/>
      <c r="C2959" s="185"/>
      <c r="D2959" s="59"/>
      <c r="E2959" s="47"/>
      <c r="F2959" s="47"/>
    </row>
    <row r="2960" spans="1:6" s="81" customFormat="1">
      <c r="A2960" s="67"/>
      <c r="B2960" s="339"/>
      <c r="C2960" s="185"/>
      <c r="D2960" s="59"/>
      <c r="E2960" s="47"/>
      <c r="F2960" s="47"/>
    </row>
    <row r="2961" spans="1:6" s="81" customFormat="1">
      <c r="A2961" s="67"/>
      <c r="B2961" s="339"/>
      <c r="C2961" s="185"/>
      <c r="D2961" s="59"/>
      <c r="E2961" s="47"/>
      <c r="F2961" s="47"/>
    </row>
    <row r="2962" spans="1:6" s="81" customFormat="1">
      <c r="A2962" s="67"/>
      <c r="B2962" s="339"/>
      <c r="C2962" s="185"/>
      <c r="D2962" s="59"/>
      <c r="E2962" s="47"/>
      <c r="F2962" s="47"/>
    </row>
    <row r="2963" spans="1:6" s="81" customFormat="1">
      <c r="A2963" s="67"/>
      <c r="B2963" s="339"/>
      <c r="C2963" s="185"/>
      <c r="D2963" s="59"/>
      <c r="E2963" s="47"/>
      <c r="F2963" s="47"/>
    </row>
    <row r="2964" spans="1:6" s="81" customFormat="1">
      <c r="A2964" s="67"/>
      <c r="B2964" s="339"/>
      <c r="C2964" s="185"/>
      <c r="D2964" s="59"/>
      <c r="E2964" s="47"/>
      <c r="F2964" s="47"/>
    </row>
    <row r="2965" spans="1:6" s="81" customFormat="1">
      <c r="A2965" s="67"/>
      <c r="B2965" s="339"/>
      <c r="C2965" s="185"/>
      <c r="D2965" s="59"/>
      <c r="E2965" s="47"/>
      <c r="F2965" s="47"/>
    </row>
    <row r="2966" spans="1:6" s="81" customFormat="1">
      <c r="A2966" s="67"/>
      <c r="B2966" s="339"/>
      <c r="C2966" s="185"/>
      <c r="D2966" s="59"/>
      <c r="E2966" s="47"/>
      <c r="F2966" s="47"/>
    </row>
    <row r="2967" spans="1:6" s="81" customFormat="1">
      <c r="A2967" s="67"/>
      <c r="B2967" s="339"/>
      <c r="C2967" s="185"/>
      <c r="D2967" s="59"/>
      <c r="E2967" s="47"/>
      <c r="F2967" s="47"/>
    </row>
    <row r="2968" spans="1:6" s="81" customFormat="1">
      <c r="A2968" s="67"/>
      <c r="B2968" s="339"/>
      <c r="C2968" s="185"/>
      <c r="D2968" s="59"/>
      <c r="E2968" s="47"/>
      <c r="F2968" s="47"/>
    </row>
    <row r="2969" spans="1:6" s="81" customFormat="1">
      <c r="A2969" s="67"/>
      <c r="B2969" s="339"/>
      <c r="C2969" s="185"/>
      <c r="D2969" s="59"/>
      <c r="E2969" s="47"/>
      <c r="F2969" s="47"/>
    </row>
    <row r="2970" spans="1:6" s="81" customFormat="1">
      <c r="A2970" s="67"/>
      <c r="B2970" s="339"/>
      <c r="C2970" s="185"/>
      <c r="D2970" s="59"/>
      <c r="E2970" s="47"/>
      <c r="F2970" s="47"/>
    </row>
    <row r="2971" spans="1:6" s="81" customFormat="1">
      <c r="A2971" s="67"/>
      <c r="B2971" s="339"/>
      <c r="C2971" s="185"/>
      <c r="D2971" s="59"/>
      <c r="E2971" s="47"/>
      <c r="F2971" s="47"/>
    </row>
    <row r="2972" spans="1:6" s="81" customFormat="1">
      <c r="A2972" s="67"/>
      <c r="B2972" s="339"/>
      <c r="C2972" s="185"/>
      <c r="D2972" s="59"/>
      <c r="E2972" s="47"/>
      <c r="F2972" s="47"/>
    </row>
    <row r="2973" spans="1:6" s="81" customFormat="1">
      <c r="A2973" s="67"/>
      <c r="B2973" s="339"/>
      <c r="C2973" s="185"/>
      <c r="D2973" s="59"/>
      <c r="E2973" s="47"/>
      <c r="F2973" s="47"/>
    </row>
    <row r="2974" spans="1:6" s="81" customFormat="1">
      <c r="A2974" s="67"/>
      <c r="B2974" s="339"/>
      <c r="C2974" s="185"/>
      <c r="D2974" s="59"/>
      <c r="E2974" s="47"/>
      <c r="F2974" s="47"/>
    </row>
    <row r="2975" spans="1:6" s="81" customFormat="1">
      <c r="A2975" s="67"/>
      <c r="B2975" s="339"/>
      <c r="C2975" s="185"/>
      <c r="D2975" s="59"/>
      <c r="E2975" s="47"/>
      <c r="F2975" s="47"/>
    </row>
    <row r="2976" spans="1:6" s="81" customFormat="1">
      <c r="A2976" s="67"/>
      <c r="B2976" s="339"/>
      <c r="C2976" s="185"/>
      <c r="D2976" s="59"/>
      <c r="E2976" s="47"/>
      <c r="F2976" s="47"/>
    </row>
    <row r="2977" spans="1:6" s="81" customFormat="1">
      <c r="A2977" s="67"/>
      <c r="B2977" s="339"/>
      <c r="C2977" s="185"/>
      <c r="D2977" s="59"/>
      <c r="E2977" s="47"/>
      <c r="F2977" s="47"/>
    </row>
    <row r="2978" spans="1:6" s="81" customFormat="1">
      <c r="A2978" s="67"/>
      <c r="B2978" s="339"/>
      <c r="C2978" s="185"/>
      <c r="D2978" s="59"/>
      <c r="E2978" s="47"/>
      <c r="F2978" s="47"/>
    </row>
    <row r="2979" spans="1:6" s="81" customFormat="1">
      <c r="A2979" s="67"/>
      <c r="B2979" s="339"/>
      <c r="C2979" s="185"/>
      <c r="D2979" s="59"/>
      <c r="E2979" s="47"/>
      <c r="F2979" s="47"/>
    </row>
    <row r="2980" spans="1:6" s="81" customFormat="1">
      <c r="A2980" s="67"/>
      <c r="B2980" s="339"/>
      <c r="C2980" s="185"/>
      <c r="D2980" s="59"/>
      <c r="E2980" s="47"/>
      <c r="F2980" s="47"/>
    </row>
    <row r="2981" spans="1:6" s="81" customFormat="1">
      <c r="A2981" s="67"/>
      <c r="B2981" s="339"/>
      <c r="C2981" s="185"/>
      <c r="D2981" s="59"/>
      <c r="E2981" s="47"/>
      <c r="F2981" s="47"/>
    </row>
    <row r="2982" spans="1:6" s="81" customFormat="1">
      <c r="A2982" s="67"/>
      <c r="B2982" s="339"/>
      <c r="C2982" s="185"/>
      <c r="D2982" s="59"/>
      <c r="E2982" s="47"/>
      <c r="F2982" s="47"/>
    </row>
    <row r="2983" spans="1:6" s="81" customFormat="1">
      <c r="A2983" s="67"/>
      <c r="B2983" s="339"/>
      <c r="C2983" s="185"/>
      <c r="D2983" s="59"/>
      <c r="E2983" s="47"/>
      <c r="F2983" s="47"/>
    </row>
    <row r="2984" spans="1:6" s="81" customFormat="1">
      <c r="A2984" s="67"/>
      <c r="B2984" s="339"/>
      <c r="C2984" s="185"/>
      <c r="D2984" s="59"/>
      <c r="E2984" s="47"/>
      <c r="F2984" s="47"/>
    </row>
    <row r="2985" spans="1:6" s="81" customFormat="1">
      <c r="A2985" s="67"/>
      <c r="B2985" s="339"/>
      <c r="C2985" s="185"/>
      <c r="D2985" s="59"/>
      <c r="E2985" s="47"/>
      <c r="F2985" s="47"/>
    </row>
    <row r="2986" spans="1:6" s="81" customFormat="1">
      <c r="A2986" s="67"/>
      <c r="B2986" s="339"/>
      <c r="C2986" s="185"/>
      <c r="D2986" s="59"/>
      <c r="E2986" s="47"/>
      <c r="F2986" s="47"/>
    </row>
    <row r="2987" spans="1:6" s="81" customFormat="1">
      <c r="A2987" s="67"/>
      <c r="B2987" s="339"/>
      <c r="C2987" s="185"/>
      <c r="D2987" s="59"/>
      <c r="E2987" s="47"/>
      <c r="F2987" s="47"/>
    </row>
    <row r="2988" spans="1:6" s="81" customFormat="1">
      <c r="A2988" s="67"/>
      <c r="B2988" s="339"/>
      <c r="C2988" s="185"/>
      <c r="D2988" s="59"/>
      <c r="E2988" s="47"/>
      <c r="F2988" s="47"/>
    </row>
    <row r="2989" spans="1:6" s="81" customFormat="1">
      <c r="A2989" s="67"/>
      <c r="B2989" s="339"/>
      <c r="C2989" s="185"/>
      <c r="D2989" s="59"/>
      <c r="E2989" s="47"/>
      <c r="F2989" s="47"/>
    </row>
    <row r="2990" spans="1:6" s="81" customFormat="1">
      <c r="A2990" s="67"/>
      <c r="B2990" s="339"/>
      <c r="C2990" s="185"/>
      <c r="D2990" s="59"/>
      <c r="E2990" s="47"/>
      <c r="F2990" s="47"/>
    </row>
    <row r="2991" spans="1:6" s="81" customFormat="1">
      <c r="A2991" s="67"/>
      <c r="B2991" s="339"/>
      <c r="C2991" s="185"/>
      <c r="D2991" s="59"/>
      <c r="E2991" s="47"/>
      <c r="F2991" s="47"/>
    </row>
    <row r="2992" spans="1:6" s="81" customFormat="1">
      <c r="A2992" s="67"/>
      <c r="B2992" s="339"/>
      <c r="C2992" s="185"/>
      <c r="D2992" s="59"/>
      <c r="E2992" s="47"/>
      <c r="F2992" s="47"/>
    </row>
    <row r="2993" spans="1:6" s="81" customFormat="1">
      <c r="A2993" s="67"/>
      <c r="B2993" s="339"/>
      <c r="C2993" s="185"/>
      <c r="D2993" s="59"/>
      <c r="E2993" s="47"/>
      <c r="F2993" s="47"/>
    </row>
    <row r="2994" spans="1:6" s="81" customFormat="1">
      <c r="A2994" s="67"/>
      <c r="B2994" s="339"/>
      <c r="C2994" s="185"/>
      <c r="D2994" s="59"/>
      <c r="E2994" s="47"/>
      <c r="F2994" s="47"/>
    </row>
    <row r="2995" spans="1:6" s="81" customFormat="1">
      <c r="A2995" s="67"/>
      <c r="B2995" s="339"/>
      <c r="C2995" s="185"/>
      <c r="D2995" s="59"/>
      <c r="E2995" s="47"/>
      <c r="F2995" s="47"/>
    </row>
    <row r="2996" spans="1:6" s="81" customFormat="1">
      <c r="A2996" s="67"/>
      <c r="B2996" s="339"/>
      <c r="C2996" s="185"/>
      <c r="D2996" s="59"/>
      <c r="E2996" s="47"/>
      <c r="F2996" s="47"/>
    </row>
    <row r="2997" spans="1:6" s="81" customFormat="1">
      <c r="A2997" s="67"/>
      <c r="B2997" s="339"/>
      <c r="C2997" s="185"/>
      <c r="D2997" s="59"/>
      <c r="E2997" s="47"/>
      <c r="F2997" s="47"/>
    </row>
    <row r="2998" spans="1:6" s="81" customFormat="1">
      <c r="A2998" s="67"/>
      <c r="B2998" s="339"/>
      <c r="C2998" s="185"/>
      <c r="D2998" s="59"/>
      <c r="E2998" s="47"/>
      <c r="F2998" s="47"/>
    </row>
    <row r="2999" spans="1:6" s="81" customFormat="1">
      <c r="A2999" s="67"/>
      <c r="B2999" s="339"/>
      <c r="C2999" s="185"/>
      <c r="D2999" s="59"/>
      <c r="E2999" s="47"/>
      <c r="F2999" s="47"/>
    </row>
    <row r="3000" spans="1:6" s="81" customFormat="1">
      <c r="A3000" s="67"/>
      <c r="B3000" s="339"/>
      <c r="C3000" s="185"/>
      <c r="D3000" s="59"/>
      <c r="E3000" s="47"/>
      <c r="F3000" s="47"/>
    </row>
    <row r="3001" spans="1:6" s="81" customFormat="1">
      <c r="A3001" s="67"/>
      <c r="B3001" s="339"/>
      <c r="C3001" s="185"/>
      <c r="D3001" s="59"/>
      <c r="E3001" s="47"/>
      <c r="F3001" s="47"/>
    </row>
    <row r="3002" spans="1:6" s="81" customFormat="1">
      <c r="A3002" s="67"/>
      <c r="B3002" s="339"/>
      <c r="C3002" s="185"/>
      <c r="D3002" s="59"/>
      <c r="E3002" s="47"/>
      <c r="F3002" s="47"/>
    </row>
    <row r="3003" spans="1:6" s="81" customFormat="1">
      <c r="A3003" s="67"/>
      <c r="B3003" s="339"/>
      <c r="C3003" s="185"/>
      <c r="D3003" s="59"/>
      <c r="E3003" s="47"/>
      <c r="F3003" s="47"/>
    </row>
    <row r="3004" spans="1:6" s="81" customFormat="1">
      <c r="A3004" s="67"/>
      <c r="B3004" s="339"/>
      <c r="C3004" s="185"/>
      <c r="D3004" s="59"/>
      <c r="E3004" s="47"/>
      <c r="F3004" s="47"/>
    </row>
    <row r="3005" spans="1:6" s="81" customFormat="1">
      <c r="A3005" s="67"/>
      <c r="B3005" s="339"/>
      <c r="C3005" s="185"/>
      <c r="D3005" s="59"/>
      <c r="E3005" s="47"/>
      <c r="F3005" s="47"/>
    </row>
    <row r="3006" spans="1:6" s="81" customFormat="1">
      <c r="A3006" s="67"/>
      <c r="B3006" s="339"/>
      <c r="C3006" s="185"/>
      <c r="D3006" s="59"/>
      <c r="E3006" s="47"/>
      <c r="F3006" s="47"/>
    </row>
    <row r="3007" spans="1:6" s="81" customFormat="1">
      <c r="A3007" s="67"/>
      <c r="B3007" s="339"/>
      <c r="C3007" s="185"/>
      <c r="D3007" s="59"/>
      <c r="E3007" s="47"/>
      <c r="F3007" s="47"/>
    </row>
    <row r="3008" spans="1:6" s="81" customFormat="1">
      <c r="A3008" s="67"/>
      <c r="B3008" s="339"/>
      <c r="C3008" s="185"/>
      <c r="D3008" s="59"/>
      <c r="E3008" s="47"/>
      <c r="F3008" s="47"/>
    </row>
    <row r="3009" spans="1:6" s="81" customFormat="1">
      <c r="A3009" s="67"/>
      <c r="B3009" s="339"/>
      <c r="C3009" s="185"/>
      <c r="D3009" s="59"/>
      <c r="E3009" s="47"/>
      <c r="F3009" s="47"/>
    </row>
    <row r="3010" spans="1:6" s="81" customFormat="1">
      <c r="A3010" s="67"/>
      <c r="B3010" s="339"/>
      <c r="C3010" s="185"/>
      <c r="D3010" s="59"/>
      <c r="E3010" s="47"/>
      <c r="F3010" s="47"/>
    </row>
    <row r="3011" spans="1:6" s="81" customFormat="1">
      <c r="A3011" s="67"/>
      <c r="B3011" s="339"/>
      <c r="C3011" s="185"/>
      <c r="D3011" s="59"/>
      <c r="E3011" s="47"/>
      <c r="F3011" s="47"/>
    </row>
    <row r="3012" spans="1:6" s="81" customFormat="1">
      <c r="A3012" s="67"/>
      <c r="B3012" s="339"/>
      <c r="C3012" s="185"/>
      <c r="D3012" s="59"/>
      <c r="E3012" s="47"/>
      <c r="F3012" s="47"/>
    </row>
    <row r="3013" spans="1:6" s="81" customFormat="1">
      <c r="A3013" s="67"/>
      <c r="B3013" s="339"/>
      <c r="C3013" s="185"/>
      <c r="D3013" s="59"/>
      <c r="E3013" s="47"/>
      <c r="F3013" s="47"/>
    </row>
    <row r="3014" spans="1:6" s="81" customFormat="1">
      <c r="A3014" s="67"/>
      <c r="B3014" s="339"/>
      <c r="C3014" s="185"/>
      <c r="D3014" s="59"/>
      <c r="E3014" s="47"/>
      <c r="F3014" s="47"/>
    </row>
    <row r="3015" spans="1:6" s="81" customFormat="1">
      <c r="A3015" s="67"/>
      <c r="B3015" s="339"/>
      <c r="C3015" s="185"/>
      <c r="D3015" s="59"/>
      <c r="E3015" s="47"/>
      <c r="F3015" s="47"/>
    </row>
    <row r="3016" spans="1:6" s="81" customFormat="1">
      <c r="A3016" s="67"/>
      <c r="B3016" s="339"/>
      <c r="C3016" s="185"/>
      <c r="D3016" s="59"/>
      <c r="E3016" s="47"/>
      <c r="F3016" s="47"/>
    </row>
    <row r="3017" spans="1:6" s="81" customFormat="1">
      <c r="A3017" s="67"/>
      <c r="B3017" s="339"/>
      <c r="C3017" s="185"/>
      <c r="D3017" s="59"/>
      <c r="E3017" s="47"/>
      <c r="F3017" s="47"/>
    </row>
    <row r="3018" spans="1:6" s="81" customFormat="1">
      <c r="A3018" s="67"/>
      <c r="B3018" s="339"/>
      <c r="C3018" s="185"/>
      <c r="D3018" s="59"/>
      <c r="E3018" s="47"/>
      <c r="F3018" s="47"/>
    </row>
    <row r="3019" spans="1:6" s="81" customFormat="1">
      <c r="A3019" s="67"/>
      <c r="B3019" s="339"/>
      <c r="C3019" s="185"/>
      <c r="D3019" s="59"/>
      <c r="E3019" s="47"/>
      <c r="F3019" s="47"/>
    </row>
    <row r="3020" spans="1:6" s="81" customFormat="1">
      <c r="A3020" s="67"/>
      <c r="B3020" s="339"/>
      <c r="C3020" s="185"/>
      <c r="D3020" s="59"/>
      <c r="E3020" s="47"/>
      <c r="F3020" s="47"/>
    </row>
    <row r="3021" spans="1:6" s="81" customFormat="1">
      <c r="A3021" s="67"/>
      <c r="B3021" s="339"/>
      <c r="C3021" s="185"/>
      <c r="D3021" s="59"/>
      <c r="E3021" s="47"/>
      <c r="F3021" s="47"/>
    </row>
    <row r="3022" spans="1:6" s="81" customFormat="1">
      <c r="A3022" s="67"/>
      <c r="B3022" s="339"/>
      <c r="C3022" s="185"/>
      <c r="D3022" s="59"/>
      <c r="E3022" s="47"/>
      <c r="F3022" s="47"/>
    </row>
    <row r="3023" spans="1:6" s="81" customFormat="1">
      <c r="A3023" s="67"/>
      <c r="B3023" s="339"/>
      <c r="C3023" s="185"/>
      <c r="D3023" s="59"/>
      <c r="E3023" s="47"/>
      <c r="F3023" s="47"/>
    </row>
    <row r="3024" spans="1:6" s="81" customFormat="1">
      <c r="A3024" s="67"/>
      <c r="B3024" s="339"/>
      <c r="C3024" s="185"/>
      <c r="D3024" s="59"/>
      <c r="E3024" s="47"/>
      <c r="F3024" s="47"/>
    </row>
    <row r="3025" spans="1:6" s="81" customFormat="1">
      <c r="A3025" s="67"/>
      <c r="B3025" s="339"/>
      <c r="C3025" s="185"/>
      <c r="D3025" s="59"/>
      <c r="E3025" s="47"/>
      <c r="F3025" s="47"/>
    </row>
    <row r="3026" spans="1:6" s="81" customFormat="1">
      <c r="A3026" s="67"/>
      <c r="B3026" s="339"/>
      <c r="C3026" s="185"/>
      <c r="D3026" s="59"/>
      <c r="E3026" s="47"/>
      <c r="F3026" s="47"/>
    </row>
    <row r="3027" spans="1:6" s="81" customFormat="1">
      <c r="A3027" s="67"/>
      <c r="B3027" s="339"/>
      <c r="C3027" s="185"/>
      <c r="D3027" s="59"/>
      <c r="E3027" s="47"/>
      <c r="F3027" s="47"/>
    </row>
    <row r="3028" spans="1:6" s="81" customFormat="1">
      <c r="A3028" s="67"/>
      <c r="B3028" s="339"/>
      <c r="C3028" s="185"/>
      <c r="D3028" s="59"/>
      <c r="E3028" s="47"/>
      <c r="F3028" s="47"/>
    </row>
    <row r="3029" spans="1:6" s="81" customFormat="1">
      <c r="A3029" s="67"/>
      <c r="B3029" s="339"/>
      <c r="C3029" s="185"/>
      <c r="D3029" s="59"/>
      <c r="E3029" s="47"/>
      <c r="F3029" s="47"/>
    </row>
    <row r="3030" spans="1:6" s="81" customFormat="1">
      <c r="A3030" s="67"/>
      <c r="B3030" s="339"/>
      <c r="C3030" s="185"/>
      <c r="D3030" s="59"/>
      <c r="E3030" s="47"/>
      <c r="F3030" s="47"/>
    </row>
    <row r="3031" spans="1:6" s="81" customFormat="1">
      <c r="A3031" s="67"/>
      <c r="B3031" s="339"/>
      <c r="C3031" s="185"/>
      <c r="D3031" s="59"/>
      <c r="E3031" s="47"/>
      <c r="F3031" s="47"/>
    </row>
    <row r="3032" spans="1:6" s="81" customFormat="1">
      <c r="A3032" s="67"/>
      <c r="B3032" s="339"/>
      <c r="C3032" s="185"/>
      <c r="D3032" s="59"/>
      <c r="E3032" s="47"/>
      <c r="F3032" s="47"/>
    </row>
    <row r="3033" spans="1:6" s="81" customFormat="1">
      <c r="A3033" s="67"/>
      <c r="B3033" s="339"/>
      <c r="C3033" s="185"/>
      <c r="D3033" s="59"/>
      <c r="E3033" s="47"/>
      <c r="F3033" s="47"/>
    </row>
    <row r="3034" spans="1:6" s="81" customFormat="1">
      <c r="A3034" s="67"/>
      <c r="B3034" s="339"/>
      <c r="C3034" s="185"/>
      <c r="D3034" s="59"/>
      <c r="E3034" s="47"/>
      <c r="F3034" s="47"/>
    </row>
    <row r="3035" spans="1:6" s="81" customFormat="1">
      <c r="A3035" s="67"/>
      <c r="B3035" s="339"/>
      <c r="C3035" s="185"/>
      <c r="D3035" s="59"/>
      <c r="E3035" s="47"/>
      <c r="F3035" s="47"/>
    </row>
    <row r="3036" spans="1:6" s="81" customFormat="1">
      <c r="A3036" s="67"/>
      <c r="B3036" s="339"/>
      <c r="C3036" s="185"/>
      <c r="D3036" s="59"/>
      <c r="E3036" s="47"/>
      <c r="F3036" s="47"/>
    </row>
    <row r="3037" spans="1:6" s="81" customFormat="1">
      <c r="A3037" s="67"/>
      <c r="B3037" s="339"/>
      <c r="C3037" s="185"/>
      <c r="D3037" s="59"/>
      <c r="E3037" s="47"/>
      <c r="F3037" s="47"/>
    </row>
    <row r="3038" spans="1:6" s="81" customFormat="1">
      <c r="A3038" s="67"/>
      <c r="B3038" s="339"/>
      <c r="C3038" s="185"/>
      <c r="D3038" s="59"/>
      <c r="E3038" s="47"/>
      <c r="F3038" s="47"/>
    </row>
    <row r="3039" spans="1:6" s="81" customFormat="1">
      <c r="A3039" s="67"/>
      <c r="B3039" s="339"/>
      <c r="C3039" s="185"/>
      <c r="D3039" s="59"/>
      <c r="E3039" s="47"/>
      <c r="F3039" s="47"/>
    </row>
    <row r="3040" spans="1:6" s="81" customFormat="1">
      <c r="A3040" s="67"/>
      <c r="B3040" s="339"/>
      <c r="C3040" s="185"/>
      <c r="D3040" s="59"/>
      <c r="E3040" s="47"/>
      <c r="F3040" s="47"/>
    </row>
    <row r="3041" spans="1:6" s="81" customFormat="1">
      <c r="A3041" s="67"/>
      <c r="B3041" s="339"/>
      <c r="C3041" s="185"/>
      <c r="D3041" s="59"/>
      <c r="E3041" s="47"/>
      <c r="F3041" s="47"/>
    </row>
    <row r="3042" spans="1:6" s="81" customFormat="1">
      <c r="A3042" s="67"/>
      <c r="B3042" s="339"/>
      <c r="C3042" s="185"/>
      <c r="D3042" s="59"/>
      <c r="E3042" s="47"/>
      <c r="F3042" s="47"/>
    </row>
    <row r="3043" spans="1:6" s="81" customFormat="1">
      <c r="A3043" s="67"/>
      <c r="B3043" s="339"/>
      <c r="C3043" s="185"/>
      <c r="D3043" s="59"/>
      <c r="E3043" s="47"/>
      <c r="F3043" s="47"/>
    </row>
    <row r="3044" spans="1:6" s="81" customFormat="1">
      <c r="A3044" s="67"/>
      <c r="B3044" s="339"/>
      <c r="C3044" s="185"/>
      <c r="D3044" s="59"/>
      <c r="E3044" s="47"/>
      <c r="F3044" s="47"/>
    </row>
    <row r="3045" spans="1:6" s="81" customFormat="1">
      <c r="A3045" s="67"/>
      <c r="B3045" s="339"/>
      <c r="C3045" s="185"/>
      <c r="D3045" s="59"/>
      <c r="E3045" s="47"/>
      <c r="F3045" s="47"/>
    </row>
    <row r="3046" spans="1:6" s="81" customFormat="1">
      <c r="A3046" s="67"/>
      <c r="B3046" s="339"/>
      <c r="C3046" s="185"/>
      <c r="D3046" s="59"/>
      <c r="E3046" s="47"/>
      <c r="F3046" s="47"/>
    </row>
    <row r="3047" spans="1:6" s="81" customFormat="1">
      <c r="A3047" s="67"/>
      <c r="B3047" s="339"/>
      <c r="C3047" s="185"/>
      <c r="D3047" s="59"/>
      <c r="E3047" s="47"/>
      <c r="F3047" s="47"/>
    </row>
    <row r="3048" spans="1:6" s="81" customFormat="1">
      <c r="A3048" s="67"/>
      <c r="B3048" s="339"/>
      <c r="C3048" s="185"/>
      <c r="D3048" s="59"/>
      <c r="E3048" s="47"/>
      <c r="F3048" s="47"/>
    </row>
    <row r="3049" spans="1:6" s="81" customFormat="1">
      <c r="A3049" s="67"/>
      <c r="B3049" s="339"/>
      <c r="C3049" s="185"/>
      <c r="D3049" s="59"/>
      <c r="E3049" s="47"/>
      <c r="F3049" s="47"/>
    </row>
    <row r="3050" spans="1:6" s="81" customFormat="1">
      <c r="A3050" s="67"/>
      <c r="B3050" s="339"/>
      <c r="C3050" s="185"/>
      <c r="D3050" s="59"/>
      <c r="E3050" s="47"/>
      <c r="F3050" s="47"/>
    </row>
    <row r="3051" spans="1:6" s="81" customFormat="1">
      <c r="A3051" s="67"/>
      <c r="B3051" s="339"/>
      <c r="C3051" s="185"/>
      <c r="D3051" s="59"/>
      <c r="E3051" s="47"/>
      <c r="F3051" s="47"/>
    </row>
    <row r="3052" spans="1:6" s="81" customFormat="1">
      <c r="A3052" s="67"/>
      <c r="B3052" s="339"/>
      <c r="C3052" s="185"/>
      <c r="D3052" s="59"/>
      <c r="E3052" s="47"/>
      <c r="F3052" s="47"/>
    </row>
    <row r="3053" spans="1:6" s="81" customFormat="1">
      <c r="A3053" s="67"/>
      <c r="B3053" s="339"/>
      <c r="C3053" s="185"/>
      <c r="D3053" s="59"/>
      <c r="E3053" s="47"/>
      <c r="F3053" s="47"/>
    </row>
    <row r="3054" spans="1:6" s="81" customFormat="1">
      <c r="A3054" s="67"/>
      <c r="B3054" s="339"/>
      <c r="C3054" s="185"/>
      <c r="D3054" s="59"/>
      <c r="E3054" s="47"/>
      <c r="F3054" s="47"/>
    </row>
    <row r="3055" spans="1:6" s="81" customFormat="1">
      <c r="A3055" s="67"/>
      <c r="B3055" s="339"/>
      <c r="C3055" s="185"/>
      <c r="D3055" s="59"/>
      <c r="E3055" s="47"/>
      <c r="F3055" s="47"/>
    </row>
    <row r="3056" spans="1:6" s="81" customFormat="1">
      <c r="A3056" s="67"/>
      <c r="B3056" s="339"/>
      <c r="C3056" s="185"/>
      <c r="D3056" s="59"/>
      <c r="E3056" s="47"/>
      <c r="F3056" s="47"/>
    </row>
    <row r="3057" spans="1:6" s="81" customFormat="1">
      <c r="A3057" s="67"/>
      <c r="B3057" s="339"/>
      <c r="C3057" s="185"/>
      <c r="D3057" s="59"/>
      <c r="E3057" s="47"/>
      <c r="F3057" s="47"/>
    </row>
    <row r="3058" spans="1:6" s="81" customFormat="1">
      <c r="A3058" s="67"/>
      <c r="B3058" s="339"/>
      <c r="C3058" s="185"/>
      <c r="D3058" s="59"/>
      <c r="E3058" s="47"/>
      <c r="F3058" s="47"/>
    </row>
    <row r="3059" spans="1:6" s="81" customFormat="1">
      <c r="A3059" s="67"/>
      <c r="B3059" s="339"/>
      <c r="C3059" s="185"/>
      <c r="D3059" s="59"/>
      <c r="E3059" s="47"/>
      <c r="F3059" s="47"/>
    </row>
    <row r="3060" spans="1:6" s="81" customFormat="1">
      <c r="A3060" s="67"/>
      <c r="B3060" s="339"/>
      <c r="C3060" s="185"/>
      <c r="D3060" s="59"/>
      <c r="E3060" s="47"/>
      <c r="F3060" s="47"/>
    </row>
    <row r="3061" spans="1:6" s="81" customFormat="1">
      <c r="A3061" s="67"/>
      <c r="B3061" s="339"/>
      <c r="C3061" s="185"/>
      <c r="D3061" s="59"/>
      <c r="E3061" s="47"/>
      <c r="F3061" s="47"/>
    </row>
    <row r="3062" spans="1:6" s="81" customFormat="1">
      <c r="A3062" s="67"/>
      <c r="B3062" s="339"/>
      <c r="C3062" s="185"/>
      <c r="D3062" s="59"/>
      <c r="E3062" s="47"/>
      <c r="F3062" s="47"/>
    </row>
    <row r="3063" spans="1:6" s="81" customFormat="1">
      <c r="A3063" s="67"/>
      <c r="B3063" s="339"/>
      <c r="C3063" s="185"/>
      <c r="D3063" s="59"/>
      <c r="E3063" s="47"/>
      <c r="F3063" s="47"/>
    </row>
    <row r="3064" spans="1:6" s="81" customFormat="1">
      <c r="A3064" s="67"/>
      <c r="B3064" s="339"/>
      <c r="C3064" s="185"/>
      <c r="D3064" s="59"/>
      <c r="E3064" s="47"/>
      <c r="F3064" s="47"/>
    </row>
    <row r="3065" spans="1:6" s="81" customFormat="1">
      <c r="A3065" s="67"/>
      <c r="B3065" s="339"/>
      <c r="C3065" s="185"/>
      <c r="D3065" s="59"/>
      <c r="E3065" s="47"/>
      <c r="F3065" s="47"/>
    </row>
    <row r="3066" spans="1:6" s="81" customFormat="1">
      <c r="A3066" s="67"/>
      <c r="B3066" s="339"/>
      <c r="C3066" s="185"/>
      <c r="D3066" s="59"/>
      <c r="E3066" s="47"/>
      <c r="F3066" s="47"/>
    </row>
    <row r="3067" spans="1:6" s="81" customFormat="1">
      <c r="A3067" s="67"/>
      <c r="B3067" s="339"/>
      <c r="C3067" s="185"/>
      <c r="D3067" s="59"/>
      <c r="E3067" s="47"/>
      <c r="F3067" s="47"/>
    </row>
    <row r="3068" spans="1:6" s="81" customFormat="1">
      <c r="A3068" s="67"/>
      <c r="B3068" s="339"/>
      <c r="C3068" s="185"/>
      <c r="D3068" s="59"/>
      <c r="E3068" s="47"/>
      <c r="F3068" s="47"/>
    </row>
    <row r="3069" spans="1:6" s="81" customFormat="1">
      <c r="A3069" s="67"/>
      <c r="B3069" s="339"/>
      <c r="C3069" s="185"/>
      <c r="D3069" s="59"/>
      <c r="E3069" s="47"/>
      <c r="F3069" s="47"/>
    </row>
    <row r="3070" spans="1:6" s="81" customFormat="1">
      <c r="A3070" s="67"/>
      <c r="B3070" s="339"/>
      <c r="C3070" s="185"/>
      <c r="D3070" s="59"/>
      <c r="E3070" s="47"/>
      <c r="F3070" s="47"/>
    </row>
    <row r="3071" spans="1:6" s="81" customFormat="1">
      <c r="A3071" s="67"/>
      <c r="B3071" s="339"/>
      <c r="C3071" s="185"/>
      <c r="D3071" s="59"/>
      <c r="E3071" s="47"/>
      <c r="F3071" s="47"/>
    </row>
    <row r="3072" spans="1:6" s="81" customFormat="1">
      <c r="A3072" s="67"/>
      <c r="B3072" s="339"/>
      <c r="C3072" s="185"/>
      <c r="D3072" s="59"/>
      <c r="E3072" s="47"/>
      <c r="F3072" s="47"/>
    </row>
    <row r="3073" spans="1:6" s="81" customFormat="1">
      <c r="A3073" s="67"/>
      <c r="B3073" s="339"/>
      <c r="C3073" s="185"/>
      <c r="D3073" s="59"/>
      <c r="E3073" s="47"/>
      <c r="F3073" s="47"/>
    </row>
    <row r="3074" spans="1:6" s="81" customFormat="1">
      <c r="A3074" s="67"/>
      <c r="B3074" s="339"/>
      <c r="C3074" s="185"/>
      <c r="D3074" s="59"/>
      <c r="E3074" s="47"/>
      <c r="F3074" s="47"/>
    </row>
    <row r="3075" spans="1:6" s="81" customFormat="1">
      <c r="A3075" s="67"/>
      <c r="B3075" s="339"/>
      <c r="C3075" s="185"/>
      <c r="D3075" s="59"/>
      <c r="E3075" s="47"/>
      <c r="F3075" s="47"/>
    </row>
    <row r="3076" spans="1:6" s="81" customFormat="1">
      <c r="A3076" s="67"/>
      <c r="B3076" s="339"/>
      <c r="C3076" s="185"/>
      <c r="D3076" s="59"/>
      <c r="E3076" s="47"/>
      <c r="F3076" s="47"/>
    </row>
    <row r="3077" spans="1:6" s="81" customFormat="1">
      <c r="A3077" s="67"/>
      <c r="B3077" s="339"/>
      <c r="C3077" s="185"/>
      <c r="D3077" s="59"/>
      <c r="E3077" s="47"/>
      <c r="F3077" s="47"/>
    </row>
    <row r="3078" spans="1:6" s="81" customFormat="1">
      <c r="A3078" s="67"/>
      <c r="B3078" s="339"/>
      <c r="C3078" s="185"/>
      <c r="D3078" s="59"/>
      <c r="E3078" s="47"/>
      <c r="F3078" s="47"/>
    </row>
    <row r="3079" spans="1:6" s="81" customFormat="1">
      <c r="A3079" s="67"/>
      <c r="B3079" s="339"/>
      <c r="C3079" s="185"/>
      <c r="D3079" s="59"/>
      <c r="E3079" s="47"/>
      <c r="F3079" s="47"/>
    </row>
    <row r="3080" spans="1:6" s="81" customFormat="1">
      <c r="A3080" s="67"/>
      <c r="B3080" s="339"/>
      <c r="C3080" s="185"/>
      <c r="D3080" s="59"/>
      <c r="E3080" s="47"/>
      <c r="F3080" s="47"/>
    </row>
    <row r="3081" spans="1:6" s="81" customFormat="1">
      <c r="A3081" s="67"/>
      <c r="B3081" s="339"/>
      <c r="C3081" s="185"/>
      <c r="D3081" s="59"/>
      <c r="E3081" s="47"/>
      <c r="F3081" s="47"/>
    </row>
    <row r="3082" spans="1:6" s="81" customFormat="1">
      <c r="A3082" s="67"/>
      <c r="B3082" s="339"/>
      <c r="C3082" s="185"/>
      <c r="D3082" s="59"/>
      <c r="E3082" s="47"/>
      <c r="F3082" s="47"/>
    </row>
    <row r="3083" spans="1:6" s="81" customFormat="1">
      <c r="A3083" s="67"/>
      <c r="B3083" s="339"/>
      <c r="C3083" s="185"/>
      <c r="D3083" s="59"/>
      <c r="E3083" s="47"/>
      <c r="F3083" s="47"/>
    </row>
    <row r="3084" spans="1:6" s="81" customFormat="1">
      <c r="A3084" s="67"/>
      <c r="B3084" s="339"/>
      <c r="C3084" s="185"/>
      <c r="D3084" s="59"/>
      <c r="E3084" s="47"/>
      <c r="F3084" s="47"/>
    </row>
    <row r="3085" spans="1:6" s="81" customFormat="1">
      <c r="A3085" s="67"/>
      <c r="B3085" s="339"/>
      <c r="C3085" s="185"/>
      <c r="D3085" s="59"/>
      <c r="E3085" s="47"/>
      <c r="F3085" s="47"/>
    </row>
    <row r="3086" spans="1:6" s="81" customFormat="1">
      <c r="A3086" s="67"/>
      <c r="B3086" s="339"/>
      <c r="C3086" s="185"/>
      <c r="D3086" s="59"/>
      <c r="E3086" s="47"/>
      <c r="F3086" s="47"/>
    </row>
    <row r="3087" spans="1:6" s="81" customFormat="1">
      <c r="A3087" s="67"/>
      <c r="B3087" s="339"/>
      <c r="C3087" s="185"/>
      <c r="D3087" s="59"/>
      <c r="E3087" s="47"/>
      <c r="F3087" s="47"/>
    </row>
    <row r="3088" spans="1:6" s="81" customFormat="1">
      <c r="A3088" s="67"/>
      <c r="B3088" s="339"/>
      <c r="C3088" s="185"/>
      <c r="D3088" s="59"/>
      <c r="E3088" s="47"/>
      <c r="F3088" s="47"/>
    </row>
    <row r="3089" spans="1:6" s="81" customFormat="1">
      <c r="A3089" s="67"/>
      <c r="B3089" s="339"/>
      <c r="C3089" s="185"/>
      <c r="D3089" s="59"/>
      <c r="E3089" s="47"/>
      <c r="F3089" s="47"/>
    </row>
    <row r="3090" spans="1:6" s="81" customFormat="1">
      <c r="A3090" s="67"/>
      <c r="B3090" s="339"/>
      <c r="C3090" s="185"/>
      <c r="D3090" s="59"/>
      <c r="E3090" s="47"/>
      <c r="F3090" s="47"/>
    </row>
    <row r="3091" spans="1:6" s="81" customFormat="1">
      <c r="A3091" s="67"/>
      <c r="B3091" s="339"/>
      <c r="C3091" s="185"/>
      <c r="D3091" s="59"/>
      <c r="E3091" s="47"/>
      <c r="F3091" s="47"/>
    </row>
    <row r="3092" spans="1:6" s="81" customFormat="1">
      <c r="A3092" s="67"/>
      <c r="B3092" s="339"/>
      <c r="C3092" s="185"/>
      <c r="D3092" s="59"/>
      <c r="E3092" s="47"/>
      <c r="F3092" s="47"/>
    </row>
    <row r="3093" spans="1:6" s="81" customFormat="1">
      <c r="A3093" s="67"/>
      <c r="B3093" s="339"/>
      <c r="C3093" s="185"/>
      <c r="D3093" s="59"/>
      <c r="E3093" s="47"/>
      <c r="F3093" s="47"/>
    </row>
    <row r="3094" spans="1:6" s="81" customFormat="1">
      <c r="A3094" s="67"/>
      <c r="B3094" s="339"/>
      <c r="C3094" s="185"/>
      <c r="D3094" s="59"/>
      <c r="E3094" s="47"/>
      <c r="F3094" s="47"/>
    </row>
    <row r="3095" spans="1:6" s="81" customFormat="1">
      <c r="A3095" s="67"/>
      <c r="B3095" s="339"/>
      <c r="C3095" s="185"/>
      <c r="D3095" s="59"/>
      <c r="E3095" s="47"/>
      <c r="F3095" s="47"/>
    </row>
    <row r="3096" spans="1:6" s="81" customFormat="1">
      <c r="A3096" s="67"/>
      <c r="B3096" s="339"/>
      <c r="C3096" s="185"/>
      <c r="D3096" s="59"/>
      <c r="E3096" s="47"/>
      <c r="F3096" s="47"/>
    </row>
    <row r="3097" spans="1:6" s="81" customFormat="1">
      <c r="A3097" s="67"/>
      <c r="B3097" s="339"/>
      <c r="C3097" s="185"/>
      <c r="D3097" s="59"/>
      <c r="E3097" s="47"/>
      <c r="F3097" s="47"/>
    </row>
    <row r="3098" spans="1:6" s="81" customFormat="1">
      <c r="A3098" s="67"/>
      <c r="B3098" s="339"/>
      <c r="C3098" s="185"/>
      <c r="D3098" s="59"/>
      <c r="E3098" s="47"/>
      <c r="F3098" s="47"/>
    </row>
    <row r="3099" spans="1:6" s="81" customFormat="1">
      <c r="A3099" s="67"/>
      <c r="B3099" s="339"/>
      <c r="C3099" s="185"/>
      <c r="D3099" s="59"/>
      <c r="E3099" s="47"/>
      <c r="F3099" s="47"/>
    </row>
    <row r="3100" spans="1:6" s="81" customFormat="1">
      <c r="A3100" s="67"/>
      <c r="B3100" s="339"/>
      <c r="C3100" s="185"/>
      <c r="D3100" s="59"/>
      <c r="E3100" s="47"/>
      <c r="F3100" s="47"/>
    </row>
    <row r="3101" spans="1:6" s="81" customFormat="1">
      <c r="A3101" s="67"/>
      <c r="B3101" s="339"/>
      <c r="C3101" s="185"/>
      <c r="D3101" s="59"/>
      <c r="E3101" s="47"/>
      <c r="F3101" s="47"/>
    </row>
    <row r="3102" spans="1:6" s="81" customFormat="1">
      <c r="A3102" s="67"/>
      <c r="B3102" s="339"/>
      <c r="C3102" s="185"/>
      <c r="D3102" s="59"/>
      <c r="E3102" s="47"/>
      <c r="F3102" s="47"/>
    </row>
    <row r="3103" spans="1:6" s="81" customFormat="1">
      <c r="A3103" s="67"/>
      <c r="B3103" s="339"/>
      <c r="C3103" s="185"/>
      <c r="D3103" s="59"/>
      <c r="E3103" s="47"/>
      <c r="F3103" s="47"/>
    </row>
    <row r="3104" spans="1:6" s="81" customFormat="1">
      <c r="A3104" s="67"/>
      <c r="B3104" s="339"/>
      <c r="C3104" s="185"/>
      <c r="D3104" s="59"/>
      <c r="E3104" s="47"/>
      <c r="F3104" s="47"/>
    </row>
    <row r="3105" spans="1:6" s="81" customFormat="1">
      <c r="A3105" s="67"/>
      <c r="B3105" s="339"/>
      <c r="C3105" s="185"/>
      <c r="D3105" s="59"/>
      <c r="E3105" s="47"/>
      <c r="F3105" s="47"/>
    </row>
    <row r="3106" spans="1:6" s="81" customFormat="1">
      <c r="A3106" s="67"/>
      <c r="B3106" s="339"/>
      <c r="C3106" s="185"/>
      <c r="D3106" s="59"/>
      <c r="E3106" s="47"/>
      <c r="F3106" s="47"/>
    </row>
    <row r="3107" spans="1:6" s="81" customFormat="1">
      <c r="A3107" s="67"/>
      <c r="B3107" s="339"/>
      <c r="C3107" s="185"/>
      <c r="D3107" s="59"/>
      <c r="E3107" s="47"/>
      <c r="F3107" s="47"/>
    </row>
    <row r="3108" spans="1:6" s="81" customFormat="1">
      <c r="A3108" s="67"/>
      <c r="B3108" s="339"/>
      <c r="C3108" s="185"/>
      <c r="D3108" s="59"/>
      <c r="E3108" s="47"/>
      <c r="F3108" s="47"/>
    </row>
    <row r="3109" spans="1:6" s="81" customFormat="1">
      <c r="A3109" s="67"/>
      <c r="B3109" s="339"/>
      <c r="C3109" s="185"/>
      <c r="D3109" s="59"/>
      <c r="E3109" s="47"/>
      <c r="F3109" s="47"/>
    </row>
    <row r="3110" spans="1:6" s="81" customFormat="1">
      <c r="A3110" s="67"/>
      <c r="B3110" s="339"/>
      <c r="C3110" s="185"/>
      <c r="D3110" s="59"/>
      <c r="E3110" s="47"/>
      <c r="F3110" s="47"/>
    </row>
    <row r="3111" spans="1:6" s="81" customFormat="1">
      <c r="A3111" s="67"/>
      <c r="B3111" s="339"/>
      <c r="C3111" s="185"/>
      <c r="D3111" s="59"/>
      <c r="E3111" s="47"/>
      <c r="F3111" s="47"/>
    </row>
    <row r="3112" spans="1:6" s="81" customFormat="1">
      <c r="A3112" s="67"/>
      <c r="B3112" s="339"/>
      <c r="C3112" s="185"/>
      <c r="D3112" s="59"/>
      <c r="E3112" s="47"/>
      <c r="F3112" s="47"/>
    </row>
    <row r="3113" spans="1:6" s="81" customFormat="1">
      <c r="A3113" s="67"/>
      <c r="B3113" s="339"/>
      <c r="C3113" s="185"/>
      <c r="D3113" s="59"/>
      <c r="E3113" s="47"/>
      <c r="F3113" s="47"/>
    </row>
    <row r="3114" spans="1:6" s="81" customFormat="1">
      <c r="A3114" s="67"/>
      <c r="B3114" s="339"/>
      <c r="C3114" s="185"/>
      <c r="D3114" s="59"/>
      <c r="E3114" s="47"/>
      <c r="F3114" s="47"/>
    </row>
    <row r="3115" spans="1:6" s="81" customFormat="1">
      <c r="A3115" s="67"/>
      <c r="B3115" s="339"/>
      <c r="C3115" s="185"/>
      <c r="D3115" s="59"/>
      <c r="E3115" s="47"/>
      <c r="F3115" s="47"/>
    </row>
    <row r="3116" spans="1:6" s="81" customFormat="1">
      <c r="A3116" s="67"/>
      <c r="B3116" s="339"/>
      <c r="C3116" s="185"/>
      <c r="D3116" s="59"/>
      <c r="E3116" s="47"/>
      <c r="F3116" s="47"/>
    </row>
    <row r="3117" spans="1:6" s="81" customFormat="1">
      <c r="A3117" s="67"/>
      <c r="B3117" s="339"/>
      <c r="C3117" s="185"/>
      <c r="D3117" s="59"/>
      <c r="E3117" s="47"/>
      <c r="F3117" s="47"/>
    </row>
    <row r="3118" spans="1:6" s="81" customFormat="1">
      <c r="A3118" s="67"/>
      <c r="B3118" s="339"/>
      <c r="C3118" s="185"/>
      <c r="D3118" s="59"/>
      <c r="E3118" s="47"/>
      <c r="F3118" s="47"/>
    </row>
    <row r="3119" spans="1:6" s="81" customFormat="1">
      <c r="A3119" s="67"/>
      <c r="B3119" s="339"/>
      <c r="C3119" s="185"/>
      <c r="D3119" s="59"/>
      <c r="E3119" s="47"/>
      <c r="F3119" s="47"/>
    </row>
    <row r="3120" spans="1:6" s="81" customFormat="1">
      <c r="A3120" s="67"/>
      <c r="B3120" s="339"/>
      <c r="C3120" s="185"/>
      <c r="D3120" s="59"/>
      <c r="E3120" s="47"/>
      <c r="F3120" s="47"/>
    </row>
    <row r="3121" spans="1:6" s="81" customFormat="1">
      <c r="A3121" s="67"/>
      <c r="B3121" s="339"/>
      <c r="C3121" s="185"/>
      <c r="D3121" s="59"/>
      <c r="E3121" s="47"/>
      <c r="F3121" s="47"/>
    </row>
    <row r="3122" spans="1:6" s="81" customFormat="1">
      <c r="A3122" s="67"/>
      <c r="B3122" s="339"/>
      <c r="C3122" s="185"/>
      <c r="D3122" s="59"/>
      <c r="E3122" s="47"/>
      <c r="F3122" s="47"/>
    </row>
    <row r="3123" spans="1:6" s="81" customFormat="1">
      <c r="A3123" s="67"/>
      <c r="B3123" s="339"/>
      <c r="C3123" s="185"/>
      <c r="D3123" s="59"/>
      <c r="E3123" s="47"/>
      <c r="F3123" s="47"/>
    </row>
    <row r="3124" spans="1:6" s="81" customFormat="1">
      <c r="A3124" s="67"/>
      <c r="B3124" s="339"/>
      <c r="C3124" s="185"/>
      <c r="D3124" s="59"/>
      <c r="E3124" s="47"/>
      <c r="F3124" s="47"/>
    </row>
    <row r="3125" spans="1:6" s="81" customFormat="1">
      <c r="A3125" s="67"/>
      <c r="B3125" s="339"/>
      <c r="C3125" s="185"/>
      <c r="D3125" s="59"/>
      <c r="E3125" s="47"/>
      <c r="F3125" s="47"/>
    </row>
    <row r="3126" spans="1:6" s="81" customFormat="1">
      <c r="A3126" s="67"/>
      <c r="B3126" s="339"/>
      <c r="C3126" s="185"/>
      <c r="D3126" s="59"/>
      <c r="E3126" s="47"/>
      <c r="F3126" s="47"/>
    </row>
    <row r="3127" spans="1:6" s="81" customFormat="1">
      <c r="A3127" s="67"/>
      <c r="B3127" s="339"/>
      <c r="C3127" s="185"/>
      <c r="D3127" s="59"/>
      <c r="E3127" s="47"/>
      <c r="F3127" s="47"/>
    </row>
    <row r="3128" spans="1:6" s="81" customFormat="1">
      <c r="A3128" s="67"/>
      <c r="B3128" s="339"/>
      <c r="C3128" s="185"/>
      <c r="D3128" s="59"/>
      <c r="E3128" s="47"/>
      <c r="F3128" s="47"/>
    </row>
    <row r="3129" spans="1:6" s="81" customFormat="1">
      <c r="A3129" s="67"/>
      <c r="B3129" s="339"/>
      <c r="C3129" s="185"/>
      <c r="D3129" s="59"/>
      <c r="E3129" s="47"/>
      <c r="F3129" s="47"/>
    </row>
    <row r="3130" spans="1:6" s="81" customFormat="1">
      <c r="A3130" s="67"/>
      <c r="B3130" s="339"/>
      <c r="C3130" s="185"/>
      <c r="D3130" s="59"/>
      <c r="E3130" s="47"/>
      <c r="F3130" s="47"/>
    </row>
    <row r="3131" spans="1:6" s="81" customFormat="1">
      <c r="A3131" s="67"/>
      <c r="B3131" s="339"/>
      <c r="C3131" s="185"/>
      <c r="D3131" s="59"/>
      <c r="E3131" s="47"/>
      <c r="F3131" s="47"/>
    </row>
    <row r="3132" spans="1:6" s="81" customFormat="1">
      <c r="A3132" s="67"/>
      <c r="B3132" s="339"/>
      <c r="C3132" s="185"/>
      <c r="D3132" s="59"/>
      <c r="E3132" s="47"/>
      <c r="F3132" s="47"/>
    </row>
    <row r="3133" spans="1:6" s="81" customFormat="1">
      <c r="A3133" s="67"/>
      <c r="B3133" s="339"/>
      <c r="C3133" s="185"/>
      <c r="D3133" s="59"/>
      <c r="E3133" s="47"/>
      <c r="F3133" s="47"/>
    </row>
    <row r="3134" spans="1:6" s="81" customFormat="1">
      <c r="A3134" s="67"/>
      <c r="B3134" s="339"/>
      <c r="C3134" s="185"/>
      <c r="D3134" s="59"/>
      <c r="E3134" s="47"/>
      <c r="F3134" s="47"/>
    </row>
    <row r="3135" spans="1:6" s="81" customFormat="1">
      <c r="A3135" s="67"/>
      <c r="B3135" s="339"/>
      <c r="C3135" s="185"/>
      <c r="D3135" s="59"/>
      <c r="E3135" s="47"/>
      <c r="F3135" s="47"/>
    </row>
    <row r="3136" spans="1:6" s="81" customFormat="1">
      <c r="A3136" s="67"/>
      <c r="B3136" s="339"/>
      <c r="C3136" s="185"/>
      <c r="D3136" s="59"/>
      <c r="E3136" s="47"/>
      <c r="F3136" s="47"/>
    </row>
    <row r="3137" spans="1:6" s="81" customFormat="1">
      <c r="A3137" s="67"/>
      <c r="B3137" s="339"/>
      <c r="C3137" s="185"/>
      <c r="D3137" s="59"/>
      <c r="E3137" s="47"/>
      <c r="F3137" s="47"/>
    </row>
    <row r="3138" spans="1:6" s="81" customFormat="1">
      <c r="A3138" s="67"/>
      <c r="B3138" s="339"/>
      <c r="C3138" s="185"/>
      <c r="D3138" s="59"/>
      <c r="E3138" s="47"/>
      <c r="F3138" s="47"/>
    </row>
    <row r="3139" spans="1:6" s="81" customFormat="1">
      <c r="A3139" s="67"/>
      <c r="B3139" s="339"/>
      <c r="C3139" s="185"/>
      <c r="D3139" s="59"/>
      <c r="E3139" s="47"/>
      <c r="F3139" s="47"/>
    </row>
    <row r="3140" spans="1:6" s="81" customFormat="1">
      <c r="A3140" s="67"/>
      <c r="B3140" s="339"/>
      <c r="C3140" s="185"/>
      <c r="D3140" s="59"/>
      <c r="E3140" s="47"/>
      <c r="F3140" s="47"/>
    </row>
    <row r="3141" spans="1:6" s="81" customFormat="1">
      <c r="A3141" s="67"/>
      <c r="B3141" s="339"/>
      <c r="C3141" s="185"/>
      <c r="D3141" s="59"/>
      <c r="E3141" s="47"/>
      <c r="F3141" s="47"/>
    </row>
    <row r="3142" spans="1:6" s="81" customFormat="1">
      <c r="A3142" s="67"/>
      <c r="B3142" s="339"/>
      <c r="C3142" s="185"/>
      <c r="D3142" s="59"/>
      <c r="E3142" s="47"/>
      <c r="F3142" s="47"/>
    </row>
    <row r="3143" spans="1:6" s="81" customFormat="1">
      <c r="A3143" s="67"/>
      <c r="B3143" s="339"/>
      <c r="C3143" s="185"/>
      <c r="D3143" s="59"/>
      <c r="E3143" s="47"/>
      <c r="F3143" s="47"/>
    </row>
    <row r="3144" spans="1:6" s="81" customFormat="1">
      <c r="A3144" s="67"/>
      <c r="B3144" s="339"/>
      <c r="C3144" s="185"/>
      <c r="D3144" s="59"/>
      <c r="E3144" s="47"/>
      <c r="F3144" s="47"/>
    </row>
    <row r="3145" spans="1:6" s="81" customFormat="1">
      <c r="A3145" s="67"/>
      <c r="B3145" s="339"/>
      <c r="C3145" s="185"/>
      <c r="D3145" s="59"/>
      <c r="E3145" s="47"/>
      <c r="F3145" s="47"/>
    </row>
    <row r="3146" spans="1:6" s="81" customFormat="1">
      <c r="A3146" s="67"/>
      <c r="B3146" s="339"/>
      <c r="C3146" s="185"/>
      <c r="D3146" s="59"/>
      <c r="E3146" s="47"/>
      <c r="F3146" s="47"/>
    </row>
    <row r="3147" spans="1:6" s="81" customFormat="1">
      <c r="A3147" s="67"/>
      <c r="B3147" s="339"/>
      <c r="C3147" s="185"/>
      <c r="D3147" s="59"/>
      <c r="E3147" s="47"/>
      <c r="F3147" s="47"/>
    </row>
    <row r="3148" spans="1:6" s="81" customFormat="1">
      <c r="A3148" s="67"/>
      <c r="B3148" s="339"/>
      <c r="C3148" s="185"/>
      <c r="D3148" s="59"/>
      <c r="E3148" s="47"/>
      <c r="F3148" s="47"/>
    </row>
    <row r="3149" spans="1:6" s="81" customFormat="1">
      <c r="A3149" s="67"/>
      <c r="B3149" s="339"/>
      <c r="C3149" s="185"/>
      <c r="D3149" s="59"/>
      <c r="E3149" s="47"/>
      <c r="F3149" s="47"/>
    </row>
    <row r="3150" spans="1:6" s="81" customFormat="1">
      <c r="A3150" s="67"/>
      <c r="B3150" s="339"/>
      <c r="C3150" s="185"/>
      <c r="D3150" s="59"/>
      <c r="E3150" s="47"/>
      <c r="F3150" s="47"/>
    </row>
    <row r="3151" spans="1:6" s="81" customFormat="1">
      <c r="A3151" s="67"/>
      <c r="B3151" s="339"/>
      <c r="C3151" s="185"/>
      <c r="D3151" s="59"/>
      <c r="E3151" s="47"/>
      <c r="F3151" s="47"/>
    </row>
    <row r="3152" spans="1:6" s="81" customFormat="1">
      <c r="A3152" s="67"/>
      <c r="B3152" s="339"/>
      <c r="C3152" s="185"/>
      <c r="D3152" s="59"/>
      <c r="E3152" s="47"/>
      <c r="F3152" s="47"/>
    </row>
    <row r="3153" spans="1:6" s="81" customFormat="1">
      <c r="A3153" s="67"/>
      <c r="B3153" s="339"/>
      <c r="C3153" s="185"/>
      <c r="D3153" s="59"/>
      <c r="E3153" s="47"/>
      <c r="F3153" s="47"/>
    </row>
    <row r="3154" spans="1:6" s="81" customFormat="1">
      <c r="A3154" s="67"/>
      <c r="B3154" s="339"/>
      <c r="C3154" s="185"/>
      <c r="D3154" s="59"/>
      <c r="E3154" s="47"/>
      <c r="F3154" s="47"/>
    </row>
    <row r="3155" spans="1:6" s="81" customFormat="1">
      <c r="A3155" s="67"/>
      <c r="B3155" s="339"/>
      <c r="C3155" s="185"/>
      <c r="D3155" s="59"/>
      <c r="E3155" s="47"/>
      <c r="F3155" s="47"/>
    </row>
    <row r="3156" spans="1:6" s="81" customFormat="1">
      <c r="A3156" s="67"/>
      <c r="B3156" s="339"/>
      <c r="C3156" s="185"/>
      <c r="D3156" s="59"/>
      <c r="E3156" s="47"/>
      <c r="F3156" s="47"/>
    </row>
    <row r="3157" spans="1:6" s="81" customFormat="1">
      <c r="A3157" s="67"/>
      <c r="B3157" s="339"/>
      <c r="C3157" s="185"/>
      <c r="D3157" s="59"/>
      <c r="E3157" s="47"/>
      <c r="F3157" s="47"/>
    </row>
    <row r="3158" spans="1:6" s="81" customFormat="1">
      <c r="A3158" s="67"/>
      <c r="B3158" s="339"/>
      <c r="C3158" s="185"/>
      <c r="D3158" s="59"/>
      <c r="E3158" s="47"/>
      <c r="F3158" s="47"/>
    </row>
    <row r="3159" spans="1:6" s="81" customFormat="1">
      <c r="A3159" s="67"/>
      <c r="B3159" s="339"/>
      <c r="C3159" s="185"/>
      <c r="D3159" s="59"/>
      <c r="E3159" s="47"/>
      <c r="F3159" s="47"/>
    </row>
    <row r="3160" spans="1:6" s="81" customFormat="1">
      <c r="A3160" s="67"/>
      <c r="B3160" s="339"/>
      <c r="C3160" s="185"/>
      <c r="D3160" s="59"/>
      <c r="E3160" s="47"/>
      <c r="F3160" s="47"/>
    </row>
    <row r="3161" spans="1:6" s="81" customFormat="1">
      <c r="A3161" s="67"/>
      <c r="B3161" s="339"/>
      <c r="C3161" s="185"/>
      <c r="D3161" s="59"/>
      <c r="E3161" s="47"/>
      <c r="F3161" s="47"/>
    </row>
    <row r="3162" spans="1:6" s="81" customFormat="1">
      <c r="A3162" s="67"/>
      <c r="B3162" s="339"/>
      <c r="C3162" s="185"/>
      <c r="D3162" s="59"/>
      <c r="E3162" s="47"/>
      <c r="F3162" s="47"/>
    </row>
    <row r="3163" spans="1:6" s="81" customFormat="1">
      <c r="A3163" s="67"/>
      <c r="B3163" s="339"/>
      <c r="C3163" s="185"/>
      <c r="D3163" s="59"/>
      <c r="E3163" s="47"/>
      <c r="F3163" s="47"/>
    </row>
    <row r="3164" spans="1:6" s="81" customFormat="1">
      <c r="A3164" s="67"/>
      <c r="B3164" s="339"/>
      <c r="C3164" s="185"/>
      <c r="D3164" s="59"/>
      <c r="E3164" s="47"/>
      <c r="F3164" s="47"/>
    </row>
    <row r="3165" spans="1:6" s="81" customFormat="1">
      <c r="A3165" s="67"/>
      <c r="B3165" s="339"/>
      <c r="C3165" s="185"/>
      <c r="D3165" s="59"/>
      <c r="E3165" s="47"/>
      <c r="F3165" s="47"/>
    </row>
    <row r="3166" spans="1:6" s="81" customFormat="1">
      <c r="A3166" s="67"/>
      <c r="B3166" s="339"/>
      <c r="C3166" s="185"/>
      <c r="D3166" s="59"/>
      <c r="E3166" s="47"/>
      <c r="F3166" s="47"/>
    </row>
    <row r="3167" spans="1:6" s="81" customFormat="1">
      <c r="A3167" s="67"/>
      <c r="B3167" s="339"/>
      <c r="C3167" s="185"/>
      <c r="D3167" s="59"/>
      <c r="E3167" s="47"/>
      <c r="F3167" s="47"/>
    </row>
    <row r="3168" spans="1:6" s="81" customFormat="1">
      <c r="A3168" s="67"/>
      <c r="B3168" s="339"/>
      <c r="C3168" s="185"/>
      <c r="D3168" s="59"/>
      <c r="E3168" s="47"/>
      <c r="F3168" s="47"/>
    </row>
    <row r="3169" spans="1:6" s="81" customFormat="1">
      <c r="A3169" s="67"/>
      <c r="B3169" s="339"/>
      <c r="C3169" s="185"/>
      <c r="D3169" s="59"/>
      <c r="E3169" s="47"/>
      <c r="F3169" s="47"/>
    </row>
    <row r="3170" spans="1:6" s="81" customFormat="1">
      <c r="A3170" s="67"/>
      <c r="B3170" s="339"/>
      <c r="C3170" s="185"/>
      <c r="D3170" s="59"/>
      <c r="E3170" s="47"/>
      <c r="F3170" s="47"/>
    </row>
    <row r="3171" spans="1:6" s="81" customFormat="1">
      <c r="A3171" s="67"/>
      <c r="B3171" s="339"/>
      <c r="C3171" s="185"/>
      <c r="D3171" s="59"/>
      <c r="E3171" s="47"/>
      <c r="F3171" s="47"/>
    </row>
    <row r="3172" spans="1:6" s="81" customFormat="1">
      <c r="A3172" s="67"/>
      <c r="B3172" s="339"/>
      <c r="C3172" s="185"/>
      <c r="D3172" s="59"/>
      <c r="E3172" s="47"/>
      <c r="F3172" s="47"/>
    </row>
    <row r="3173" spans="1:6" s="81" customFormat="1">
      <c r="A3173" s="67"/>
      <c r="B3173" s="339"/>
      <c r="C3173" s="185"/>
      <c r="D3173" s="59"/>
      <c r="E3173" s="47"/>
      <c r="F3173" s="47"/>
    </row>
    <row r="3174" spans="1:6" s="81" customFormat="1">
      <c r="A3174" s="67"/>
      <c r="B3174" s="339"/>
      <c r="C3174" s="185"/>
      <c r="D3174" s="59"/>
      <c r="E3174" s="47"/>
      <c r="F3174" s="47"/>
    </row>
    <row r="3175" spans="1:6" s="81" customFormat="1">
      <c r="A3175" s="67"/>
      <c r="B3175" s="339"/>
      <c r="C3175" s="185"/>
      <c r="D3175" s="59"/>
      <c r="E3175" s="47"/>
      <c r="F3175" s="47"/>
    </row>
    <row r="3176" spans="1:6" s="81" customFormat="1">
      <c r="A3176" s="67"/>
      <c r="B3176" s="339"/>
      <c r="C3176" s="185"/>
      <c r="D3176" s="59"/>
      <c r="E3176" s="47"/>
      <c r="F3176" s="47"/>
    </row>
    <row r="3177" spans="1:6" s="81" customFormat="1">
      <c r="A3177" s="67"/>
      <c r="B3177" s="339"/>
      <c r="C3177" s="185"/>
      <c r="D3177" s="59"/>
      <c r="E3177" s="47"/>
      <c r="F3177" s="47"/>
    </row>
    <row r="3178" spans="1:6" s="81" customFormat="1">
      <c r="A3178" s="67"/>
      <c r="B3178" s="339"/>
      <c r="C3178" s="185"/>
      <c r="D3178" s="59"/>
      <c r="E3178" s="47"/>
      <c r="F3178" s="47"/>
    </row>
    <row r="3179" spans="1:6" s="81" customFormat="1">
      <c r="A3179" s="67"/>
      <c r="B3179" s="339"/>
      <c r="C3179" s="185"/>
      <c r="D3179" s="59"/>
      <c r="E3179" s="47"/>
      <c r="F3179" s="47"/>
    </row>
    <row r="3180" spans="1:6" s="81" customFormat="1">
      <c r="A3180" s="67"/>
      <c r="B3180" s="339"/>
      <c r="C3180" s="185"/>
      <c r="D3180" s="59"/>
      <c r="E3180" s="47"/>
      <c r="F3180" s="47"/>
    </row>
    <row r="3181" spans="1:6" s="81" customFormat="1">
      <c r="A3181" s="67"/>
      <c r="B3181" s="339"/>
      <c r="C3181" s="185"/>
      <c r="D3181" s="59"/>
      <c r="E3181" s="47"/>
      <c r="F3181" s="47"/>
    </row>
    <row r="3182" spans="1:6" s="81" customFormat="1">
      <c r="A3182" s="67"/>
      <c r="B3182" s="339"/>
      <c r="C3182" s="185"/>
      <c r="D3182" s="59"/>
      <c r="E3182" s="47"/>
      <c r="F3182" s="47"/>
    </row>
    <row r="3183" spans="1:6" s="81" customFormat="1">
      <c r="A3183" s="67"/>
      <c r="B3183" s="339"/>
      <c r="C3183" s="185"/>
      <c r="D3183" s="59"/>
      <c r="E3183" s="47"/>
      <c r="F3183" s="47"/>
    </row>
    <row r="3184" spans="1:6" s="81" customFormat="1">
      <c r="A3184" s="67"/>
      <c r="B3184" s="339"/>
      <c r="C3184" s="185"/>
      <c r="D3184" s="59"/>
      <c r="E3184" s="47"/>
      <c r="F3184" s="47"/>
    </row>
    <row r="3185" spans="1:6" s="81" customFormat="1">
      <c r="A3185" s="67"/>
      <c r="B3185" s="339"/>
      <c r="C3185" s="185"/>
      <c r="D3185" s="59"/>
      <c r="E3185" s="47"/>
      <c r="F3185" s="47"/>
    </row>
    <row r="3186" spans="1:6" s="81" customFormat="1">
      <c r="A3186" s="67"/>
      <c r="B3186" s="339"/>
      <c r="C3186" s="185"/>
      <c r="D3186" s="59"/>
      <c r="E3186" s="47"/>
      <c r="F3186" s="47"/>
    </row>
    <row r="3187" spans="1:6" s="81" customFormat="1">
      <c r="A3187" s="67"/>
      <c r="B3187" s="339"/>
      <c r="C3187" s="185"/>
      <c r="D3187" s="59"/>
      <c r="E3187" s="47"/>
      <c r="F3187" s="47"/>
    </row>
    <row r="3188" spans="1:6" s="81" customFormat="1">
      <c r="A3188" s="67"/>
      <c r="B3188" s="339"/>
      <c r="C3188" s="185"/>
      <c r="D3188" s="59"/>
      <c r="E3188" s="47"/>
      <c r="F3188" s="47"/>
    </row>
    <row r="3189" spans="1:6" s="81" customFormat="1">
      <c r="A3189" s="67"/>
      <c r="B3189" s="339"/>
      <c r="C3189" s="185"/>
      <c r="D3189" s="59"/>
      <c r="E3189" s="47"/>
      <c r="F3189" s="47"/>
    </row>
    <row r="3190" spans="1:6" s="81" customFormat="1">
      <c r="A3190" s="67"/>
      <c r="B3190" s="339"/>
      <c r="C3190" s="185"/>
      <c r="D3190" s="59"/>
      <c r="E3190" s="47"/>
      <c r="F3190" s="47"/>
    </row>
    <row r="3191" spans="1:6" s="81" customFormat="1">
      <c r="A3191" s="67"/>
      <c r="B3191" s="339"/>
      <c r="C3191" s="185"/>
      <c r="D3191" s="59"/>
      <c r="E3191" s="47"/>
      <c r="F3191" s="47"/>
    </row>
    <row r="3192" spans="1:6" s="81" customFormat="1">
      <c r="A3192" s="67"/>
      <c r="B3192" s="339"/>
      <c r="C3192" s="185"/>
      <c r="D3192" s="59"/>
      <c r="E3192" s="47"/>
      <c r="F3192" s="47"/>
    </row>
    <row r="3193" spans="1:6" s="81" customFormat="1">
      <c r="A3193" s="67"/>
      <c r="B3193" s="339"/>
      <c r="C3193" s="185"/>
      <c r="D3193" s="59"/>
      <c r="E3193" s="47"/>
      <c r="F3193" s="47"/>
    </row>
    <row r="3194" spans="1:6" s="81" customFormat="1">
      <c r="A3194" s="67"/>
      <c r="B3194" s="339"/>
      <c r="C3194" s="185"/>
      <c r="D3194" s="59"/>
      <c r="E3194" s="47"/>
      <c r="F3194" s="47"/>
    </row>
    <row r="3195" spans="1:6" s="81" customFormat="1">
      <c r="A3195" s="67"/>
      <c r="B3195" s="339"/>
      <c r="C3195" s="185"/>
      <c r="D3195" s="59"/>
      <c r="E3195" s="47"/>
      <c r="F3195" s="47"/>
    </row>
    <row r="3196" spans="1:6" s="81" customFormat="1">
      <c r="A3196" s="67"/>
      <c r="B3196" s="339"/>
      <c r="C3196" s="185"/>
      <c r="D3196" s="59"/>
      <c r="E3196" s="47"/>
      <c r="F3196" s="47"/>
    </row>
    <row r="3197" spans="1:6" s="81" customFormat="1">
      <c r="A3197" s="67"/>
      <c r="B3197" s="339"/>
      <c r="C3197" s="185"/>
      <c r="D3197" s="59"/>
      <c r="E3197" s="47"/>
      <c r="F3197" s="47"/>
    </row>
    <row r="3198" spans="1:6" s="81" customFormat="1">
      <c r="A3198" s="67"/>
      <c r="B3198" s="339"/>
      <c r="C3198" s="185"/>
      <c r="D3198" s="59"/>
      <c r="E3198" s="47"/>
      <c r="F3198" s="47"/>
    </row>
    <row r="3199" spans="1:6" s="81" customFormat="1">
      <c r="A3199" s="67"/>
      <c r="B3199" s="339"/>
      <c r="C3199" s="185"/>
      <c r="D3199" s="59"/>
      <c r="E3199" s="47"/>
      <c r="F3199" s="47"/>
    </row>
    <row r="3200" spans="1:6" s="81" customFormat="1">
      <c r="A3200" s="67"/>
      <c r="B3200" s="339"/>
      <c r="C3200" s="185"/>
      <c r="D3200" s="59"/>
      <c r="E3200" s="47"/>
      <c r="F3200" s="47"/>
    </row>
    <row r="3201" spans="1:6" s="81" customFormat="1">
      <c r="A3201" s="67"/>
      <c r="B3201" s="339"/>
      <c r="C3201" s="185"/>
      <c r="D3201" s="59"/>
      <c r="E3201" s="47"/>
      <c r="F3201" s="47"/>
    </row>
    <row r="3202" spans="1:6" s="81" customFormat="1">
      <c r="A3202" s="67"/>
      <c r="B3202" s="339"/>
      <c r="C3202" s="185"/>
      <c r="D3202" s="59"/>
      <c r="E3202" s="47"/>
      <c r="F3202" s="47"/>
    </row>
    <row r="3203" spans="1:6" s="81" customFormat="1">
      <c r="A3203" s="67"/>
      <c r="B3203" s="339"/>
      <c r="C3203" s="185"/>
      <c r="D3203" s="59"/>
      <c r="E3203" s="47"/>
      <c r="F3203" s="47"/>
    </row>
    <row r="3204" spans="1:6" s="81" customFormat="1">
      <c r="A3204" s="67"/>
      <c r="B3204" s="339"/>
      <c r="C3204" s="185"/>
      <c r="D3204" s="59"/>
      <c r="E3204" s="47"/>
      <c r="F3204" s="47"/>
    </row>
    <row r="3205" spans="1:6" s="81" customFormat="1">
      <c r="A3205" s="67"/>
      <c r="B3205" s="339"/>
      <c r="C3205" s="185"/>
      <c r="D3205" s="59"/>
      <c r="E3205" s="47"/>
      <c r="F3205" s="47"/>
    </row>
    <row r="3206" spans="1:6" s="81" customFormat="1">
      <c r="A3206" s="67"/>
      <c r="B3206" s="339"/>
      <c r="C3206" s="185"/>
      <c r="D3206" s="59"/>
      <c r="E3206" s="47"/>
      <c r="F3206" s="47"/>
    </row>
    <row r="3207" spans="1:6" s="81" customFormat="1">
      <c r="A3207" s="67"/>
      <c r="B3207" s="339"/>
      <c r="C3207" s="185"/>
      <c r="D3207" s="59"/>
      <c r="E3207" s="47"/>
      <c r="F3207" s="47"/>
    </row>
    <row r="3208" spans="1:6" s="81" customFormat="1">
      <c r="A3208" s="67"/>
      <c r="B3208" s="339"/>
      <c r="C3208" s="185"/>
      <c r="D3208" s="59"/>
      <c r="E3208" s="47"/>
      <c r="F3208" s="47"/>
    </row>
    <row r="3209" spans="1:6" s="81" customFormat="1">
      <c r="A3209" s="67"/>
      <c r="B3209" s="339"/>
      <c r="C3209" s="185"/>
      <c r="D3209" s="59"/>
      <c r="E3209" s="47"/>
      <c r="F3209" s="47"/>
    </row>
    <row r="3210" spans="1:6" s="81" customFormat="1">
      <c r="A3210" s="67"/>
      <c r="B3210" s="339"/>
      <c r="C3210" s="185"/>
      <c r="D3210" s="59"/>
      <c r="E3210" s="47"/>
      <c r="F3210" s="47"/>
    </row>
    <row r="3211" spans="1:6" s="81" customFormat="1">
      <c r="A3211" s="67"/>
      <c r="B3211" s="339"/>
      <c r="C3211" s="185"/>
      <c r="D3211" s="59"/>
      <c r="E3211" s="47"/>
      <c r="F3211" s="47"/>
    </row>
    <row r="3212" spans="1:6" s="81" customFormat="1">
      <c r="A3212" s="67"/>
      <c r="B3212" s="339"/>
      <c r="C3212" s="185"/>
      <c r="D3212" s="59"/>
      <c r="E3212" s="47"/>
      <c r="F3212" s="47"/>
    </row>
    <row r="3213" spans="1:6" s="81" customFormat="1">
      <c r="A3213" s="67"/>
      <c r="B3213" s="339"/>
      <c r="C3213" s="185"/>
      <c r="D3213" s="59"/>
      <c r="E3213" s="47"/>
      <c r="F3213" s="47"/>
    </row>
    <row r="3214" spans="1:6" s="81" customFormat="1">
      <c r="A3214" s="67"/>
      <c r="B3214" s="339"/>
      <c r="C3214" s="185"/>
      <c r="D3214" s="59"/>
      <c r="E3214" s="47"/>
      <c r="F3214" s="47"/>
    </row>
    <row r="3215" spans="1:6" s="81" customFormat="1">
      <c r="A3215" s="67"/>
      <c r="B3215" s="339"/>
      <c r="C3215" s="185"/>
      <c r="D3215" s="59"/>
      <c r="E3215" s="47"/>
      <c r="F3215" s="47"/>
    </row>
    <row r="3216" spans="1:6" s="81" customFormat="1">
      <c r="A3216" s="67"/>
      <c r="B3216" s="339"/>
      <c r="C3216" s="185"/>
      <c r="D3216" s="59"/>
      <c r="E3216" s="47"/>
      <c r="F3216" s="47"/>
    </row>
    <row r="3217" spans="1:6" s="81" customFormat="1">
      <c r="A3217" s="67"/>
      <c r="B3217" s="339"/>
      <c r="C3217" s="185"/>
      <c r="D3217" s="59"/>
      <c r="E3217" s="47"/>
      <c r="F3217" s="47"/>
    </row>
    <row r="3218" spans="1:6" s="81" customFormat="1">
      <c r="A3218" s="67"/>
      <c r="B3218" s="339"/>
      <c r="C3218" s="185"/>
      <c r="D3218" s="59"/>
      <c r="E3218" s="47"/>
      <c r="F3218" s="47"/>
    </row>
    <row r="3219" spans="1:6" s="81" customFormat="1">
      <c r="A3219" s="67"/>
      <c r="B3219" s="339"/>
      <c r="C3219" s="185"/>
      <c r="D3219" s="59"/>
      <c r="E3219" s="47"/>
      <c r="F3219" s="47"/>
    </row>
    <row r="3220" spans="1:6" s="81" customFormat="1">
      <c r="A3220" s="67"/>
      <c r="B3220" s="339"/>
      <c r="C3220" s="185"/>
      <c r="D3220" s="59"/>
      <c r="E3220" s="47"/>
      <c r="F3220" s="47"/>
    </row>
    <row r="3221" spans="1:6" s="81" customFormat="1">
      <c r="A3221" s="67"/>
      <c r="B3221" s="339"/>
      <c r="C3221" s="185"/>
      <c r="D3221" s="59"/>
      <c r="E3221" s="47"/>
      <c r="F3221" s="47"/>
    </row>
    <row r="3222" spans="1:6" s="81" customFormat="1">
      <c r="A3222" s="67"/>
      <c r="B3222" s="339"/>
      <c r="C3222" s="185"/>
      <c r="D3222" s="59"/>
      <c r="E3222" s="47"/>
      <c r="F3222" s="47"/>
    </row>
    <row r="3223" spans="1:6" s="81" customFormat="1">
      <c r="A3223" s="67"/>
      <c r="B3223" s="339"/>
      <c r="C3223" s="185"/>
      <c r="D3223" s="59"/>
      <c r="E3223" s="47"/>
      <c r="F3223" s="47"/>
    </row>
    <row r="3224" spans="1:6" s="81" customFormat="1">
      <c r="A3224" s="67"/>
      <c r="B3224" s="339"/>
      <c r="C3224" s="185"/>
      <c r="D3224" s="59"/>
      <c r="E3224" s="47"/>
      <c r="F3224" s="47"/>
    </row>
    <row r="3225" spans="1:6" s="81" customFormat="1">
      <c r="A3225" s="67"/>
      <c r="B3225" s="339"/>
      <c r="C3225" s="185"/>
      <c r="D3225" s="59"/>
      <c r="E3225" s="47"/>
      <c r="F3225" s="47"/>
    </row>
    <row r="3226" spans="1:6" s="81" customFormat="1">
      <c r="A3226" s="67"/>
      <c r="B3226" s="339"/>
      <c r="C3226" s="185"/>
      <c r="D3226" s="59"/>
      <c r="E3226" s="47"/>
      <c r="F3226" s="47"/>
    </row>
    <row r="3227" spans="1:6" s="81" customFormat="1">
      <c r="A3227" s="67"/>
      <c r="B3227" s="339"/>
      <c r="C3227" s="185"/>
      <c r="D3227" s="59"/>
      <c r="E3227" s="47"/>
      <c r="F3227" s="47"/>
    </row>
    <row r="3228" spans="1:6" s="81" customFormat="1">
      <c r="A3228" s="67"/>
      <c r="B3228" s="339"/>
      <c r="C3228" s="185"/>
      <c r="D3228" s="59"/>
      <c r="E3228" s="47"/>
      <c r="F3228" s="47"/>
    </row>
    <row r="3229" spans="1:6" s="81" customFormat="1">
      <c r="A3229" s="67"/>
      <c r="B3229" s="339"/>
      <c r="C3229" s="185"/>
      <c r="D3229" s="59"/>
      <c r="E3229" s="47"/>
      <c r="F3229" s="47"/>
    </row>
    <row r="3230" spans="1:6" s="81" customFormat="1">
      <c r="A3230" s="67"/>
      <c r="B3230" s="339"/>
      <c r="C3230" s="185"/>
      <c r="D3230" s="59"/>
      <c r="E3230" s="47"/>
      <c r="F3230" s="47"/>
    </row>
    <row r="3231" spans="1:6" s="81" customFormat="1">
      <c r="A3231" s="67"/>
      <c r="B3231" s="339"/>
      <c r="C3231" s="185"/>
      <c r="D3231" s="59"/>
      <c r="E3231" s="47"/>
      <c r="F3231" s="47"/>
    </row>
    <row r="3232" spans="1:6" s="81" customFormat="1">
      <c r="A3232" s="67"/>
      <c r="B3232" s="339"/>
      <c r="C3232" s="185"/>
      <c r="D3232" s="59"/>
      <c r="E3232" s="47"/>
      <c r="F3232" s="47"/>
    </row>
    <row r="3233" spans="1:6" s="81" customFormat="1">
      <c r="A3233" s="67"/>
      <c r="B3233" s="339"/>
      <c r="C3233" s="185"/>
      <c r="D3233" s="59"/>
      <c r="E3233" s="47"/>
      <c r="F3233" s="47"/>
    </row>
    <row r="3234" spans="1:6" s="81" customFormat="1">
      <c r="A3234" s="67"/>
      <c r="B3234" s="339"/>
      <c r="C3234" s="185"/>
      <c r="D3234" s="59"/>
      <c r="E3234" s="47"/>
      <c r="F3234" s="47"/>
    </row>
    <row r="3235" spans="1:6" s="81" customFormat="1">
      <c r="A3235" s="67"/>
      <c r="B3235" s="339"/>
      <c r="C3235" s="185"/>
      <c r="D3235" s="59"/>
      <c r="E3235" s="47"/>
      <c r="F3235" s="47"/>
    </row>
    <row r="3236" spans="1:6" s="81" customFormat="1">
      <c r="A3236" s="67"/>
      <c r="B3236" s="339"/>
      <c r="C3236" s="185"/>
      <c r="D3236" s="59"/>
      <c r="E3236" s="47"/>
      <c r="F3236" s="47"/>
    </row>
    <row r="3237" spans="1:6" s="81" customFormat="1">
      <c r="A3237" s="67"/>
      <c r="B3237" s="339"/>
      <c r="C3237" s="185"/>
      <c r="D3237" s="59"/>
      <c r="E3237" s="47"/>
      <c r="F3237" s="47"/>
    </row>
    <row r="3238" spans="1:6" s="81" customFormat="1">
      <c r="A3238" s="67"/>
      <c r="B3238" s="339"/>
      <c r="C3238" s="185"/>
      <c r="D3238" s="59"/>
      <c r="E3238" s="47"/>
      <c r="F3238" s="47"/>
    </row>
    <row r="3239" spans="1:6" s="81" customFormat="1">
      <c r="A3239" s="67"/>
      <c r="B3239" s="339"/>
      <c r="C3239" s="185"/>
      <c r="D3239" s="59"/>
      <c r="E3239" s="47"/>
      <c r="F3239" s="47"/>
    </row>
    <row r="3240" spans="1:6" s="81" customFormat="1">
      <c r="A3240" s="67"/>
      <c r="B3240" s="339"/>
      <c r="C3240" s="185"/>
      <c r="D3240" s="59"/>
      <c r="E3240" s="47"/>
      <c r="F3240" s="47"/>
    </row>
    <row r="3241" spans="1:6" s="81" customFormat="1">
      <c r="A3241" s="67"/>
      <c r="B3241" s="339"/>
      <c r="C3241" s="185"/>
      <c r="D3241" s="59"/>
      <c r="E3241" s="47"/>
      <c r="F3241" s="47"/>
    </row>
    <row r="3242" spans="1:6" s="81" customFormat="1">
      <c r="A3242" s="67"/>
      <c r="B3242" s="339"/>
      <c r="C3242" s="185"/>
      <c r="D3242" s="59"/>
      <c r="E3242" s="47"/>
      <c r="F3242" s="47"/>
    </row>
    <row r="3243" spans="1:6" s="81" customFormat="1">
      <c r="A3243" s="67"/>
      <c r="B3243" s="339"/>
      <c r="C3243" s="185"/>
      <c r="D3243" s="59"/>
      <c r="E3243" s="47"/>
      <c r="F3243" s="47"/>
    </row>
    <row r="3244" spans="1:6" s="81" customFormat="1">
      <c r="A3244" s="67"/>
      <c r="B3244" s="339"/>
      <c r="C3244" s="185"/>
      <c r="D3244" s="59"/>
      <c r="E3244" s="47"/>
      <c r="F3244" s="47"/>
    </row>
    <row r="3245" spans="1:6" s="81" customFormat="1">
      <c r="A3245" s="67"/>
      <c r="B3245" s="339"/>
      <c r="C3245" s="185"/>
      <c r="D3245" s="59"/>
      <c r="E3245" s="47"/>
      <c r="F3245" s="47"/>
    </row>
    <row r="3246" spans="1:6" s="81" customFormat="1">
      <c r="A3246" s="67"/>
      <c r="B3246" s="339"/>
      <c r="C3246" s="185"/>
      <c r="D3246" s="59"/>
      <c r="E3246" s="47"/>
      <c r="F3246" s="47"/>
    </row>
    <row r="3247" spans="1:6" s="81" customFormat="1">
      <c r="A3247" s="67"/>
      <c r="B3247" s="339"/>
      <c r="C3247" s="185"/>
      <c r="D3247" s="59"/>
      <c r="E3247" s="47"/>
      <c r="F3247" s="47"/>
    </row>
    <row r="3248" spans="1:6" s="81" customFormat="1">
      <c r="A3248" s="67"/>
      <c r="B3248" s="339"/>
      <c r="C3248" s="185"/>
      <c r="D3248" s="59"/>
      <c r="E3248" s="47"/>
      <c r="F3248" s="47"/>
    </row>
    <row r="3249" spans="1:6" s="81" customFormat="1">
      <c r="A3249" s="67"/>
      <c r="B3249" s="339"/>
      <c r="C3249" s="185"/>
      <c r="D3249" s="59"/>
      <c r="E3249" s="47"/>
      <c r="F3249" s="47"/>
    </row>
    <row r="3250" spans="1:6" s="81" customFormat="1">
      <c r="A3250" s="67"/>
      <c r="B3250" s="339"/>
      <c r="C3250" s="185"/>
      <c r="D3250" s="59"/>
      <c r="E3250" s="47"/>
      <c r="F3250" s="47"/>
    </row>
    <row r="3251" spans="1:6" s="81" customFormat="1">
      <c r="A3251" s="67"/>
      <c r="B3251" s="339"/>
      <c r="C3251" s="185"/>
      <c r="D3251" s="59"/>
      <c r="E3251" s="47"/>
      <c r="F3251" s="47"/>
    </row>
    <row r="3252" spans="1:6" s="81" customFormat="1">
      <c r="A3252" s="67"/>
      <c r="B3252" s="339"/>
      <c r="C3252" s="185"/>
      <c r="D3252" s="59"/>
      <c r="E3252" s="47"/>
      <c r="F3252" s="47"/>
    </row>
    <row r="3253" spans="1:6" s="81" customFormat="1">
      <c r="A3253" s="67"/>
      <c r="B3253" s="339"/>
      <c r="C3253" s="185"/>
      <c r="D3253" s="59"/>
      <c r="E3253" s="47"/>
      <c r="F3253" s="47"/>
    </row>
    <row r="3254" spans="1:6" s="81" customFormat="1">
      <c r="A3254" s="67"/>
      <c r="B3254" s="339"/>
      <c r="C3254" s="185"/>
      <c r="D3254" s="59"/>
      <c r="E3254" s="47"/>
      <c r="F3254" s="47"/>
    </row>
    <row r="3255" spans="1:6" s="81" customFormat="1">
      <c r="A3255" s="67"/>
      <c r="B3255" s="339"/>
      <c r="C3255" s="185"/>
      <c r="D3255" s="59"/>
      <c r="E3255" s="47"/>
      <c r="F3255" s="47"/>
    </row>
    <row r="3256" spans="1:6" s="81" customFormat="1">
      <c r="A3256" s="67"/>
      <c r="B3256" s="339"/>
      <c r="C3256" s="185"/>
      <c r="D3256" s="59"/>
      <c r="E3256" s="47"/>
      <c r="F3256" s="47"/>
    </row>
    <row r="3257" spans="1:6" s="81" customFormat="1">
      <c r="A3257" s="67"/>
      <c r="B3257" s="339"/>
      <c r="C3257" s="185"/>
      <c r="D3257" s="59"/>
      <c r="E3257" s="47"/>
      <c r="F3257" s="47"/>
    </row>
    <row r="3258" spans="1:6" s="81" customFormat="1">
      <c r="A3258" s="67"/>
      <c r="B3258" s="339"/>
      <c r="C3258" s="185"/>
      <c r="D3258" s="59"/>
      <c r="E3258" s="47"/>
      <c r="F3258" s="47"/>
    </row>
    <row r="3259" spans="1:6" s="81" customFormat="1">
      <c r="A3259" s="67"/>
      <c r="B3259" s="339"/>
      <c r="C3259" s="185"/>
      <c r="D3259" s="59"/>
      <c r="E3259" s="47"/>
      <c r="F3259" s="47"/>
    </row>
    <row r="3260" spans="1:6" s="81" customFormat="1">
      <c r="A3260" s="67"/>
      <c r="B3260" s="339"/>
      <c r="C3260" s="185"/>
      <c r="D3260" s="59"/>
      <c r="E3260" s="47"/>
      <c r="F3260" s="47"/>
    </row>
    <row r="3261" spans="1:6" s="81" customFormat="1">
      <c r="A3261" s="67"/>
      <c r="B3261" s="339"/>
      <c r="C3261" s="185"/>
      <c r="D3261" s="59"/>
      <c r="E3261" s="47"/>
      <c r="F3261" s="47"/>
    </row>
    <row r="3262" spans="1:6" s="81" customFormat="1">
      <c r="A3262" s="67"/>
      <c r="B3262" s="339"/>
      <c r="C3262" s="185"/>
      <c r="D3262" s="59"/>
      <c r="E3262" s="47"/>
      <c r="F3262" s="47"/>
    </row>
    <row r="3263" spans="1:6" s="81" customFormat="1">
      <c r="A3263" s="67"/>
      <c r="B3263" s="339"/>
      <c r="C3263" s="185"/>
      <c r="D3263" s="59"/>
      <c r="E3263" s="47"/>
      <c r="F3263" s="47"/>
    </row>
    <row r="3264" spans="1:6" s="81" customFormat="1">
      <c r="A3264" s="67"/>
      <c r="B3264" s="339"/>
      <c r="C3264" s="185"/>
      <c r="D3264" s="59"/>
      <c r="E3264" s="47"/>
      <c r="F3264" s="47"/>
    </row>
    <row r="3265" spans="1:6" s="81" customFormat="1">
      <c r="A3265" s="67"/>
      <c r="B3265" s="339"/>
      <c r="C3265" s="185"/>
      <c r="D3265" s="59"/>
      <c r="E3265" s="47"/>
      <c r="F3265" s="47"/>
    </row>
    <row r="3266" spans="1:6" s="81" customFormat="1">
      <c r="A3266" s="67"/>
      <c r="B3266" s="339"/>
      <c r="C3266" s="185"/>
      <c r="D3266" s="59"/>
      <c r="E3266" s="47"/>
      <c r="F3266" s="47"/>
    </row>
    <row r="3267" spans="1:6" s="81" customFormat="1">
      <c r="A3267" s="67"/>
      <c r="B3267" s="339"/>
      <c r="C3267" s="185"/>
      <c r="D3267" s="59"/>
      <c r="E3267" s="47"/>
      <c r="F3267" s="47"/>
    </row>
    <row r="3268" spans="1:6" s="81" customFormat="1">
      <c r="A3268" s="67"/>
      <c r="B3268" s="339"/>
      <c r="C3268" s="185"/>
      <c r="D3268" s="59"/>
      <c r="E3268" s="47"/>
      <c r="F3268" s="47"/>
    </row>
    <row r="3269" spans="1:6" s="81" customFormat="1">
      <c r="A3269" s="67"/>
      <c r="B3269" s="339"/>
      <c r="C3269" s="185"/>
      <c r="D3269" s="59"/>
      <c r="E3269" s="47"/>
      <c r="F3269" s="47"/>
    </row>
    <row r="3270" spans="1:6" s="81" customFormat="1">
      <c r="A3270" s="67"/>
      <c r="B3270" s="339"/>
      <c r="C3270" s="185"/>
      <c r="D3270" s="59"/>
      <c r="E3270" s="47"/>
      <c r="F3270" s="47"/>
    </row>
    <row r="3271" spans="1:6" s="81" customFormat="1">
      <c r="A3271" s="67"/>
      <c r="B3271" s="339"/>
      <c r="C3271" s="185"/>
      <c r="D3271" s="59"/>
      <c r="E3271" s="47"/>
      <c r="F3271" s="47"/>
    </row>
    <row r="3272" spans="1:6" s="81" customFormat="1">
      <c r="A3272" s="67"/>
      <c r="B3272" s="339"/>
      <c r="C3272" s="185"/>
      <c r="D3272" s="59"/>
      <c r="E3272" s="47"/>
      <c r="F3272" s="47"/>
    </row>
    <row r="3273" spans="1:6" s="81" customFormat="1">
      <c r="A3273" s="67"/>
      <c r="B3273" s="339"/>
      <c r="C3273" s="185"/>
      <c r="D3273" s="59"/>
      <c r="E3273" s="47"/>
      <c r="F3273" s="47"/>
    </row>
    <row r="3274" spans="1:6" s="81" customFormat="1">
      <c r="A3274" s="67"/>
      <c r="B3274" s="339"/>
      <c r="C3274" s="185"/>
      <c r="D3274" s="59"/>
      <c r="E3274" s="47"/>
      <c r="F3274" s="47"/>
    </row>
    <row r="3275" spans="1:6" s="81" customFormat="1">
      <c r="A3275" s="67"/>
      <c r="B3275" s="339"/>
      <c r="C3275" s="185"/>
      <c r="D3275" s="59"/>
      <c r="E3275" s="47"/>
      <c r="F3275" s="47"/>
    </row>
    <row r="3276" spans="1:6" s="81" customFormat="1">
      <c r="A3276" s="67"/>
      <c r="B3276" s="339"/>
      <c r="C3276" s="185"/>
      <c r="D3276" s="59"/>
      <c r="E3276" s="47"/>
      <c r="F3276" s="47"/>
    </row>
    <row r="3277" spans="1:6" s="81" customFormat="1">
      <c r="A3277" s="67"/>
      <c r="B3277" s="339"/>
      <c r="C3277" s="185"/>
      <c r="D3277" s="59"/>
      <c r="E3277" s="47"/>
      <c r="F3277" s="47"/>
    </row>
    <row r="3278" spans="1:6" s="81" customFormat="1">
      <c r="A3278" s="67"/>
      <c r="B3278" s="339"/>
      <c r="C3278" s="185"/>
      <c r="D3278" s="59"/>
      <c r="E3278" s="47"/>
      <c r="F3278" s="47"/>
    </row>
    <row r="3279" spans="1:6" s="81" customFormat="1">
      <c r="A3279" s="67"/>
      <c r="B3279" s="339"/>
      <c r="C3279" s="185"/>
      <c r="D3279" s="59"/>
      <c r="E3279" s="47"/>
      <c r="F3279" s="47"/>
    </row>
    <row r="3280" spans="1:6" s="81" customFormat="1">
      <c r="A3280" s="67"/>
      <c r="B3280" s="339"/>
      <c r="C3280" s="185"/>
      <c r="D3280" s="59"/>
      <c r="E3280" s="47"/>
      <c r="F3280" s="47"/>
    </row>
    <row r="3281" spans="1:6" s="81" customFormat="1">
      <c r="A3281" s="67"/>
      <c r="B3281" s="339"/>
      <c r="C3281" s="185"/>
      <c r="D3281" s="59"/>
      <c r="E3281" s="47"/>
      <c r="F3281" s="47"/>
    </row>
    <row r="3282" spans="1:6" s="81" customFormat="1">
      <c r="A3282" s="67"/>
      <c r="B3282" s="339"/>
      <c r="C3282" s="185"/>
      <c r="D3282" s="59"/>
      <c r="E3282" s="47"/>
      <c r="F3282" s="47"/>
    </row>
    <row r="3283" spans="1:6" s="81" customFormat="1">
      <c r="A3283" s="67"/>
      <c r="B3283" s="339"/>
      <c r="C3283" s="185"/>
      <c r="D3283" s="59"/>
      <c r="E3283" s="47"/>
      <c r="F3283" s="47"/>
    </row>
    <row r="3284" spans="1:6" s="81" customFormat="1">
      <c r="A3284" s="67"/>
      <c r="B3284" s="339"/>
      <c r="C3284" s="185"/>
      <c r="D3284" s="59"/>
      <c r="E3284" s="47"/>
      <c r="F3284" s="47"/>
    </row>
    <row r="3285" spans="1:6" s="81" customFormat="1">
      <c r="A3285" s="67"/>
      <c r="B3285" s="339"/>
      <c r="C3285" s="185"/>
      <c r="D3285" s="59"/>
      <c r="E3285" s="47"/>
      <c r="F3285" s="47"/>
    </row>
    <row r="3286" spans="1:6" s="81" customFormat="1">
      <c r="A3286" s="67"/>
      <c r="B3286" s="339"/>
      <c r="C3286" s="185"/>
      <c r="D3286" s="59"/>
      <c r="E3286" s="47"/>
      <c r="F3286" s="47"/>
    </row>
    <row r="3287" spans="1:6" s="81" customFormat="1">
      <c r="A3287" s="67"/>
      <c r="B3287" s="339"/>
      <c r="C3287" s="185"/>
      <c r="D3287" s="59"/>
      <c r="E3287" s="47"/>
      <c r="F3287" s="47"/>
    </row>
    <row r="3288" spans="1:6" s="81" customFormat="1">
      <c r="A3288" s="67"/>
      <c r="B3288" s="339"/>
      <c r="C3288" s="185"/>
      <c r="D3288" s="59"/>
      <c r="E3288" s="47"/>
      <c r="F3288" s="47"/>
    </row>
    <row r="3289" spans="1:6" s="81" customFormat="1">
      <c r="A3289" s="67"/>
      <c r="B3289" s="339"/>
      <c r="C3289" s="185"/>
      <c r="D3289" s="59"/>
      <c r="E3289" s="47"/>
      <c r="F3289" s="47"/>
    </row>
    <row r="3290" spans="1:6" s="81" customFormat="1">
      <c r="A3290" s="67"/>
      <c r="B3290" s="339"/>
      <c r="C3290" s="185"/>
      <c r="D3290" s="59"/>
      <c r="E3290" s="47"/>
      <c r="F3290" s="47"/>
    </row>
    <row r="3291" spans="1:6" s="81" customFormat="1">
      <c r="A3291" s="67"/>
      <c r="B3291" s="339"/>
      <c r="C3291" s="185"/>
      <c r="D3291" s="59"/>
      <c r="E3291" s="47"/>
      <c r="F3291" s="47"/>
    </row>
    <row r="3292" spans="1:6" s="81" customFormat="1">
      <c r="A3292" s="67"/>
      <c r="B3292" s="339"/>
      <c r="C3292" s="185"/>
      <c r="D3292" s="59"/>
      <c r="E3292" s="47"/>
      <c r="F3292" s="47"/>
    </row>
    <row r="3293" spans="1:6" s="81" customFormat="1">
      <c r="A3293" s="67"/>
      <c r="B3293" s="339"/>
      <c r="C3293" s="185"/>
      <c r="D3293" s="59"/>
      <c r="E3293" s="47"/>
      <c r="F3293" s="47"/>
    </row>
    <row r="3294" spans="1:6" s="81" customFormat="1">
      <c r="A3294" s="67"/>
      <c r="B3294" s="339"/>
      <c r="C3294" s="185"/>
      <c r="D3294" s="59"/>
      <c r="E3294" s="47"/>
      <c r="F3294" s="47"/>
    </row>
    <row r="3295" spans="1:6" s="81" customFormat="1">
      <c r="A3295" s="67"/>
      <c r="B3295" s="339"/>
      <c r="C3295" s="185"/>
      <c r="D3295" s="59"/>
      <c r="E3295" s="47"/>
      <c r="F3295" s="47"/>
    </row>
    <row r="3296" spans="1:6" s="81" customFormat="1">
      <c r="A3296" s="67"/>
      <c r="B3296" s="339"/>
      <c r="C3296" s="185"/>
      <c r="D3296" s="59"/>
      <c r="E3296" s="47"/>
      <c r="F3296" s="47"/>
    </row>
    <row r="3297" spans="1:6" s="81" customFormat="1">
      <c r="A3297" s="67"/>
      <c r="B3297" s="339"/>
      <c r="C3297" s="185"/>
      <c r="D3297" s="59"/>
      <c r="E3297" s="47"/>
      <c r="F3297" s="47"/>
    </row>
    <row r="3298" spans="1:6" s="81" customFormat="1">
      <c r="A3298" s="67"/>
      <c r="B3298" s="339"/>
      <c r="C3298" s="185"/>
      <c r="D3298" s="59"/>
      <c r="E3298" s="47"/>
      <c r="F3298" s="47"/>
    </row>
    <row r="3299" spans="1:6" s="81" customFormat="1">
      <c r="A3299" s="67"/>
      <c r="B3299" s="339"/>
      <c r="C3299" s="185"/>
      <c r="D3299" s="59"/>
      <c r="E3299" s="47"/>
      <c r="F3299" s="47"/>
    </row>
    <row r="3300" spans="1:6" s="81" customFormat="1">
      <c r="A3300" s="67"/>
      <c r="B3300" s="339"/>
      <c r="C3300" s="185"/>
      <c r="D3300" s="59"/>
      <c r="E3300" s="47"/>
      <c r="F3300" s="47"/>
    </row>
    <row r="3301" spans="1:6" s="81" customFormat="1">
      <c r="A3301" s="67"/>
      <c r="B3301" s="339"/>
      <c r="C3301" s="185"/>
      <c r="D3301" s="59"/>
      <c r="E3301" s="47"/>
      <c r="F3301" s="47"/>
    </row>
    <row r="3302" spans="1:6" s="81" customFormat="1">
      <c r="A3302" s="67"/>
      <c r="B3302" s="339"/>
      <c r="C3302" s="185"/>
      <c r="D3302" s="59"/>
      <c r="E3302" s="47"/>
      <c r="F3302" s="47"/>
    </row>
    <row r="3303" spans="1:6" s="81" customFormat="1">
      <c r="A3303" s="67"/>
      <c r="B3303" s="339"/>
      <c r="C3303" s="185"/>
      <c r="D3303" s="59"/>
      <c r="E3303" s="47"/>
      <c r="F3303" s="47"/>
    </row>
    <row r="3304" spans="1:6" s="81" customFormat="1">
      <c r="A3304" s="67"/>
      <c r="B3304" s="339"/>
      <c r="C3304" s="185"/>
      <c r="D3304" s="59"/>
      <c r="E3304" s="47"/>
      <c r="F3304" s="47"/>
    </row>
    <row r="3305" spans="1:6" s="81" customFormat="1">
      <c r="A3305" s="67"/>
      <c r="B3305" s="339"/>
      <c r="C3305" s="185"/>
      <c r="D3305" s="59"/>
      <c r="E3305" s="47"/>
      <c r="F3305" s="47"/>
    </row>
    <row r="3306" spans="1:6" s="81" customFormat="1">
      <c r="A3306" s="67"/>
      <c r="B3306" s="339"/>
      <c r="C3306" s="185"/>
      <c r="D3306" s="59"/>
      <c r="E3306" s="47"/>
      <c r="F3306" s="47"/>
    </row>
    <row r="3307" spans="1:6" s="81" customFormat="1">
      <c r="A3307" s="67"/>
      <c r="B3307" s="339"/>
      <c r="C3307" s="185"/>
      <c r="D3307" s="59"/>
      <c r="E3307" s="47"/>
      <c r="F3307" s="47"/>
    </row>
    <row r="3308" spans="1:6" s="81" customFormat="1">
      <c r="A3308" s="67"/>
      <c r="B3308" s="339"/>
      <c r="C3308" s="185"/>
      <c r="D3308" s="59"/>
      <c r="E3308" s="47"/>
      <c r="F3308" s="47"/>
    </row>
    <row r="3309" spans="1:6" s="81" customFormat="1">
      <c r="A3309" s="67"/>
      <c r="B3309" s="339"/>
      <c r="C3309" s="185"/>
      <c r="D3309" s="59"/>
      <c r="E3309" s="47"/>
      <c r="F3309" s="47"/>
    </row>
    <row r="3310" spans="1:6" s="81" customFormat="1">
      <c r="A3310" s="67"/>
      <c r="B3310" s="339"/>
      <c r="C3310" s="185"/>
      <c r="D3310" s="59"/>
      <c r="E3310" s="47"/>
      <c r="F3310" s="47"/>
    </row>
    <row r="3311" spans="1:6" s="81" customFormat="1">
      <c r="A3311" s="67"/>
      <c r="B3311" s="339"/>
      <c r="C3311" s="185"/>
      <c r="D3311" s="59"/>
      <c r="E3311" s="47"/>
      <c r="F3311" s="47"/>
    </row>
    <row r="3312" spans="1:6" s="81" customFormat="1">
      <c r="A3312" s="67"/>
      <c r="B3312" s="339"/>
      <c r="C3312" s="185"/>
      <c r="D3312" s="59"/>
      <c r="E3312" s="47"/>
      <c r="F3312" s="47"/>
    </row>
    <row r="3313" spans="1:6" s="81" customFormat="1">
      <c r="A3313" s="67"/>
      <c r="B3313" s="339"/>
      <c r="C3313" s="185"/>
      <c r="D3313" s="59"/>
      <c r="E3313" s="47"/>
      <c r="F3313" s="47"/>
    </row>
    <row r="3314" spans="1:6" s="81" customFormat="1">
      <c r="A3314" s="67"/>
      <c r="B3314" s="339"/>
      <c r="C3314" s="185"/>
      <c r="D3314" s="59"/>
      <c r="E3314" s="47"/>
      <c r="F3314" s="47"/>
    </row>
    <row r="3315" spans="1:6" s="81" customFormat="1">
      <c r="A3315" s="67"/>
      <c r="B3315" s="339"/>
      <c r="C3315" s="185"/>
      <c r="D3315" s="59"/>
      <c r="E3315" s="47"/>
      <c r="F3315" s="47"/>
    </row>
    <row r="3316" spans="1:6" s="81" customFormat="1">
      <c r="A3316" s="67"/>
      <c r="B3316" s="339"/>
      <c r="C3316" s="185"/>
      <c r="D3316" s="59"/>
      <c r="E3316" s="47"/>
      <c r="F3316" s="47"/>
    </row>
    <row r="3317" spans="1:6" s="81" customFormat="1">
      <c r="A3317" s="67"/>
      <c r="B3317" s="339"/>
      <c r="C3317" s="185"/>
      <c r="D3317" s="59"/>
      <c r="E3317" s="47"/>
      <c r="F3317" s="47"/>
    </row>
    <row r="3318" spans="1:6" s="81" customFormat="1">
      <c r="A3318" s="67"/>
      <c r="B3318" s="339"/>
      <c r="C3318" s="185"/>
      <c r="D3318" s="59"/>
      <c r="E3318" s="47"/>
      <c r="F3318" s="47"/>
    </row>
    <row r="3319" spans="1:6" s="81" customFormat="1">
      <c r="A3319" s="67"/>
      <c r="B3319" s="339"/>
      <c r="C3319" s="185"/>
      <c r="D3319" s="59"/>
      <c r="E3319" s="47"/>
      <c r="F3319" s="47"/>
    </row>
    <row r="3320" spans="1:6" s="81" customFormat="1">
      <c r="A3320" s="67"/>
      <c r="B3320" s="339"/>
      <c r="C3320" s="185"/>
      <c r="D3320" s="59"/>
      <c r="E3320" s="47"/>
      <c r="F3320" s="47"/>
    </row>
    <row r="3321" spans="1:6" s="81" customFormat="1">
      <c r="A3321" s="67"/>
      <c r="B3321" s="339"/>
      <c r="C3321" s="185"/>
      <c r="D3321" s="59"/>
      <c r="E3321" s="47"/>
      <c r="F3321" s="47"/>
    </row>
    <row r="3322" spans="1:6" s="81" customFormat="1">
      <c r="A3322" s="67"/>
      <c r="B3322" s="339"/>
      <c r="C3322" s="185"/>
      <c r="D3322" s="59"/>
      <c r="E3322" s="47"/>
      <c r="F3322" s="47"/>
    </row>
    <row r="3323" spans="1:6" s="81" customFormat="1">
      <c r="A3323" s="67"/>
      <c r="B3323" s="339"/>
      <c r="C3323" s="185"/>
      <c r="D3323" s="59"/>
      <c r="E3323" s="47"/>
      <c r="F3323" s="47"/>
    </row>
    <row r="3324" spans="1:6" s="81" customFormat="1">
      <c r="A3324" s="67"/>
      <c r="B3324" s="339"/>
      <c r="C3324" s="185"/>
      <c r="D3324" s="59"/>
      <c r="E3324" s="47"/>
      <c r="F3324" s="47"/>
    </row>
    <row r="3325" spans="1:6" s="81" customFormat="1">
      <c r="A3325" s="67"/>
      <c r="B3325" s="339"/>
      <c r="C3325" s="185"/>
      <c r="D3325" s="59"/>
      <c r="E3325" s="47"/>
      <c r="F3325" s="47"/>
    </row>
    <row r="3326" spans="1:6" s="81" customFormat="1">
      <c r="A3326" s="67"/>
      <c r="B3326" s="339"/>
      <c r="C3326" s="185"/>
      <c r="D3326" s="59"/>
      <c r="E3326" s="47"/>
      <c r="F3326" s="47"/>
    </row>
    <row r="3327" spans="1:6" s="81" customFormat="1">
      <c r="A3327" s="67"/>
      <c r="B3327" s="339"/>
      <c r="C3327" s="185"/>
      <c r="D3327" s="59"/>
      <c r="E3327" s="47"/>
      <c r="F3327" s="47"/>
    </row>
    <row r="3328" spans="1:6" s="81" customFormat="1">
      <c r="A3328" s="67"/>
      <c r="B3328" s="339"/>
      <c r="C3328" s="185"/>
      <c r="D3328" s="59"/>
      <c r="E3328" s="47"/>
      <c r="F3328" s="47"/>
    </row>
    <row r="3329" spans="1:6" s="81" customFormat="1">
      <c r="A3329" s="67"/>
      <c r="B3329" s="339"/>
      <c r="C3329" s="185"/>
      <c r="D3329" s="59"/>
      <c r="E3329" s="47"/>
      <c r="F3329" s="47"/>
    </row>
    <row r="3330" spans="1:6" s="81" customFormat="1">
      <c r="A3330" s="67"/>
      <c r="B3330" s="339"/>
      <c r="C3330" s="185"/>
      <c r="D3330" s="59"/>
      <c r="E3330" s="47"/>
      <c r="F3330" s="47"/>
    </row>
    <row r="3331" spans="1:6" s="81" customFormat="1">
      <c r="A3331" s="67"/>
      <c r="B3331" s="339"/>
      <c r="C3331" s="185"/>
      <c r="D3331" s="59"/>
      <c r="E3331" s="47"/>
      <c r="F3331" s="47"/>
    </row>
    <row r="3332" spans="1:6" s="81" customFormat="1">
      <c r="A3332" s="67"/>
      <c r="B3332" s="339"/>
      <c r="C3332" s="185"/>
      <c r="D3332" s="59"/>
      <c r="E3332" s="47"/>
      <c r="F3332" s="47"/>
    </row>
    <row r="3333" spans="1:6" s="81" customFormat="1">
      <c r="A3333" s="67"/>
      <c r="B3333" s="339"/>
      <c r="C3333" s="185"/>
      <c r="D3333" s="59"/>
      <c r="E3333" s="47"/>
      <c r="F3333" s="47"/>
    </row>
    <row r="3334" spans="1:6" s="81" customFormat="1">
      <c r="A3334" s="67"/>
      <c r="B3334" s="339"/>
      <c r="C3334" s="185"/>
      <c r="D3334" s="59"/>
      <c r="E3334" s="47"/>
      <c r="F3334" s="47"/>
    </row>
    <row r="3335" spans="1:6" s="81" customFormat="1">
      <c r="A3335" s="67"/>
      <c r="B3335" s="339"/>
      <c r="C3335" s="185"/>
      <c r="D3335" s="59"/>
      <c r="E3335" s="47"/>
      <c r="F3335" s="47"/>
    </row>
    <row r="3336" spans="1:6" s="81" customFormat="1">
      <c r="A3336" s="67"/>
      <c r="B3336" s="339"/>
      <c r="C3336" s="185"/>
      <c r="D3336" s="59"/>
      <c r="E3336" s="47"/>
      <c r="F3336" s="47"/>
    </row>
    <row r="3337" spans="1:6" s="81" customFormat="1">
      <c r="A3337" s="67"/>
      <c r="B3337" s="339"/>
      <c r="C3337" s="185"/>
      <c r="D3337" s="59"/>
      <c r="E3337" s="47"/>
      <c r="F3337" s="47"/>
    </row>
    <row r="3338" spans="1:6" s="81" customFormat="1">
      <c r="A3338" s="67"/>
      <c r="B3338" s="339"/>
      <c r="C3338" s="185"/>
      <c r="D3338" s="59"/>
      <c r="E3338" s="47"/>
      <c r="F3338" s="47"/>
    </row>
    <row r="3339" spans="1:6" s="81" customFormat="1">
      <c r="A3339" s="67"/>
      <c r="B3339" s="339"/>
      <c r="C3339" s="185"/>
      <c r="D3339" s="59"/>
      <c r="E3339" s="47"/>
      <c r="F3339" s="47"/>
    </row>
    <row r="3340" spans="1:6" s="81" customFormat="1">
      <c r="A3340" s="67"/>
      <c r="B3340" s="339"/>
      <c r="C3340" s="185"/>
      <c r="D3340" s="59"/>
      <c r="E3340" s="47"/>
      <c r="F3340" s="47"/>
    </row>
    <row r="3341" spans="1:6" s="81" customFormat="1">
      <c r="A3341" s="67"/>
      <c r="B3341" s="339"/>
      <c r="C3341" s="185"/>
      <c r="D3341" s="59"/>
      <c r="E3341" s="47"/>
      <c r="F3341" s="47"/>
    </row>
    <row r="3342" spans="1:6" s="81" customFormat="1">
      <c r="A3342" s="67"/>
      <c r="B3342" s="339"/>
      <c r="C3342" s="185"/>
      <c r="D3342" s="59"/>
      <c r="E3342" s="47"/>
      <c r="F3342" s="47"/>
    </row>
    <row r="3343" spans="1:6" s="81" customFormat="1">
      <c r="A3343" s="67"/>
      <c r="B3343" s="339"/>
      <c r="C3343" s="185"/>
      <c r="D3343" s="59"/>
      <c r="E3343" s="47"/>
      <c r="F3343" s="47"/>
    </row>
    <row r="3344" spans="1:6" s="81" customFormat="1">
      <c r="A3344" s="67"/>
      <c r="B3344" s="339"/>
      <c r="C3344" s="185"/>
      <c r="D3344" s="59"/>
      <c r="E3344" s="47"/>
      <c r="F3344" s="47"/>
    </row>
    <row r="3345" spans="1:6" s="81" customFormat="1">
      <c r="A3345" s="67"/>
      <c r="B3345" s="339"/>
      <c r="C3345" s="185"/>
      <c r="D3345" s="59"/>
      <c r="E3345" s="47"/>
      <c r="F3345" s="47"/>
    </row>
    <row r="3346" spans="1:6" s="81" customFormat="1">
      <c r="A3346" s="67"/>
      <c r="B3346" s="339"/>
      <c r="C3346" s="185"/>
      <c r="D3346" s="59"/>
      <c r="E3346" s="47"/>
      <c r="F3346" s="47"/>
    </row>
    <row r="3347" spans="1:6" s="81" customFormat="1">
      <c r="A3347" s="67"/>
      <c r="B3347" s="339"/>
      <c r="C3347" s="185"/>
      <c r="D3347" s="59"/>
      <c r="E3347" s="47"/>
      <c r="F3347" s="47"/>
    </row>
    <row r="3348" spans="1:6" s="81" customFormat="1">
      <c r="A3348" s="67"/>
      <c r="B3348" s="339"/>
      <c r="C3348" s="185"/>
      <c r="D3348" s="59"/>
      <c r="E3348" s="47"/>
      <c r="F3348" s="47"/>
    </row>
    <row r="3349" spans="1:6" s="81" customFormat="1">
      <c r="A3349" s="67"/>
      <c r="B3349" s="339"/>
      <c r="C3349" s="185"/>
      <c r="D3349" s="59"/>
      <c r="E3349" s="47"/>
      <c r="F3349" s="47"/>
    </row>
    <row r="3350" spans="1:6" s="81" customFormat="1">
      <c r="A3350" s="67"/>
      <c r="B3350" s="339"/>
      <c r="C3350" s="185"/>
      <c r="D3350" s="59"/>
      <c r="E3350" s="47"/>
      <c r="F3350" s="47"/>
    </row>
    <row r="3351" spans="1:6" s="81" customFormat="1">
      <c r="A3351" s="67"/>
      <c r="B3351" s="339"/>
      <c r="C3351" s="185"/>
      <c r="D3351" s="59"/>
      <c r="E3351" s="47"/>
      <c r="F3351" s="47"/>
    </row>
    <row r="3352" spans="1:6" s="81" customFormat="1">
      <c r="A3352" s="67"/>
      <c r="B3352" s="339"/>
      <c r="C3352" s="185"/>
      <c r="D3352" s="59"/>
      <c r="E3352" s="47"/>
      <c r="F3352" s="47"/>
    </row>
    <row r="3353" spans="1:6" s="81" customFormat="1">
      <c r="A3353" s="67"/>
      <c r="B3353" s="339"/>
      <c r="C3353" s="185"/>
      <c r="D3353" s="59"/>
      <c r="E3353" s="47"/>
      <c r="F3353" s="47"/>
    </row>
    <row r="3354" spans="1:6" s="81" customFormat="1">
      <c r="A3354" s="67"/>
      <c r="B3354" s="339"/>
      <c r="C3354" s="185"/>
      <c r="D3354" s="59"/>
      <c r="E3354" s="47"/>
      <c r="F3354" s="47"/>
    </row>
    <row r="3355" spans="1:6" s="81" customFormat="1">
      <c r="A3355" s="67"/>
      <c r="B3355" s="339"/>
      <c r="C3355" s="185"/>
      <c r="D3355" s="59"/>
      <c r="E3355" s="47"/>
      <c r="F3355" s="47"/>
    </row>
    <row r="3356" spans="1:6" s="81" customFormat="1">
      <c r="A3356" s="67"/>
      <c r="B3356" s="339"/>
      <c r="C3356" s="185"/>
      <c r="D3356" s="59"/>
      <c r="E3356" s="47"/>
      <c r="F3356" s="47"/>
    </row>
    <row r="3357" spans="1:6" s="81" customFormat="1">
      <c r="A3357" s="67"/>
      <c r="B3357" s="339"/>
      <c r="C3357" s="185"/>
      <c r="D3357" s="59"/>
      <c r="E3357" s="47"/>
      <c r="F3357" s="47"/>
    </row>
    <row r="3358" spans="1:6" s="81" customFormat="1">
      <c r="A3358" s="67"/>
      <c r="B3358" s="339"/>
      <c r="C3358" s="185"/>
      <c r="D3358" s="59"/>
      <c r="E3358" s="47"/>
      <c r="F3358" s="47"/>
    </row>
    <row r="3359" spans="1:6" s="81" customFormat="1">
      <c r="A3359" s="67"/>
      <c r="B3359" s="339"/>
      <c r="C3359" s="185"/>
      <c r="D3359" s="59"/>
      <c r="E3359" s="47"/>
      <c r="F3359" s="47"/>
    </row>
    <row r="3360" spans="1:6" s="81" customFormat="1">
      <c r="A3360" s="67"/>
      <c r="B3360" s="339"/>
      <c r="C3360" s="185"/>
      <c r="D3360" s="59"/>
      <c r="E3360" s="47"/>
      <c r="F3360" s="47"/>
    </row>
    <row r="3361" spans="1:6" s="81" customFormat="1">
      <c r="A3361" s="67"/>
      <c r="B3361" s="339"/>
      <c r="C3361" s="185"/>
      <c r="D3361" s="59"/>
      <c r="E3361" s="47"/>
      <c r="F3361" s="47"/>
    </row>
    <row r="3362" spans="1:6" s="81" customFormat="1">
      <c r="A3362" s="67"/>
      <c r="B3362" s="339"/>
      <c r="C3362" s="185"/>
      <c r="D3362" s="59"/>
      <c r="E3362" s="47"/>
      <c r="F3362" s="47"/>
    </row>
    <row r="3363" spans="1:6" s="81" customFormat="1">
      <c r="A3363" s="67"/>
      <c r="B3363" s="339"/>
      <c r="C3363" s="185"/>
      <c r="D3363" s="59"/>
      <c r="E3363" s="47"/>
      <c r="F3363" s="47"/>
    </row>
    <row r="3364" spans="1:6" s="81" customFormat="1">
      <c r="A3364" s="67"/>
      <c r="B3364" s="339"/>
      <c r="C3364" s="185"/>
      <c r="D3364" s="59"/>
      <c r="E3364" s="47"/>
      <c r="F3364" s="47"/>
    </row>
    <row r="3365" spans="1:6" s="81" customFormat="1">
      <c r="A3365" s="67"/>
      <c r="B3365" s="339"/>
      <c r="C3365" s="185"/>
      <c r="D3365" s="59"/>
      <c r="E3365" s="47"/>
      <c r="F3365" s="47"/>
    </row>
    <row r="3366" spans="1:6" s="81" customFormat="1">
      <c r="A3366" s="67"/>
      <c r="B3366" s="339"/>
      <c r="C3366" s="185"/>
      <c r="D3366" s="59"/>
      <c r="E3366" s="47"/>
      <c r="F3366" s="47"/>
    </row>
    <row r="3367" spans="1:6" s="81" customFormat="1">
      <c r="A3367" s="67"/>
      <c r="B3367" s="339"/>
      <c r="C3367" s="185"/>
      <c r="D3367" s="59"/>
      <c r="E3367" s="47"/>
      <c r="F3367" s="47"/>
    </row>
    <row r="3368" spans="1:6" s="81" customFormat="1">
      <c r="A3368" s="67"/>
      <c r="B3368" s="339"/>
      <c r="C3368" s="185"/>
      <c r="D3368" s="59"/>
      <c r="E3368" s="47"/>
      <c r="F3368" s="47"/>
    </row>
    <row r="3369" spans="1:6" s="81" customFormat="1">
      <c r="A3369" s="67"/>
      <c r="B3369" s="339"/>
      <c r="C3369" s="185"/>
      <c r="D3369" s="59"/>
      <c r="E3369" s="47"/>
      <c r="F3369" s="47"/>
    </row>
    <row r="3370" spans="1:6" s="81" customFormat="1">
      <c r="A3370" s="67"/>
      <c r="B3370" s="339"/>
      <c r="C3370" s="185"/>
      <c r="D3370" s="59"/>
      <c r="E3370" s="47"/>
      <c r="F3370" s="47"/>
    </row>
    <row r="3371" spans="1:6" s="81" customFormat="1">
      <c r="A3371" s="67"/>
      <c r="B3371" s="339"/>
      <c r="C3371" s="185"/>
      <c r="D3371" s="59"/>
      <c r="E3371" s="47"/>
      <c r="F3371" s="47"/>
    </row>
    <row r="3372" spans="1:6" s="81" customFormat="1">
      <c r="A3372" s="67"/>
      <c r="B3372" s="339"/>
      <c r="C3372" s="185"/>
      <c r="D3372" s="59"/>
      <c r="E3372" s="47"/>
      <c r="F3372" s="47"/>
    </row>
    <row r="3373" spans="1:6" s="81" customFormat="1">
      <c r="A3373" s="67"/>
      <c r="B3373" s="339"/>
      <c r="C3373" s="185"/>
      <c r="D3373" s="59"/>
      <c r="E3373" s="47"/>
      <c r="F3373" s="47"/>
    </row>
    <row r="3374" spans="1:6" s="81" customFormat="1">
      <c r="A3374" s="67"/>
      <c r="B3374" s="339"/>
      <c r="C3374" s="185"/>
      <c r="D3374" s="59"/>
      <c r="E3374" s="47"/>
      <c r="F3374" s="47"/>
    </row>
    <row r="3375" spans="1:6" s="81" customFormat="1">
      <c r="A3375" s="67"/>
      <c r="B3375" s="339"/>
      <c r="C3375" s="185"/>
      <c r="D3375" s="59"/>
      <c r="E3375" s="47"/>
      <c r="F3375" s="47"/>
    </row>
    <row r="3376" spans="1:6" s="81" customFormat="1">
      <c r="A3376" s="67"/>
      <c r="B3376" s="339"/>
      <c r="C3376" s="185"/>
      <c r="D3376" s="59"/>
      <c r="E3376" s="47"/>
      <c r="F3376" s="47"/>
    </row>
    <row r="3377" spans="1:6" s="81" customFormat="1">
      <c r="A3377" s="67"/>
      <c r="B3377" s="339"/>
      <c r="C3377" s="185"/>
      <c r="D3377" s="59"/>
      <c r="E3377" s="47"/>
      <c r="F3377" s="47"/>
    </row>
    <row r="3378" spans="1:6" s="81" customFormat="1">
      <c r="A3378" s="67"/>
      <c r="B3378" s="339"/>
      <c r="C3378" s="185"/>
      <c r="D3378" s="59"/>
      <c r="E3378" s="47"/>
      <c r="F3378" s="47"/>
    </row>
    <row r="3379" spans="1:6" s="81" customFormat="1">
      <c r="A3379" s="67"/>
      <c r="B3379" s="339"/>
      <c r="C3379" s="185"/>
      <c r="D3379" s="59"/>
      <c r="E3379" s="47"/>
      <c r="F3379" s="47"/>
    </row>
    <row r="3380" spans="1:6" s="81" customFormat="1">
      <c r="A3380" s="67"/>
      <c r="B3380" s="339"/>
      <c r="C3380" s="185"/>
      <c r="D3380" s="59"/>
      <c r="E3380" s="47"/>
      <c r="F3380" s="47"/>
    </row>
    <row r="3381" spans="1:6" s="81" customFormat="1">
      <c r="A3381" s="67"/>
      <c r="B3381" s="339"/>
      <c r="C3381" s="185"/>
      <c r="D3381" s="59"/>
      <c r="E3381" s="47"/>
      <c r="F3381" s="47"/>
    </row>
    <row r="3382" spans="1:6" s="81" customFormat="1">
      <c r="A3382" s="67"/>
      <c r="B3382" s="339"/>
      <c r="C3382" s="185"/>
      <c r="D3382" s="59"/>
      <c r="E3382" s="47"/>
      <c r="F3382" s="47"/>
    </row>
    <row r="3383" spans="1:6" s="81" customFormat="1">
      <c r="A3383" s="67"/>
      <c r="B3383" s="339"/>
      <c r="C3383" s="185"/>
      <c r="D3383" s="59"/>
      <c r="E3383" s="47"/>
      <c r="F3383" s="47"/>
    </row>
    <row r="3384" spans="1:6" s="81" customFormat="1">
      <c r="A3384" s="67"/>
      <c r="B3384" s="339"/>
      <c r="C3384" s="185"/>
      <c r="D3384" s="59"/>
      <c r="E3384" s="47"/>
      <c r="F3384" s="47"/>
    </row>
    <row r="3385" spans="1:6" s="81" customFormat="1">
      <c r="A3385" s="67"/>
      <c r="B3385" s="339"/>
      <c r="C3385" s="185"/>
      <c r="D3385" s="59"/>
      <c r="E3385" s="47"/>
      <c r="F3385" s="47"/>
    </row>
    <row r="3386" spans="1:6" s="81" customFormat="1">
      <c r="A3386" s="67"/>
      <c r="B3386" s="339"/>
      <c r="C3386" s="185"/>
      <c r="D3386" s="59"/>
      <c r="E3386" s="47"/>
      <c r="F3386" s="47"/>
    </row>
    <row r="3387" spans="1:6" s="81" customFormat="1">
      <c r="A3387" s="67"/>
      <c r="B3387" s="339"/>
      <c r="C3387" s="185"/>
      <c r="D3387" s="59"/>
      <c r="E3387" s="47"/>
      <c r="F3387" s="47"/>
    </row>
    <row r="3388" spans="1:6" s="81" customFormat="1">
      <c r="A3388" s="67"/>
      <c r="B3388" s="339"/>
      <c r="C3388" s="185"/>
      <c r="D3388" s="59"/>
      <c r="E3388" s="47"/>
      <c r="F3388" s="47"/>
    </row>
    <row r="3389" spans="1:6" s="81" customFormat="1">
      <c r="A3389" s="67"/>
      <c r="B3389" s="339"/>
      <c r="C3389" s="185"/>
      <c r="D3389" s="59"/>
      <c r="E3389" s="47"/>
      <c r="F3389" s="47"/>
    </row>
    <row r="3390" spans="1:6" s="81" customFormat="1">
      <c r="A3390" s="67"/>
      <c r="B3390" s="339"/>
      <c r="C3390" s="185"/>
      <c r="D3390" s="59"/>
      <c r="E3390" s="47"/>
      <c r="F3390" s="47"/>
    </row>
    <row r="3391" spans="1:6" s="81" customFormat="1">
      <c r="A3391" s="67"/>
      <c r="B3391" s="339"/>
      <c r="C3391" s="185"/>
      <c r="D3391" s="59"/>
      <c r="E3391" s="47"/>
      <c r="F3391" s="47"/>
    </row>
    <row r="3392" spans="1:6" s="81" customFormat="1">
      <c r="A3392" s="67"/>
      <c r="B3392" s="339"/>
      <c r="C3392" s="185"/>
      <c r="D3392" s="59"/>
      <c r="E3392" s="47"/>
      <c r="F3392" s="47"/>
    </row>
    <row r="3393" spans="1:6" s="81" customFormat="1">
      <c r="A3393" s="67"/>
      <c r="B3393" s="339"/>
      <c r="C3393" s="185"/>
      <c r="D3393" s="59"/>
      <c r="E3393" s="47"/>
      <c r="F3393" s="47"/>
    </row>
    <row r="3394" spans="1:6" s="81" customFormat="1">
      <c r="A3394" s="67"/>
      <c r="B3394" s="339"/>
      <c r="C3394" s="185"/>
      <c r="D3394" s="59"/>
      <c r="E3394" s="47"/>
      <c r="F3394" s="47"/>
    </row>
    <row r="3395" spans="1:6" s="81" customFormat="1">
      <c r="A3395" s="67"/>
      <c r="B3395" s="339"/>
      <c r="C3395" s="185"/>
      <c r="D3395" s="59"/>
      <c r="E3395" s="47"/>
      <c r="F3395" s="47"/>
    </row>
    <row r="3396" spans="1:6" s="81" customFormat="1">
      <c r="A3396" s="67"/>
      <c r="B3396" s="339"/>
      <c r="C3396" s="185"/>
      <c r="D3396" s="59"/>
      <c r="E3396" s="47"/>
      <c r="F3396" s="47"/>
    </row>
    <row r="3397" spans="1:6" s="81" customFormat="1">
      <c r="A3397" s="67"/>
      <c r="B3397" s="339"/>
      <c r="C3397" s="185"/>
      <c r="D3397" s="59"/>
      <c r="E3397" s="47"/>
      <c r="F3397" s="47"/>
    </row>
    <row r="3398" spans="1:6" s="81" customFormat="1">
      <c r="A3398" s="67"/>
      <c r="B3398" s="339"/>
      <c r="C3398" s="185"/>
      <c r="D3398" s="59"/>
      <c r="E3398" s="47"/>
      <c r="F3398" s="47"/>
    </row>
    <row r="3399" spans="1:6" s="81" customFormat="1">
      <c r="A3399" s="67"/>
      <c r="B3399" s="339"/>
      <c r="C3399" s="185"/>
      <c r="D3399" s="59"/>
      <c r="E3399" s="47"/>
      <c r="F3399" s="47"/>
    </row>
    <row r="3400" spans="1:6" s="81" customFormat="1">
      <c r="A3400" s="67"/>
      <c r="B3400" s="339"/>
      <c r="C3400" s="185"/>
      <c r="D3400" s="59"/>
      <c r="E3400" s="47"/>
      <c r="F3400" s="47"/>
    </row>
    <row r="3401" spans="1:6" s="81" customFormat="1">
      <c r="A3401" s="67"/>
      <c r="B3401" s="339"/>
      <c r="C3401" s="185"/>
      <c r="D3401" s="59"/>
      <c r="E3401" s="47"/>
      <c r="F3401" s="47"/>
    </row>
    <row r="3402" spans="1:6" s="81" customFormat="1">
      <c r="A3402" s="67"/>
      <c r="B3402" s="339"/>
      <c r="C3402" s="185"/>
      <c r="D3402" s="59"/>
      <c r="E3402" s="47"/>
      <c r="F3402" s="47"/>
    </row>
    <row r="3403" spans="1:6" s="81" customFormat="1">
      <c r="A3403" s="67"/>
      <c r="B3403" s="339"/>
      <c r="C3403" s="185"/>
      <c r="D3403" s="59"/>
      <c r="E3403" s="47"/>
      <c r="F3403" s="47"/>
    </row>
    <row r="3404" spans="1:6" s="81" customFormat="1">
      <c r="A3404" s="67"/>
      <c r="B3404" s="339"/>
      <c r="C3404" s="185"/>
      <c r="D3404" s="59"/>
      <c r="E3404" s="47"/>
      <c r="F3404" s="47"/>
    </row>
    <row r="3405" spans="1:6" s="81" customFormat="1">
      <c r="A3405" s="67"/>
      <c r="B3405" s="339"/>
      <c r="C3405" s="185"/>
      <c r="D3405" s="59"/>
      <c r="E3405" s="47"/>
      <c r="F3405" s="47"/>
    </row>
    <row r="3406" spans="1:6" s="81" customFormat="1">
      <c r="A3406" s="67"/>
      <c r="B3406" s="339"/>
      <c r="C3406" s="185"/>
      <c r="D3406" s="59"/>
      <c r="E3406" s="47"/>
      <c r="F3406" s="47"/>
    </row>
    <row r="3407" spans="1:6" s="81" customFormat="1">
      <c r="A3407" s="67"/>
      <c r="B3407" s="339"/>
      <c r="C3407" s="185"/>
      <c r="D3407" s="59"/>
      <c r="E3407" s="47"/>
      <c r="F3407" s="47"/>
    </row>
    <row r="3408" spans="1:6" s="81" customFormat="1">
      <c r="A3408" s="67"/>
      <c r="B3408" s="339"/>
      <c r="C3408" s="185"/>
      <c r="D3408" s="59"/>
      <c r="E3408" s="47"/>
      <c r="F3408" s="47"/>
    </row>
    <row r="3409" spans="1:6" s="81" customFormat="1">
      <c r="A3409" s="67"/>
      <c r="B3409" s="339"/>
      <c r="C3409" s="185"/>
      <c r="D3409" s="59"/>
      <c r="E3409" s="47"/>
      <c r="F3409" s="47"/>
    </row>
    <row r="3410" spans="1:6" s="81" customFormat="1">
      <c r="A3410" s="67"/>
      <c r="B3410" s="339"/>
      <c r="C3410" s="185"/>
      <c r="D3410" s="59"/>
      <c r="E3410" s="47"/>
      <c r="F3410" s="47"/>
    </row>
    <row r="3411" spans="1:6" s="81" customFormat="1">
      <c r="A3411" s="67"/>
      <c r="B3411" s="339"/>
      <c r="C3411" s="185"/>
      <c r="D3411" s="59"/>
      <c r="E3411" s="47"/>
      <c r="F3411" s="47"/>
    </row>
    <row r="3412" spans="1:6" s="81" customFormat="1">
      <c r="A3412" s="67"/>
      <c r="B3412" s="339"/>
      <c r="C3412" s="185"/>
      <c r="D3412" s="59"/>
      <c r="E3412" s="47"/>
      <c r="F3412" s="47"/>
    </row>
    <row r="3413" spans="1:6" s="81" customFormat="1">
      <c r="A3413" s="67"/>
      <c r="B3413" s="339"/>
      <c r="C3413" s="185"/>
      <c r="D3413" s="59"/>
      <c r="E3413" s="47"/>
      <c r="F3413" s="47"/>
    </row>
    <row r="3414" spans="1:6" s="81" customFormat="1">
      <c r="A3414" s="67"/>
      <c r="B3414" s="339"/>
      <c r="C3414" s="185"/>
      <c r="D3414" s="59"/>
      <c r="E3414" s="47"/>
      <c r="F3414" s="47"/>
    </row>
    <row r="3415" spans="1:6" s="81" customFormat="1">
      <c r="A3415" s="67"/>
      <c r="B3415" s="339"/>
      <c r="C3415" s="185"/>
      <c r="D3415" s="59"/>
      <c r="E3415" s="47"/>
      <c r="F3415" s="47"/>
    </row>
    <row r="3416" spans="1:6" s="81" customFormat="1">
      <c r="A3416" s="67"/>
      <c r="B3416" s="339"/>
      <c r="C3416" s="185"/>
      <c r="D3416" s="59"/>
      <c r="E3416" s="47"/>
      <c r="F3416" s="47"/>
    </row>
    <row r="3417" spans="1:6" s="81" customFormat="1">
      <c r="A3417" s="67"/>
      <c r="B3417" s="339"/>
      <c r="C3417" s="185"/>
      <c r="D3417" s="59"/>
      <c r="E3417" s="47"/>
      <c r="F3417" s="47"/>
    </row>
    <row r="3418" spans="1:6" s="81" customFormat="1">
      <c r="A3418" s="67"/>
      <c r="B3418" s="339"/>
      <c r="C3418" s="185"/>
      <c r="D3418" s="59"/>
      <c r="E3418" s="47"/>
      <c r="F3418" s="47"/>
    </row>
    <row r="3419" spans="1:6" s="81" customFormat="1">
      <c r="A3419" s="67"/>
      <c r="B3419" s="339"/>
      <c r="C3419" s="185"/>
      <c r="D3419" s="59"/>
      <c r="E3419" s="47"/>
      <c r="F3419" s="47"/>
    </row>
    <row r="3420" spans="1:6" s="81" customFormat="1">
      <c r="A3420" s="67"/>
      <c r="B3420" s="339"/>
      <c r="C3420" s="185"/>
      <c r="D3420" s="59"/>
      <c r="E3420" s="47"/>
      <c r="F3420" s="47"/>
    </row>
    <row r="3421" spans="1:6" s="81" customFormat="1">
      <c r="A3421" s="67"/>
      <c r="B3421" s="339"/>
      <c r="C3421" s="185"/>
      <c r="D3421" s="59"/>
      <c r="E3421" s="47"/>
      <c r="F3421" s="47"/>
    </row>
    <row r="3422" spans="1:6" s="81" customFormat="1">
      <c r="A3422" s="67"/>
      <c r="B3422" s="339"/>
      <c r="C3422" s="185"/>
      <c r="D3422" s="59"/>
      <c r="E3422" s="47"/>
      <c r="F3422" s="47"/>
    </row>
    <row r="3423" spans="1:6" s="81" customFormat="1">
      <c r="A3423" s="67"/>
      <c r="B3423" s="339"/>
      <c r="C3423" s="185"/>
      <c r="D3423" s="59"/>
      <c r="E3423" s="47"/>
      <c r="F3423" s="47"/>
    </row>
    <row r="3424" spans="1:6" s="81" customFormat="1">
      <c r="A3424" s="67"/>
      <c r="B3424" s="339"/>
      <c r="C3424" s="185"/>
      <c r="D3424" s="59"/>
      <c r="E3424" s="47"/>
      <c r="F3424" s="47"/>
    </row>
    <row r="3425" spans="1:6" s="81" customFormat="1">
      <c r="A3425" s="67"/>
      <c r="B3425" s="339"/>
      <c r="C3425" s="185"/>
      <c r="D3425" s="59"/>
      <c r="E3425" s="47"/>
      <c r="F3425" s="47"/>
    </row>
    <row r="3426" spans="1:6" s="27" customFormat="1">
      <c r="A3426" s="67"/>
      <c r="B3426" s="339"/>
      <c r="C3426" s="185"/>
      <c r="D3426" s="59"/>
      <c r="E3426" s="47"/>
      <c r="F3426" s="47"/>
    </row>
    <row r="3427" spans="1:6" s="27" customFormat="1">
      <c r="A3427" s="67"/>
      <c r="B3427" s="339"/>
      <c r="C3427" s="185"/>
      <c r="D3427" s="59"/>
      <c r="E3427" s="47"/>
      <c r="F3427" s="47"/>
    </row>
    <row r="3430" spans="1:6" s="81" customFormat="1">
      <c r="A3430" s="67"/>
      <c r="B3430" s="339"/>
      <c r="C3430" s="185"/>
      <c r="D3430" s="59"/>
      <c r="E3430" s="47"/>
      <c r="F3430" s="47"/>
    </row>
    <row r="3431" spans="1:6" s="81" customFormat="1">
      <c r="A3431" s="67"/>
      <c r="B3431" s="339"/>
      <c r="C3431" s="185"/>
      <c r="D3431" s="59"/>
      <c r="E3431" s="47"/>
      <c r="F3431" s="47"/>
    </row>
    <row r="3432" spans="1:6" s="81" customFormat="1">
      <c r="A3432" s="67"/>
      <c r="B3432" s="339"/>
      <c r="C3432" s="185"/>
      <c r="D3432" s="59"/>
      <c r="E3432" s="47"/>
      <c r="F3432" s="47"/>
    </row>
    <row r="3433" spans="1:6" s="81" customFormat="1">
      <c r="A3433" s="67"/>
      <c r="B3433" s="339"/>
      <c r="C3433" s="185"/>
      <c r="D3433" s="59"/>
      <c r="E3433" s="47"/>
      <c r="F3433" s="47"/>
    </row>
    <row r="3434" spans="1:6" s="81" customFormat="1">
      <c r="A3434" s="67"/>
      <c r="B3434" s="339"/>
      <c r="C3434" s="185"/>
      <c r="D3434" s="59"/>
      <c r="E3434" s="47"/>
      <c r="F3434" s="47"/>
    </row>
    <row r="3435" spans="1:6" s="81" customFormat="1">
      <c r="A3435" s="67"/>
      <c r="B3435" s="339"/>
      <c r="C3435" s="185"/>
      <c r="D3435" s="59"/>
      <c r="E3435" s="47"/>
      <c r="F3435" s="47"/>
    </row>
    <row r="3436" spans="1:6" s="81" customFormat="1">
      <c r="A3436" s="67"/>
      <c r="B3436" s="339"/>
      <c r="C3436" s="185"/>
      <c r="D3436" s="59"/>
      <c r="E3436" s="47"/>
      <c r="F3436" s="47"/>
    </row>
    <row r="3437" spans="1:6" s="81" customFormat="1">
      <c r="A3437" s="67"/>
      <c r="B3437" s="339"/>
      <c r="C3437" s="185"/>
      <c r="D3437" s="59"/>
      <c r="E3437" s="47"/>
      <c r="F3437" s="47"/>
    </row>
    <row r="3438" spans="1:6" s="81" customFormat="1">
      <c r="A3438" s="67"/>
      <c r="B3438" s="339"/>
      <c r="C3438" s="185"/>
      <c r="D3438" s="59"/>
      <c r="E3438" s="47"/>
      <c r="F3438" s="47"/>
    </row>
    <row r="3439" spans="1:6" s="81" customFormat="1">
      <c r="A3439" s="67"/>
      <c r="B3439" s="339"/>
      <c r="C3439" s="185"/>
      <c r="D3439" s="59"/>
      <c r="E3439" s="47"/>
      <c r="F3439" s="47"/>
    </row>
    <row r="3440" spans="1:6" s="81" customFormat="1">
      <c r="A3440" s="67"/>
      <c r="B3440" s="339"/>
      <c r="C3440" s="185"/>
      <c r="D3440" s="59"/>
      <c r="E3440" s="47"/>
      <c r="F3440" s="47"/>
    </row>
    <row r="3441" spans="1:6" s="81" customFormat="1">
      <c r="A3441" s="67"/>
      <c r="B3441" s="339"/>
      <c r="C3441" s="185"/>
      <c r="D3441" s="59"/>
      <c r="E3441" s="47"/>
      <c r="F3441" s="47"/>
    </row>
    <row r="3442" spans="1:6" s="81" customFormat="1">
      <c r="A3442" s="67"/>
      <c r="B3442" s="339"/>
      <c r="C3442" s="185"/>
      <c r="D3442" s="59"/>
      <c r="E3442" s="47"/>
      <c r="F3442" s="47"/>
    </row>
    <row r="3443" spans="1:6" s="81" customFormat="1">
      <c r="A3443" s="67"/>
      <c r="B3443" s="339"/>
      <c r="C3443" s="185"/>
      <c r="D3443" s="59"/>
      <c r="E3443" s="47"/>
      <c r="F3443" s="47"/>
    </row>
    <row r="3444" spans="1:6" s="81" customFormat="1">
      <c r="A3444" s="67"/>
      <c r="B3444" s="339"/>
      <c r="C3444" s="185"/>
      <c r="D3444" s="59"/>
      <c r="E3444" s="47"/>
      <c r="F3444" s="47"/>
    </row>
    <row r="3445" spans="1:6" s="81" customFormat="1">
      <c r="A3445" s="67"/>
      <c r="B3445" s="339"/>
      <c r="C3445" s="185"/>
      <c r="D3445" s="59"/>
      <c r="E3445" s="47"/>
      <c r="F3445" s="47"/>
    </row>
    <row r="3446" spans="1:6" s="81" customFormat="1">
      <c r="A3446" s="67"/>
      <c r="B3446" s="339"/>
      <c r="C3446" s="185"/>
      <c r="D3446" s="59"/>
      <c r="E3446" s="47"/>
      <c r="F3446" s="47"/>
    </row>
    <row r="3447" spans="1:6" s="81" customFormat="1">
      <c r="A3447" s="67"/>
      <c r="B3447" s="339"/>
      <c r="C3447" s="185"/>
      <c r="D3447" s="59"/>
      <c r="E3447" s="47"/>
      <c r="F3447" s="47"/>
    </row>
    <row r="3448" spans="1:6" s="81" customFormat="1">
      <c r="A3448" s="67"/>
      <c r="B3448" s="339"/>
      <c r="C3448" s="185"/>
      <c r="D3448" s="59"/>
      <c r="E3448" s="47"/>
      <c r="F3448" s="47"/>
    </row>
    <row r="3449" spans="1:6" s="81" customFormat="1">
      <c r="A3449" s="67"/>
      <c r="B3449" s="339"/>
      <c r="C3449" s="185"/>
      <c r="D3449" s="59"/>
      <c r="E3449" s="47"/>
      <c r="F3449" s="47"/>
    </row>
    <row r="3450" spans="1:6" s="81" customFormat="1">
      <c r="A3450" s="67"/>
      <c r="B3450" s="339"/>
      <c r="C3450" s="185"/>
      <c r="D3450" s="59"/>
      <c r="E3450" s="47"/>
      <c r="F3450" s="47"/>
    </row>
    <row r="3451" spans="1:6" s="81" customFormat="1">
      <c r="A3451" s="67"/>
      <c r="B3451" s="339"/>
      <c r="C3451" s="185"/>
      <c r="D3451" s="59"/>
      <c r="E3451" s="47"/>
      <c r="F3451" s="47"/>
    </row>
    <row r="3452" spans="1:6" s="81" customFormat="1">
      <c r="A3452" s="67"/>
      <c r="B3452" s="339"/>
      <c r="C3452" s="185"/>
      <c r="D3452" s="59"/>
      <c r="E3452" s="47"/>
      <c r="F3452" s="47"/>
    </row>
    <row r="3453" spans="1:6" s="81" customFormat="1">
      <c r="A3453" s="67"/>
      <c r="B3453" s="339"/>
      <c r="C3453" s="185"/>
      <c r="D3453" s="59"/>
      <c r="E3453" s="47"/>
      <c r="F3453" s="47"/>
    </row>
    <row r="3454" spans="1:6" s="81" customFormat="1">
      <c r="A3454" s="67"/>
      <c r="B3454" s="339"/>
      <c r="C3454" s="185"/>
      <c r="D3454" s="59"/>
      <c r="E3454" s="47"/>
      <c r="F3454" s="47"/>
    </row>
    <row r="3455" spans="1:6" s="81" customFormat="1">
      <c r="A3455" s="67"/>
      <c r="B3455" s="339"/>
      <c r="C3455" s="185"/>
      <c r="D3455" s="59"/>
      <c r="E3455" s="47"/>
      <c r="F3455" s="47"/>
    </row>
    <row r="3456" spans="1:6" s="81" customFormat="1">
      <c r="A3456" s="67"/>
      <c r="B3456" s="339"/>
      <c r="C3456" s="185"/>
      <c r="D3456" s="59"/>
      <c r="E3456" s="47"/>
      <c r="F3456" s="47"/>
    </row>
    <row r="3457" spans="1:6" s="81" customFormat="1">
      <c r="A3457" s="67"/>
      <c r="B3457" s="339"/>
      <c r="C3457" s="185"/>
      <c r="D3457" s="59"/>
      <c r="E3457" s="47"/>
      <c r="F3457" s="47"/>
    </row>
    <row r="3458" spans="1:6" s="81" customFormat="1">
      <c r="A3458" s="67"/>
      <c r="B3458" s="339"/>
      <c r="C3458" s="185"/>
      <c r="D3458" s="59"/>
      <c r="E3458" s="47"/>
      <c r="F3458" s="47"/>
    </row>
    <row r="3459" spans="1:6" s="81" customFormat="1">
      <c r="A3459" s="67"/>
      <c r="B3459" s="339"/>
      <c r="C3459" s="185"/>
      <c r="D3459" s="59"/>
      <c r="E3459" s="47"/>
      <c r="F3459" s="47"/>
    </row>
    <row r="3460" spans="1:6" s="81" customFormat="1">
      <c r="A3460" s="67"/>
      <c r="B3460" s="339"/>
      <c r="C3460" s="185"/>
      <c r="D3460" s="59"/>
      <c r="E3460" s="47"/>
      <c r="F3460" s="47"/>
    </row>
    <row r="3461" spans="1:6" s="81" customFormat="1">
      <c r="A3461" s="67"/>
      <c r="B3461" s="339"/>
      <c r="C3461" s="185"/>
      <c r="D3461" s="59"/>
      <c r="E3461" s="47"/>
      <c r="F3461" s="47"/>
    </row>
    <row r="3462" spans="1:6" s="81" customFormat="1">
      <c r="A3462" s="67"/>
      <c r="B3462" s="339"/>
      <c r="C3462" s="185"/>
      <c r="D3462" s="59"/>
      <c r="E3462" s="47"/>
      <c r="F3462" s="47"/>
    </row>
    <row r="3463" spans="1:6" s="81" customFormat="1">
      <c r="A3463" s="67"/>
      <c r="B3463" s="339"/>
      <c r="C3463" s="185"/>
      <c r="D3463" s="59"/>
      <c r="E3463" s="47"/>
      <c r="F3463" s="47"/>
    </row>
    <row r="3464" spans="1:6" s="81" customFormat="1">
      <c r="A3464" s="67"/>
      <c r="B3464" s="339"/>
      <c r="C3464" s="185"/>
      <c r="D3464" s="59"/>
      <c r="E3464" s="47"/>
      <c r="F3464" s="47"/>
    </row>
    <row r="3465" spans="1:6" s="81" customFormat="1">
      <c r="A3465" s="67"/>
      <c r="B3465" s="339"/>
      <c r="C3465" s="185"/>
      <c r="D3465" s="59"/>
      <c r="E3465" s="47"/>
      <c r="F3465" s="47"/>
    </row>
    <row r="3466" spans="1:6" s="81" customFormat="1">
      <c r="A3466" s="67"/>
      <c r="B3466" s="339"/>
      <c r="C3466" s="185"/>
      <c r="D3466" s="59"/>
      <c r="E3466" s="47"/>
      <c r="F3466" s="47"/>
    </row>
    <row r="3467" spans="1:6" s="81" customFormat="1">
      <c r="A3467" s="67"/>
      <c r="B3467" s="339"/>
      <c r="C3467" s="185"/>
      <c r="D3467" s="59"/>
      <c r="E3467" s="47"/>
      <c r="F3467" s="47"/>
    </row>
    <row r="3468" spans="1:6" s="81" customFormat="1">
      <c r="A3468" s="67"/>
      <c r="B3468" s="339"/>
      <c r="C3468" s="185"/>
      <c r="D3468" s="59"/>
      <c r="E3468" s="47"/>
      <c r="F3468" s="47"/>
    </row>
    <row r="3469" spans="1:6" s="81" customFormat="1">
      <c r="A3469" s="67"/>
      <c r="B3469" s="339"/>
      <c r="C3469" s="185"/>
      <c r="D3469" s="59"/>
      <c r="E3469" s="47"/>
      <c r="F3469" s="47"/>
    </row>
    <row r="3470" spans="1:6" s="81" customFormat="1">
      <c r="A3470" s="67"/>
      <c r="B3470" s="339"/>
      <c r="C3470" s="185"/>
      <c r="D3470" s="59"/>
      <c r="E3470" s="47"/>
      <c r="F3470" s="47"/>
    </row>
    <row r="3471" spans="1:6" s="81" customFormat="1">
      <c r="A3471" s="67"/>
      <c r="B3471" s="339"/>
      <c r="C3471" s="185"/>
      <c r="D3471" s="59"/>
      <c r="E3471" s="47"/>
      <c r="F3471" s="47"/>
    </row>
    <row r="3472" spans="1:6" s="81" customFormat="1">
      <c r="A3472" s="67"/>
      <c r="B3472" s="339"/>
      <c r="C3472" s="185"/>
      <c r="D3472" s="59"/>
      <c r="E3472" s="47"/>
      <c r="F3472" s="47"/>
    </row>
    <row r="3473" spans="1:6" s="81" customFormat="1">
      <c r="A3473" s="67"/>
      <c r="B3473" s="339"/>
      <c r="C3473" s="185"/>
      <c r="D3473" s="59"/>
      <c r="E3473" s="47"/>
      <c r="F3473" s="47"/>
    </row>
    <row r="3474" spans="1:6" s="81" customFormat="1">
      <c r="A3474" s="67"/>
      <c r="B3474" s="339"/>
      <c r="C3474" s="185"/>
      <c r="D3474" s="59"/>
      <c r="E3474" s="47"/>
      <c r="F3474" s="47"/>
    </row>
    <row r="3475" spans="1:6" s="81" customFormat="1">
      <c r="A3475" s="67"/>
      <c r="B3475" s="339"/>
      <c r="C3475" s="185"/>
      <c r="D3475" s="59"/>
      <c r="E3475" s="47"/>
      <c r="F3475" s="47"/>
    </row>
    <row r="3476" spans="1:6" s="81" customFormat="1">
      <c r="A3476" s="67"/>
      <c r="B3476" s="339"/>
      <c r="C3476" s="185"/>
      <c r="D3476" s="59"/>
      <c r="E3476" s="47"/>
      <c r="F3476" s="47"/>
    </row>
    <row r="3477" spans="1:6" s="81" customFormat="1">
      <c r="A3477" s="67"/>
      <c r="B3477" s="339"/>
      <c r="C3477" s="185"/>
      <c r="D3477" s="59"/>
      <c r="E3477" s="47"/>
      <c r="F3477" s="47"/>
    </row>
    <row r="3478" spans="1:6" s="81" customFormat="1">
      <c r="A3478" s="67"/>
      <c r="B3478" s="339"/>
      <c r="C3478" s="185"/>
      <c r="D3478" s="59"/>
      <c r="E3478" s="47"/>
      <c r="F3478" s="47"/>
    </row>
    <row r="3479" spans="1:6" s="81" customFormat="1">
      <c r="A3479" s="67"/>
      <c r="B3479" s="339"/>
      <c r="C3479" s="185"/>
      <c r="D3479" s="59"/>
      <c r="E3479" s="47"/>
      <c r="F3479" s="47"/>
    </row>
    <row r="3480" spans="1:6" s="81" customFormat="1">
      <c r="A3480" s="67"/>
      <c r="B3480" s="339"/>
      <c r="C3480" s="185"/>
      <c r="D3480" s="59"/>
      <c r="E3480" s="47"/>
      <c r="F3480" s="47"/>
    </row>
    <row r="3481" spans="1:6" s="81" customFormat="1">
      <c r="A3481" s="67"/>
      <c r="B3481" s="339"/>
      <c r="C3481" s="185"/>
      <c r="D3481" s="59"/>
      <c r="E3481" s="47"/>
      <c r="F3481" s="47"/>
    </row>
    <row r="3482" spans="1:6" s="81" customFormat="1">
      <c r="A3482" s="67"/>
      <c r="B3482" s="339"/>
      <c r="C3482" s="185"/>
      <c r="D3482" s="59"/>
      <c r="E3482" s="47"/>
      <c r="F3482" s="47"/>
    </row>
    <row r="3483" spans="1:6" s="81" customFormat="1">
      <c r="A3483" s="67"/>
      <c r="B3483" s="339"/>
      <c r="C3483" s="185"/>
      <c r="D3483" s="59"/>
      <c r="E3483" s="47"/>
      <c r="F3483" s="47"/>
    </row>
    <row r="3484" spans="1:6" s="81" customFormat="1">
      <c r="A3484" s="67"/>
      <c r="B3484" s="339"/>
      <c r="C3484" s="185"/>
      <c r="D3484" s="59"/>
      <c r="E3484" s="47"/>
      <c r="F3484" s="47"/>
    </row>
    <row r="3485" spans="1:6" s="81" customFormat="1">
      <c r="A3485" s="67"/>
      <c r="B3485" s="339"/>
      <c r="C3485" s="185"/>
      <c r="D3485" s="59"/>
      <c r="E3485" s="47"/>
      <c r="F3485" s="47"/>
    </row>
    <row r="3486" spans="1:6" s="81" customFormat="1">
      <c r="A3486" s="67"/>
      <c r="B3486" s="339"/>
      <c r="C3486" s="185"/>
      <c r="D3486" s="59"/>
      <c r="E3486" s="47"/>
      <c r="F3486" s="47"/>
    </row>
    <row r="3487" spans="1:6" s="81" customFormat="1">
      <c r="A3487" s="67"/>
      <c r="B3487" s="339"/>
      <c r="C3487" s="185"/>
      <c r="D3487" s="59"/>
      <c r="E3487" s="47"/>
      <c r="F3487" s="47"/>
    </row>
    <row r="3488" spans="1:6" s="81" customFormat="1">
      <c r="A3488" s="67"/>
      <c r="B3488" s="339"/>
      <c r="C3488" s="185"/>
      <c r="D3488" s="59"/>
      <c r="E3488" s="47"/>
      <c r="F3488" s="47"/>
    </row>
    <row r="3489" spans="1:6" s="81" customFormat="1">
      <c r="A3489" s="67"/>
      <c r="B3489" s="339"/>
      <c r="C3489" s="185"/>
      <c r="D3489" s="59"/>
      <c r="E3489" s="47"/>
      <c r="F3489" s="47"/>
    </row>
    <row r="3490" spans="1:6" s="81" customFormat="1">
      <c r="A3490" s="67"/>
      <c r="B3490" s="339"/>
      <c r="C3490" s="185"/>
      <c r="D3490" s="59"/>
      <c r="E3490" s="47"/>
      <c r="F3490" s="47"/>
    </row>
    <row r="3491" spans="1:6" s="81" customFormat="1">
      <c r="A3491" s="67"/>
      <c r="B3491" s="339"/>
      <c r="C3491" s="185"/>
      <c r="D3491" s="59"/>
      <c r="E3491" s="47"/>
      <c r="F3491" s="47"/>
    </row>
    <row r="3492" spans="1:6" s="81" customFormat="1">
      <c r="A3492" s="67"/>
      <c r="B3492" s="339"/>
      <c r="C3492" s="185"/>
      <c r="D3492" s="59"/>
      <c r="E3492" s="47"/>
      <c r="F3492" s="47"/>
    </row>
    <row r="3493" spans="1:6" s="81" customFormat="1">
      <c r="A3493" s="67"/>
      <c r="B3493" s="339"/>
      <c r="C3493" s="185"/>
      <c r="D3493" s="59"/>
      <c r="E3493" s="47"/>
      <c r="F3493" s="47"/>
    </row>
    <row r="3494" spans="1:6" s="81" customFormat="1">
      <c r="A3494" s="67"/>
      <c r="B3494" s="339"/>
      <c r="C3494" s="185"/>
      <c r="D3494" s="59"/>
      <c r="E3494" s="47"/>
      <c r="F3494" s="47"/>
    </row>
    <row r="3495" spans="1:6" s="81" customFormat="1">
      <c r="A3495" s="67"/>
      <c r="B3495" s="339"/>
      <c r="C3495" s="185"/>
      <c r="D3495" s="59"/>
      <c r="E3495" s="47"/>
      <c r="F3495" s="47"/>
    </row>
    <row r="3496" spans="1:6" s="81" customFormat="1">
      <c r="A3496" s="67"/>
      <c r="B3496" s="339"/>
      <c r="C3496" s="185"/>
      <c r="D3496" s="59"/>
      <c r="E3496" s="47"/>
      <c r="F3496" s="47"/>
    </row>
    <row r="3497" spans="1:6" s="81" customFormat="1">
      <c r="A3497" s="67"/>
      <c r="B3497" s="339"/>
      <c r="C3497" s="185"/>
      <c r="D3497" s="59"/>
      <c r="E3497" s="47"/>
      <c r="F3497" s="47"/>
    </row>
    <row r="3498" spans="1:6" s="81" customFormat="1">
      <c r="A3498" s="67"/>
      <c r="B3498" s="339"/>
      <c r="C3498" s="185"/>
      <c r="D3498" s="59"/>
      <c r="E3498" s="47"/>
      <c r="F3498" s="47"/>
    </row>
    <row r="3499" spans="1:6" s="81" customFormat="1">
      <c r="A3499" s="67"/>
      <c r="B3499" s="339"/>
      <c r="C3499" s="185"/>
      <c r="D3499" s="59"/>
      <c r="E3499" s="47"/>
      <c r="F3499" s="47"/>
    </row>
    <row r="3500" spans="1:6" s="81" customFormat="1">
      <c r="A3500" s="67"/>
      <c r="B3500" s="339"/>
      <c r="C3500" s="185"/>
      <c r="D3500" s="59"/>
      <c r="E3500" s="47"/>
      <c r="F3500" s="47"/>
    </row>
    <row r="3501" spans="1:6" s="81" customFormat="1">
      <c r="A3501" s="67"/>
      <c r="B3501" s="339"/>
      <c r="C3501" s="185"/>
      <c r="D3501" s="59"/>
      <c r="E3501" s="47"/>
      <c r="F3501" s="47"/>
    </row>
    <row r="3502" spans="1:6" s="81" customFormat="1">
      <c r="A3502" s="67"/>
      <c r="B3502" s="339"/>
      <c r="C3502" s="185"/>
      <c r="D3502" s="59"/>
      <c r="E3502" s="47"/>
      <c r="F3502" s="47"/>
    </row>
    <row r="3503" spans="1:6" s="81" customFormat="1">
      <c r="A3503" s="67"/>
      <c r="B3503" s="339"/>
      <c r="C3503" s="185"/>
      <c r="D3503" s="59"/>
      <c r="E3503" s="47"/>
      <c r="F3503" s="47"/>
    </row>
    <row r="3504" spans="1:6" s="81" customFormat="1">
      <c r="A3504" s="67"/>
      <c r="B3504" s="339"/>
      <c r="C3504" s="185"/>
      <c r="D3504" s="59"/>
      <c r="E3504" s="47"/>
      <c r="F3504" s="47"/>
    </row>
    <row r="3505" spans="1:6" s="81" customFormat="1">
      <c r="A3505" s="67"/>
      <c r="B3505" s="339"/>
      <c r="C3505" s="185"/>
      <c r="D3505" s="59"/>
      <c r="E3505" s="47"/>
      <c r="F3505" s="47"/>
    </row>
    <row r="3506" spans="1:6" s="81" customFormat="1">
      <c r="A3506" s="67"/>
      <c r="B3506" s="339"/>
      <c r="C3506" s="185"/>
      <c r="D3506" s="59"/>
      <c r="E3506" s="47"/>
      <c r="F3506" s="47"/>
    </row>
    <row r="3507" spans="1:6" s="81" customFormat="1">
      <c r="A3507" s="67"/>
      <c r="B3507" s="339"/>
      <c r="C3507" s="185"/>
      <c r="D3507" s="59"/>
      <c r="E3507" s="47"/>
      <c r="F3507" s="47"/>
    </row>
    <row r="3508" spans="1:6" s="81" customFormat="1">
      <c r="A3508" s="67"/>
      <c r="B3508" s="339"/>
      <c r="C3508" s="185"/>
      <c r="D3508" s="59"/>
      <c r="E3508" s="47"/>
      <c r="F3508" s="47"/>
    </row>
    <row r="3509" spans="1:6" s="81" customFormat="1">
      <c r="A3509" s="67"/>
      <c r="B3509" s="339"/>
      <c r="C3509" s="185"/>
      <c r="D3509" s="59"/>
      <c r="E3509" s="47"/>
      <c r="F3509" s="47"/>
    </row>
    <row r="3510" spans="1:6" s="81" customFormat="1">
      <c r="A3510" s="67"/>
      <c r="B3510" s="339"/>
      <c r="C3510" s="185"/>
      <c r="D3510" s="59"/>
      <c r="E3510" s="47"/>
      <c r="F3510" s="47"/>
    </row>
    <row r="3511" spans="1:6" s="81" customFormat="1">
      <c r="A3511" s="67"/>
      <c r="B3511" s="339"/>
      <c r="C3511" s="185"/>
      <c r="D3511" s="59"/>
      <c r="E3511" s="47"/>
      <c r="F3511" s="47"/>
    </row>
    <row r="3512" spans="1:6" s="81" customFormat="1">
      <c r="A3512" s="67"/>
      <c r="B3512" s="339"/>
      <c r="C3512" s="185"/>
      <c r="D3512" s="59"/>
      <c r="E3512" s="47"/>
      <c r="F3512" s="47"/>
    </row>
    <row r="3513" spans="1:6" s="81" customFormat="1">
      <c r="A3513" s="67"/>
      <c r="B3513" s="339"/>
      <c r="C3513" s="185"/>
      <c r="D3513" s="59"/>
      <c r="E3513" s="47"/>
      <c r="F3513" s="47"/>
    </row>
    <row r="3514" spans="1:6" s="81" customFormat="1">
      <c r="A3514" s="67"/>
      <c r="B3514" s="339"/>
      <c r="C3514" s="185"/>
      <c r="D3514" s="59"/>
      <c r="E3514" s="47"/>
      <c r="F3514" s="47"/>
    </row>
    <row r="3515" spans="1:6" s="81" customFormat="1">
      <c r="A3515" s="67"/>
      <c r="B3515" s="339"/>
      <c r="C3515" s="185"/>
      <c r="D3515" s="59"/>
      <c r="E3515" s="47"/>
      <c r="F3515" s="47"/>
    </row>
    <row r="3516" spans="1:6" s="81" customFormat="1">
      <c r="A3516" s="67"/>
      <c r="B3516" s="339"/>
      <c r="C3516" s="185"/>
      <c r="D3516" s="59"/>
      <c r="E3516" s="47"/>
      <c r="F3516" s="47"/>
    </row>
    <row r="3517" spans="1:6" s="81" customFormat="1">
      <c r="A3517" s="67"/>
      <c r="B3517" s="339"/>
      <c r="C3517" s="185"/>
      <c r="D3517" s="59"/>
      <c r="E3517" s="47"/>
      <c r="F3517" s="47"/>
    </row>
    <row r="3518" spans="1:6" s="81" customFormat="1">
      <c r="A3518" s="67"/>
      <c r="B3518" s="339"/>
      <c r="C3518" s="185"/>
      <c r="D3518" s="59"/>
      <c r="E3518" s="47"/>
      <c r="F3518" s="47"/>
    </row>
    <row r="3519" spans="1:6" s="81" customFormat="1">
      <c r="A3519" s="67"/>
      <c r="B3519" s="339"/>
      <c r="C3519" s="185"/>
      <c r="D3519" s="59"/>
      <c r="E3519" s="47"/>
      <c r="F3519" s="47"/>
    </row>
    <row r="3520" spans="1:6" s="81" customFormat="1">
      <c r="A3520" s="67"/>
      <c r="B3520" s="339"/>
      <c r="C3520" s="185"/>
      <c r="D3520" s="59"/>
      <c r="E3520" s="47"/>
      <c r="F3520" s="47"/>
    </row>
    <row r="3521" spans="1:6" s="81" customFormat="1">
      <c r="A3521" s="67"/>
      <c r="B3521" s="339"/>
      <c r="C3521" s="185"/>
      <c r="D3521" s="59"/>
      <c r="E3521" s="47"/>
      <c r="F3521" s="47"/>
    </row>
    <row r="3522" spans="1:6" s="81" customFormat="1">
      <c r="A3522" s="67"/>
      <c r="B3522" s="339"/>
      <c r="C3522" s="185"/>
      <c r="D3522" s="59"/>
      <c r="E3522" s="47"/>
      <c r="F3522" s="47"/>
    </row>
    <row r="3523" spans="1:6" s="81" customFormat="1">
      <c r="A3523" s="67"/>
      <c r="B3523" s="339"/>
      <c r="C3523" s="185"/>
      <c r="D3523" s="59"/>
      <c r="E3523" s="47"/>
      <c r="F3523" s="47"/>
    </row>
    <row r="3524" spans="1:6" s="81" customFormat="1">
      <c r="A3524" s="67"/>
      <c r="B3524" s="339"/>
      <c r="C3524" s="185"/>
      <c r="D3524" s="59"/>
      <c r="E3524" s="47"/>
      <c r="F3524" s="47"/>
    </row>
    <row r="3525" spans="1:6" s="81" customFormat="1">
      <c r="A3525" s="67"/>
      <c r="B3525" s="339"/>
      <c r="C3525" s="185"/>
      <c r="D3525" s="59"/>
      <c r="E3525" s="47"/>
      <c r="F3525" s="47"/>
    </row>
    <row r="3526" spans="1:6" s="81" customFormat="1">
      <c r="A3526" s="67"/>
      <c r="B3526" s="339"/>
      <c r="C3526" s="185"/>
      <c r="D3526" s="59"/>
      <c r="E3526" s="47"/>
      <c r="F3526" s="47"/>
    </row>
    <row r="3527" spans="1:6" s="81" customFormat="1">
      <c r="A3527" s="67"/>
      <c r="B3527" s="339"/>
      <c r="C3527" s="185"/>
      <c r="D3527" s="59"/>
      <c r="E3527" s="47"/>
      <c r="F3527" s="47"/>
    </row>
    <row r="3528" spans="1:6" s="81" customFormat="1">
      <c r="A3528" s="67"/>
      <c r="B3528" s="339"/>
      <c r="C3528" s="185"/>
      <c r="D3528" s="59"/>
      <c r="E3528" s="47"/>
      <c r="F3528" s="47"/>
    </row>
    <row r="3529" spans="1:6" s="81" customFormat="1">
      <c r="A3529" s="67"/>
      <c r="B3529" s="339"/>
      <c r="C3529" s="185"/>
      <c r="D3529" s="59"/>
      <c r="E3529" s="47"/>
      <c r="F3529" s="47"/>
    </row>
    <row r="3530" spans="1:6" s="81" customFormat="1">
      <c r="A3530" s="67"/>
      <c r="B3530" s="339"/>
      <c r="C3530" s="185"/>
      <c r="D3530" s="59"/>
      <c r="E3530" s="47"/>
      <c r="F3530" s="47"/>
    </row>
    <row r="3531" spans="1:6" s="81" customFormat="1">
      <c r="A3531" s="67"/>
      <c r="B3531" s="339"/>
      <c r="C3531" s="185"/>
      <c r="D3531" s="59"/>
      <c r="E3531" s="47"/>
      <c r="F3531" s="47"/>
    </row>
    <row r="3532" spans="1:6" s="81" customFormat="1">
      <c r="A3532" s="67"/>
      <c r="B3532" s="339"/>
      <c r="C3532" s="185"/>
      <c r="D3532" s="59"/>
      <c r="E3532" s="47"/>
      <c r="F3532" s="47"/>
    </row>
    <row r="3533" spans="1:6" s="81" customFormat="1">
      <c r="A3533" s="67"/>
      <c r="B3533" s="339"/>
      <c r="C3533" s="185"/>
      <c r="D3533" s="59"/>
      <c r="E3533" s="47"/>
      <c r="F3533" s="47"/>
    </row>
    <row r="3534" spans="1:6" s="81" customFormat="1">
      <c r="A3534" s="67"/>
      <c r="B3534" s="339"/>
      <c r="C3534" s="185"/>
      <c r="D3534" s="59"/>
      <c r="E3534" s="47"/>
      <c r="F3534" s="47"/>
    </row>
    <row r="3535" spans="1:6" s="81" customFormat="1">
      <c r="A3535" s="67"/>
      <c r="B3535" s="339"/>
      <c r="C3535" s="185"/>
      <c r="D3535" s="59"/>
      <c r="E3535" s="47"/>
      <c r="F3535" s="47"/>
    </row>
    <row r="3536" spans="1:6" s="81" customFormat="1">
      <c r="A3536" s="67"/>
      <c r="B3536" s="339"/>
      <c r="C3536" s="185"/>
      <c r="D3536" s="59"/>
      <c r="E3536" s="47"/>
      <c r="F3536" s="47"/>
    </row>
    <row r="3537" spans="1:6" s="81" customFormat="1">
      <c r="A3537" s="67"/>
      <c r="B3537" s="339"/>
      <c r="C3537" s="185"/>
      <c r="D3537" s="59"/>
      <c r="E3537" s="47"/>
      <c r="F3537" s="47"/>
    </row>
    <row r="3538" spans="1:6" s="81" customFormat="1">
      <c r="A3538" s="67"/>
      <c r="B3538" s="339"/>
      <c r="C3538" s="185"/>
      <c r="D3538" s="59"/>
      <c r="E3538" s="47"/>
      <c r="F3538" s="47"/>
    </row>
    <row r="3539" spans="1:6" s="81" customFormat="1">
      <c r="A3539" s="67"/>
      <c r="B3539" s="339"/>
      <c r="C3539" s="185"/>
      <c r="D3539" s="59"/>
      <c r="E3539" s="47"/>
      <c r="F3539" s="47"/>
    </row>
    <row r="3540" spans="1:6" s="81" customFormat="1">
      <c r="A3540" s="67"/>
      <c r="B3540" s="339"/>
      <c r="C3540" s="185"/>
      <c r="D3540" s="59"/>
      <c r="E3540" s="47"/>
      <c r="F3540" s="47"/>
    </row>
    <row r="3541" spans="1:6" s="81" customFormat="1">
      <c r="A3541" s="67"/>
      <c r="B3541" s="339"/>
      <c r="C3541" s="185"/>
      <c r="D3541" s="59"/>
      <c r="E3541" s="47"/>
      <c r="F3541" s="47"/>
    </row>
    <row r="3542" spans="1:6" s="81" customFormat="1">
      <c r="A3542" s="67"/>
      <c r="B3542" s="339"/>
      <c r="C3542" s="185"/>
      <c r="D3542" s="59"/>
      <c r="E3542" s="47"/>
      <c r="F3542" s="47"/>
    </row>
    <row r="3543" spans="1:6" s="81" customFormat="1">
      <c r="A3543" s="67"/>
      <c r="B3543" s="339"/>
      <c r="C3543" s="185"/>
      <c r="D3543" s="59"/>
      <c r="E3543" s="47"/>
      <c r="F3543" s="47"/>
    </row>
    <row r="3544" spans="1:6" s="81" customFormat="1">
      <c r="A3544" s="67"/>
      <c r="B3544" s="339"/>
      <c r="C3544" s="185"/>
      <c r="D3544" s="59"/>
      <c r="E3544" s="47"/>
      <c r="F3544" s="47"/>
    </row>
    <row r="3545" spans="1:6" s="81" customFormat="1">
      <c r="A3545" s="67"/>
      <c r="B3545" s="339"/>
      <c r="C3545" s="185"/>
      <c r="D3545" s="59"/>
      <c r="E3545" s="47"/>
      <c r="F3545" s="47"/>
    </row>
    <row r="3546" spans="1:6" s="81" customFormat="1">
      <c r="A3546" s="67"/>
      <c r="B3546" s="339"/>
      <c r="C3546" s="185"/>
      <c r="D3546" s="59"/>
      <c r="E3546" s="47"/>
      <c r="F3546" s="47"/>
    </row>
    <row r="3547" spans="1:6" s="81" customFormat="1">
      <c r="A3547" s="67"/>
      <c r="B3547" s="339"/>
      <c r="C3547" s="185"/>
      <c r="D3547" s="59"/>
      <c r="E3547" s="47"/>
      <c r="F3547" s="47"/>
    </row>
    <row r="3548" spans="1:6" s="81" customFormat="1">
      <c r="A3548" s="67"/>
      <c r="B3548" s="339"/>
      <c r="C3548" s="185"/>
      <c r="D3548" s="59"/>
      <c r="E3548" s="47"/>
      <c r="F3548" s="47"/>
    </row>
    <row r="3549" spans="1:6" s="81" customFormat="1">
      <c r="A3549" s="67"/>
      <c r="B3549" s="339"/>
      <c r="C3549" s="185"/>
      <c r="D3549" s="59"/>
      <c r="E3549" s="47"/>
      <c r="F3549" s="47"/>
    </row>
    <row r="3550" spans="1:6" s="81" customFormat="1">
      <c r="A3550" s="67"/>
      <c r="B3550" s="339"/>
      <c r="C3550" s="185"/>
      <c r="D3550" s="59"/>
      <c r="E3550" s="47"/>
      <c r="F3550" s="47"/>
    </row>
    <row r="3551" spans="1:6" s="81" customFormat="1">
      <c r="A3551" s="67"/>
      <c r="B3551" s="339"/>
      <c r="C3551" s="185"/>
      <c r="D3551" s="59"/>
      <c r="E3551" s="47"/>
      <c r="F3551" s="47"/>
    </row>
    <row r="3552" spans="1:6" s="81" customFormat="1">
      <c r="A3552" s="67"/>
      <c r="B3552" s="339"/>
      <c r="C3552" s="185"/>
      <c r="D3552" s="59"/>
      <c r="E3552" s="47"/>
      <c r="F3552" s="47"/>
    </row>
    <row r="3553" spans="1:6" s="81" customFormat="1">
      <c r="A3553" s="67"/>
      <c r="B3553" s="339"/>
      <c r="C3553" s="185"/>
      <c r="D3553" s="59"/>
      <c r="E3553" s="47"/>
      <c r="F3553" s="47"/>
    </row>
    <row r="3554" spans="1:6" s="81" customFormat="1">
      <c r="A3554" s="67"/>
      <c r="B3554" s="339"/>
      <c r="C3554" s="185"/>
      <c r="D3554" s="59"/>
      <c r="E3554" s="47"/>
      <c r="F3554" s="47"/>
    </row>
    <row r="3555" spans="1:6" s="81" customFormat="1">
      <c r="A3555" s="67"/>
      <c r="B3555" s="339"/>
      <c r="C3555" s="185"/>
      <c r="D3555" s="59"/>
      <c r="E3555" s="47"/>
      <c r="F3555" s="47"/>
    </row>
    <row r="3556" spans="1:6" s="81" customFormat="1">
      <c r="A3556" s="67"/>
      <c r="B3556" s="339"/>
      <c r="C3556" s="185"/>
      <c r="D3556" s="59"/>
      <c r="E3556" s="47"/>
      <c r="F3556" s="47"/>
    </row>
    <row r="3557" spans="1:6" s="81" customFormat="1">
      <c r="A3557" s="67"/>
      <c r="B3557" s="339"/>
      <c r="C3557" s="185"/>
      <c r="D3557" s="59"/>
      <c r="E3557" s="47"/>
      <c r="F3557" s="47"/>
    </row>
    <row r="3558" spans="1:6" s="81" customFormat="1">
      <c r="A3558" s="67"/>
      <c r="B3558" s="339"/>
      <c r="C3558" s="185"/>
      <c r="D3558" s="59"/>
      <c r="E3558" s="47"/>
      <c r="F3558" s="47"/>
    </row>
    <row r="3559" spans="1:6" s="81" customFormat="1">
      <c r="A3559" s="67"/>
      <c r="B3559" s="339"/>
      <c r="C3559" s="185"/>
      <c r="D3559" s="59"/>
      <c r="E3559" s="47"/>
      <c r="F3559" s="47"/>
    </row>
    <row r="3560" spans="1:6" s="81" customFormat="1">
      <c r="A3560" s="67"/>
      <c r="B3560" s="339"/>
      <c r="C3560" s="185"/>
      <c r="D3560" s="59"/>
      <c r="E3560" s="47"/>
      <c r="F3560" s="47"/>
    </row>
    <row r="3561" spans="1:6" s="81" customFormat="1">
      <c r="A3561" s="67"/>
      <c r="B3561" s="339"/>
      <c r="C3561" s="185"/>
      <c r="D3561" s="59"/>
      <c r="E3561" s="47"/>
      <c r="F3561" s="47"/>
    </row>
    <row r="3562" spans="1:6" s="81" customFormat="1">
      <c r="A3562" s="67"/>
      <c r="B3562" s="339"/>
      <c r="C3562" s="185"/>
      <c r="D3562" s="59"/>
      <c r="E3562" s="47"/>
      <c r="F3562" s="47"/>
    </row>
    <row r="3563" spans="1:6" s="81" customFormat="1">
      <c r="A3563" s="67"/>
      <c r="B3563" s="339"/>
      <c r="C3563" s="185"/>
      <c r="D3563" s="59"/>
      <c r="E3563" s="47"/>
      <c r="F3563" s="47"/>
    </row>
    <row r="3564" spans="1:6" s="81" customFormat="1">
      <c r="A3564" s="67"/>
      <c r="B3564" s="339"/>
      <c r="C3564" s="185"/>
      <c r="D3564" s="59"/>
      <c r="E3564" s="47"/>
      <c r="F3564" s="47"/>
    </row>
    <row r="3565" spans="1:6" s="81" customFormat="1">
      <c r="A3565" s="67"/>
      <c r="B3565" s="339"/>
      <c r="C3565" s="185"/>
      <c r="D3565" s="59"/>
      <c r="E3565" s="47"/>
      <c r="F3565" s="47"/>
    </row>
    <row r="3566" spans="1:6" s="81" customFormat="1">
      <c r="A3566" s="67"/>
      <c r="B3566" s="339"/>
      <c r="C3566" s="185"/>
      <c r="D3566" s="59"/>
      <c r="E3566" s="47"/>
      <c r="F3566" s="47"/>
    </row>
    <row r="3567" spans="1:6" s="81" customFormat="1">
      <c r="A3567" s="67"/>
      <c r="B3567" s="339"/>
      <c r="C3567" s="185"/>
      <c r="D3567" s="59"/>
      <c r="E3567" s="47"/>
      <c r="F3567" s="47"/>
    </row>
    <row r="3568" spans="1:6" s="81" customFormat="1">
      <c r="A3568" s="67"/>
      <c r="B3568" s="339"/>
      <c r="C3568" s="185"/>
      <c r="D3568" s="59"/>
      <c r="E3568" s="47"/>
      <c r="F3568" s="47"/>
    </row>
    <row r="3569" spans="1:6" s="81" customFormat="1">
      <c r="A3569" s="67"/>
      <c r="B3569" s="339"/>
      <c r="C3569" s="185"/>
      <c r="D3569" s="59"/>
      <c r="E3569" s="47"/>
      <c r="F3569" s="47"/>
    </row>
    <row r="3570" spans="1:6" s="81" customFormat="1">
      <c r="A3570" s="67"/>
      <c r="B3570" s="339"/>
      <c r="C3570" s="185"/>
      <c r="D3570" s="59"/>
      <c r="E3570" s="47"/>
      <c r="F3570" s="47"/>
    </row>
    <row r="3571" spans="1:6" s="81" customFormat="1">
      <c r="A3571" s="67"/>
      <c r="B3571" s="339"/>
      <c r="C3571" s="185"/>
      <c r="D3571" s="59"/>
      <c r="E3571" s="47"/>
      <c r="F3571" s="47"/>
    </row>
    <row r="3572" spans="1:6" s="81" customFormat="1">
      <c r="A3572" s="67"/>
      <c r="B3572" s="339"/>
      <c r="C3572" s="185"/>
      <c r="D3572" s="59"/>
      <c r="E3572" s="47"/>
      <c r="F3572" s="47"/>
    </row>
    <row r="3573" spans="1:6" s="81" customFormat="1">
      <c r="A3573" s="67"/>
      <c r="B3573" s="339"/>
      <c r="C3573" s="185"/>
      <c r="D3573" s="59"/>
      <c r="E3573" s="47"/>
      <c r="F3573" s="47"/>
    </row>
    <row r="3574" spans="1:6" s="81" customFormat="1">
      <c r="A3574" s="67"/>
      <c r="B3574" s="339"/>
      <c r="C3574" s="185"/>
      <c r="D3574" s="59"/>
      <c r="E3574" s="47"/>
      <c r="F3574" s="47"/>
    </row>
    <row r="3575" spans="1:6" s="81" customFormat="1">
      <c r="A3575" s="67"/>
      <c r="B3575" s="339"/>
      <c r="C3575" s="185"/>
      <c r="D3575" s="59"/>
      <c r="E3575" s="47"/>
      <c r="F3575" s="47"/>
    </row>
    <row r="3576" spans="1:6" s="81" customFormat="1">
      <c r="A3576" s="67"/>
      <c r="B3576" s="339"/>
      <c r="C3576" s="185"/>
      <c r="D3576" s="59"/>
      <c r="E3576" s="47"/>
      <c r="F3576" s="47"/>
    </row>
    <row r="3577" spans="1:6" s="81" customFormat="1">
      <c r="A3577" s="67"/>
      <c r="B3577" s="339"/>
      <c r="C3577" s="185"/>
      <c r="D3577" s="59"/>
      <c r="E3577" s="47"/>
      <c r="F3577" s="47"/>
    </row>
    <row r="3578" spans="1:6" s="81" customFormat="1">
      <c r="A3578" s="67"/>
      <c r="B3578" s="339"/>
      <c r="C3578" s="185"/>
      <c r="D3578" s="59"/>
      <c r="E3578" s="47"/>
      <c r="F3578" s="47"/>
    </row>
    <row r="3579" spans="1:6" s="81" customFormat="1">
      <c r="A3579" s="67"/>
      <c r="B3579" s="339"/>
      <c r="C3579" s="185"/>
      <c r="D3579" s="59"/>
      <c r="E3579" s="47"/>
      <c r="F3579" s="47"/>
    </row>
    <row r="3580" spans="1:6" s="81" customFormat="1">
      <c r="A3580" s="67"/>
      <c r="B3580" s="339"/>
      <c r="C3580" s="185"/>
      <c r="D3580" s="59"/>
      <c r="E3580" s="47"/>
      <c r="F3580" s="47"/>
    </row>
    <row r="3581" spans="1:6" s="81" customFormat="1">
      <c r="A3581" s="67"/>
      <c r="B3581" s="339"/>
      <c r="C3581" s="185"/>
      <c r="D3581" s="59"/>
      <c r="E3581" s="47"/>
      <c r="F3581" s="47"/>
    </row>
    <row r="3582" spans="1:6" s="81" customFormat="1">
      <c r="A3582" s="67"/>
      <c r="B3582" s="339"/>
      <c r="C3582" s="185"/>
      <c r="D3582" s="59"/>
      <c r="E3582" s="47"/>
      <c r="F3582" s="47"/>
    </row>
    <row r="3583" spans="1:6" s="81" customFormat="1">
      <c r="A3583" s="67"/>
      <c r="B3583" s="339"/>
      <c r="C3583" s="185"/>
      <c r="D3583" s="59"/>
      <c r="E3583" s="47"/>
      <c r="F3583" s="47"/>
    </row>
    <row r="3584" spans="1:6" s="81" customFormat="1">
      <c r="A3584" s="67"/>
      <c r="B3584" s="339"/>
      <c r="C3584" s="185"/>
      <c r="D3584" s="59"/>
      <c r="E3584" s="47"/>
      <c r="F3584" s="47"/>
    </row>
    <row r="3585" spans="1:6" s="81" customFormat="1">
      <c r="A3585" s="67"/>
      <c r="B3585" s="339"/>
      <c r="C3585" s="185"/>
      <c r="D3585" s="59"/>
      <c r="E3585" s="47"/>
      <c r="F3585" s="47"/>
    </row>
    <row r="3586" spans="1:6" s="81" customFormat="1">
      <c r="A3586" s="67"/>
      <c r="B3586" s="339"/>
      <c r="C3586" s="185"/>
      <c r="D3586" s="59"/>
      <c r="E3586" s="47"/>
      <c r="F3586" s="47"/>
    </row>
    <row r="3587" spans="1:6" s="81" customFormat="1">
      <c r="A3587" s="67"/>
      <c r="B3587" s="339"/>
      <c r="C3587" s="185"/>
      <c r="D3587" s="59"/>
      <c r="E3587" s="47"/>
      <c r="F3587" s="47"/>
    </row>
    <row r="3588" spans="1:6" s="81" customFormat="1">
      <c r="A3588" s="67"/>
      <c r="B3588" s="339"/>
      <c r="C3588" s="185"/>
      <c r="D3588" s="59"/>
      <c r="E3588" s="47"/>
      <c r="F3588" s="47"/>
    </row>
    <row r="3589" spans="1:6" s="81" customFormat="1">
      <c r="A3589" s="67"/>
      <c r="B3589" s="339"/>
      <c r="C3589" s="185"/>
      <c r="D3589" s="59"/>
      <c r="E3589" s="47"/>
      <c r="F3589" s="47"/>
    </row>
    <row r="3590" spans="1:6" s="81" customFormat="1">
      <c r="A3590" s="67"/>
      <c r="B3590" s="339"/>
      <c r="C3590" s="185"/>
      <c r="D3590" s="59"/>
      <c r="E3590" s="47"/>
      <c r="F3590" s="47"/>
    </row>
    <row r="3591" spans="1:6" s="81" customFormat="1">
      <c r="A3591" s="67"/>
      <c r="B3591" s="339"/>
      <c r="C3591" s="185"/>
      <c r="D3591" s="59"/>
      <c r="E3591" s="47"/>
      <c r="F3591" s="47"/>
    </row>
    <row r="3592" spans="1:6" s="81" customFormat="1">
      <c r="A3592" s="67"/>
      <c r="B3592" s="339"/>
      <c r="C3592" s="185"/>
      <c r="D3592" s="59"/>
      <c r="E3592" s="47"/>
      <c r="F3592" s="47"/>
    </row>
    <row r="3593" spans="1:6" s="81" customFormat="1">
      <c r="A3593" s="67"/>
      <c r="B3593" s="339"/>
      <c r="C3593" s="185"/>
      <c r="D3593" s="59"/>
      <c r="E3593" s="47"/>
      <c r="F3593" s="47"/>
    </row>
    <row r="3594" spans="1:6" s="81" customFormat="1">
      <c r="A3594" s="67"/>
      <c r="B3594" s="339"/>
      <c r="C3594" s="185"/>
      <c r="D3594" s="59"/>
      <c r="E3594" s="47"/>
      <c r="F3594" s="47"/>
    </row>
    <row r="3595" spans="1:6" s="81" customFormat="1">
      <c r="A3595" s="67"/>
      <c r="B3595" s="339"/>
      <c r="C3595" s="185"/>
      <c r="D3595" s="59"/>
      <c r="E3595" s="47"/>
      <c r="F3595" s="47"/>
    </row>
    <row r="3596" spans="1:6" s="81" customFormat="1">
      <c r="A3596" s="67"/>
      <c r="B3596" s="339"/>
      <c r="C3596" s="185"/>
      <c r="D3596" s="59"/>
      <c r="E3596" s="47"/>
      <c r="F3596" s="47"/>
    </row>
    <row r="3597" spans="1:6" s="81" customFormat="1">
      <c r="A3597" s="67"/>
      <c r="B3597" s="339"/>
      <c r="C3597" s="185"/>
      <c r="D3597" s="59"/>
      <c r="E3597" s="47"/>
      <c r="F3597" s="47"/>
    </row>
    <row r="3598" spans="1:6" s="81" customFormat="1">
      <c r="A3598" s="67"/>
      <c r="B3598" s="339"/>
      <c r="C3598" s="185"/>
      <c r="D3598" s="59"/>
      <c r="E3598" s="47"/>
      <c r="F3598" s="47"/>
    </row>
    <row r="3599" spans="1:6" s="81" customFormat="1">
      <c r="A3599" s="67"/>
      <c r="B3599" s="339"/>
      <c r="C3599" s="185"/>
      <c r="D3599" s="59"/>
      <c r="E3599" s="47"/>
      <c r="F3599" s="47"/>
    </row>
    <row r="3600" spans="1:6" s="81" customFormat="1">
      <c r="A3600" s="67"/>
      <c r="B3600" s="339"/>
      <c r="C3600" s="185"/>
      <c r="D3600" s="59"/>
      <c r="E3600" s="47"/>
      <c r="F3600" s="47"/>
    </row>
    <row r="3601" spans="1:6" s="81" customFormat="1">
      <c r="A3601" s="67"/>
      <c r="B3601" s="339"/>
      <c r="C3601" s="185"/>
      <c r="D3601" s="59"/>
      <c r="E3601" s="47"/>
      <c r="F3601" s="47"/>
    </row>
    <row r="3602" spans="1:6" s="81" customFormat="1">
      <c r="A3602" s="67"/>
      <c r="B3602" s="339"/>
      <c r="C3602" s="185"/>
      <c r="D3602" s="59"/>
      <c r="E3602" s="47"/>
      <c r="F3602" s="47"/>
    </row>
    <row r="3603" spans="1:6" s="81" customFormat="1">
      <c r="A3603" s="67"/>
      <c r="B3603" s="339"/>
      <c r="C3603" s="185"/>
      <c r="D3603" s="59"/>
      <c r="E3603" s="47"/>
      <c r="F3603" s="47"/>
    </row>
    <row r="3604" spans="1:6" s="81" customFormat="1">
      <c r="A3604" s="67"/>
      <c r="B3604" s="339"/>
      <c r="C3604" s="185"/>
      <c r="D3604" s="59"/>
      <c r="E3604" s="47"/>
      <c r="F3604" s="47"/>
    </row>
    <row r="3605" spans="1:6" s="81" customFormat="1">
      <c r="A3605" s="67"/>
      <c r="B3605" s="339"/>
      <c r="C3605" s="185"/>
      <c r="D3605" s="59"/>
      <c r="E3605" s="47"/>
      <c r="F3605" s="47"/>
    </row>
    <row r="3606" spans="1:6" s="81" customFormat="1">
      <c r="A3606" s="67"/>
      <c r="B3606" s="339"/>
      <c r="C3606" s="185"/>
      <c r="D3606" s="59"/>
      <c r="E3606" s="47"/>
      <c r="F3606" s="47"/>
    </row>
    <row r="3607" spans="1:6" s="81" customFormat="1">
      <c r="A3607" s="67"/>
      <c r="B3607" s="339"/>
      <c r="C3607" s="185"/>
      <c r="D3607" s="59"/>
      <c r="E3607" s="47"/>
      <c r="F3607" s="47"/>
    </row>
    <row r="3608" spans="1:6" s="81" customFormat="1">
      <c r="A3608" s="67"/>
      <c r="B3608" s="339"/>
      <c r="C3608" s="185"/>
      <c r="D3608" s="59"/>
      <c r="E3608" s="47"/>
      <c r="F3608" s="47"/>
    </row>
    <row r="3609" spans="1:6" s="81" customFormat="1">
      <c r="A3609" s="67"/>
      <c r="B3609" s="339"/>
      <c r="C3609" s="185"/>
      <c r="D3609" s="59"/>
      <c r="E3609" s="47"/>
      <c r="F3609" s="47"/>
    </row>
    <row r="3610" spans="1:6" s="81" customFormat="1">
      <c r="A3610" s="67"/>
      <c r="B3610" s="339"/>
      <c r="C3610" s="185"/>
      <c r="D3610" s="59"/>
      <c r="E3610" s="47"/>
      <c r="F3610" s="47"/>
    </row>
    <row r="3611" spans="1:6" s="81" customFormat="1">
      <c r="A3611" s="67"/>
      <c r="B3611" s="339"/>
      <c r="C3611" s="185"/>
      <c r="D3611" s="59"/>
      <c r="E3611" s="47"/>
      <c r="F3611" s="47"/>
    </row>
    <row r="3612" spans="1:6" s="81" customFormat="1">
      <c r="A3612" s="67"/>
      <c r="B3612" s="339"/>
      <c r="C3612" s="185"/>
      <c r="D3612" s="59"/>
      <c r="E3612" s="47"/>
      <c r="F3612" s="47"/>
    </row>
    <row r="3613" spans="1:6" s="81" customFormat="1">
      <c r="A3613" s="67"/>
      <c r="B3613" s="339"/>
      <c r="C3613" s="185"/>
      <c r="D3613" s="59"/>
      <c r="E3613" s="47"/>
      <c r="F3613" s="47"/>
    </row>
    <row r="3614" spans="1:6" s="81" customFormat="1">
      <c r="A3614" s="67"/>
      <c r="B3614" s="339"/>
      <c r="C3614" s="185"/>
      <c r="D3614" s="59"/>
      <c r="E3614" s="47"/>
      <c r="F3614" s="47"/>
    </row>
    <row r="3615" spans="1:6" s="81" customFormat="1">
      <c r="A3615" s="67"/>
      <c r="B3615" s="339"/>
      <c r="C3615" s="185"/>
      <c r="D3615" s="59"/>
      <c r="E3615" s="47"/>
      <c r="F3615" s="47"/>
    </row>
    <row r="3616" spans="1:6" s="81" customFormat="1">
      <c r="A3616" s="67"/>
      <c r="B3616" s="339"/>
      <c r="C3616" s="185"/>
      <c r="D3616" s="59"/>
      <c r="E3616" s="47"/>
      <c r="F3616" s="47"/>
    </row>
    <row r="3617" spans="1:6" s="81" customFormat="1">
      <c r="A3617" s="67"/>
      <c r="B3617" s="339"/>
      <c r="C3617" s="185"/>
      <c r="D3617" s="59"/>
      <c r="E3617" s="47"/>
      <c r="F3617" s="47"/>
    </row>
    <row r="3618" spans="1:6" s="81" customFormat="1">
      <c r="A3618" s="67"/>
      <c r="B3618" s="339"/>
      <c r="C3618" s="185"/>
      <c r="D3618" s="59"/>
      <c r="E3618" s="47"/>
      <c r="F3618" s="47"/>
    </row>
    <row r="3619" spans="1:6" s="81" customFormat="1">
      <c r="A3619" s="67"/>
      <c r="B3619" s="339"/>
      <c r="C3619" s="185"/>
      <c r="D3619" s="59"/>
      <c r="E3619" s="47"/>
      <c r="F3619" s="47"/>
    </row>
    <row r="3620" spans="1:6" s="81" customFormat="1">
      <c r="A3620" s="67"/>
      <c r="B3620" s="339"/>
      <c r="C3620" s="185"/>
      <c r="D3620" s="59"/>
      <c r="E3620" s="47"/>
      <c r="F3620" s="47"/>
    </row>
    <row r="3621" spans="1:6" s="81" customFormat="1">
      <c r="A3621" s="67"/>
      <c r="B3621" s="339"/>
      <c r="C3621" s="185"/>
      <c r="D3621" s="59"/>
      <c r="E3621" s="47"/>
      <c r="F3621" s="47"/>
    </row>
    <row r="3622" spans="1:6" s="81" customFormat="1">
      <c r="A3622" s="67"/>
      <c r="B3622" s="339"/>
      <c r="C3622" s="185"/>
      <c r="D3622" s="59"/>
      <c r="E3622" s="47"/>
      <c r="F3622" s="47"/>
    </row>
    <row r="3623" spans="1:6" s="81" customFormat="1">
      <c r="A3623" s="67"/>
      <c r="B3623" s="339"/>
      <c r="C3623" s="185"/>
      <c r="D3623" s="59"/>
      <c r="E3623" s="47"/>
      <c r="F3623" s="47"/>
    </row>
    <row r="3624" spans="1:6" s="81" customFormat="1">
      <c r="A3624" s="67"/>
      <c r="B3624" s="339"/>
      <c r="C3624" s="185"/>
      <c r="D3624" s="59"/>
      <c r="E3624" s="47"/>
      <c r="F3624" s="47"/>
    </row>
    <row r="3625" spans="1:6" s="81" customFormat="1">
      <c r="A3625" s="67"/>
      <c r="B3625" s="339"/>
      <c r="C3625" s="185"/>
      <c r="D3625" s="59"/>
      <c r="E3625" s="47"/>
      <c r="F3625" s="47"/>
    </row>
    <row r="3626" spans="1:6" s="81" customFormat="1">
      <c r="A3626" s="67"/>
      <c r="B3626" s="339"/>
      <c r="C3626" s="185"/>
      <c r="D3626" s="59"/>
      <c r="E3626" s="47"/>
      <c r="F3626" s="47"/>
    </row>
    <row r="3627" spans="1:6" s="81" customFormat="1">
      <c r="A3627" s="67"/>
      <c r="B3627" s="339"/>
      <c r="C3627" s="185"/>
      <c r="D3627" s="59"/>
      <c r="E3627" s="47"/>
      <c r="F3627" s="47"/>
    </row>
    <row r="3628" spans="1:6" s="81" customFormat="1">
      <c r="A3628" s="67"/>
      <c r="B3628" s="339"/>
      <c r="C3628" s="185"/>
      <c r="D3628" s="59"/>
      <c r="E3628" s="47"/>
      <c r="F3628" s="47"/>
    </row>
    <row r="3629" spans="1:6" s="81" customFormat="1">
      <c r="A3629" s="67"/>
      <c r="B3629" s="339"/>
      <c r="C3629" s="185"/>
      <c r="D3629" s="59"/>
      <c r="E3629" s="47"/>
      <c r="F3629" s="47"/>
    </row>
    <row r="3630" spans="1:6" s="81" customFormat="1">
      <c r="A3630" s="67"/>
      <c r="B3630" s="339"/>
      <c r="C3630" s="185"/>
      <c r="D3630" s="59"/>
      <c r="E3630" s="47"/>
      <c r="F3630" s="47"/>
    </row>
    <row r="3631" spans="1:6" s="81" customFormat="1">
      <c r="A3631" s="67"/>
      <c r="B3631" s="339"/>
      <c r="C3631" s="185"/>
      <c r="D3631" s="59"/>
      <c r="E3631" s="47"/>
      <c r="F3631" s="47"/>
    </row>
    <row r="3632" spans="1:6" s="81" customFormat="1">
      <c r="A3632" s="67"/>
      <c r="B3632" s="339"/>
      <c r="C3632" s="185"/>
      <c r="D3632" s="59"/>
      <c r="E3632" s="47"/>
      <c r="F3632" s="47"/>
    </row>
    <row r="3633" spans="1:6" s="81" customFormat="1">
      <c r="A3633" s="67"/>
      <c r="B3633" s="339"/>
      <c r="C3633" s="185"/>
      <c r="D3633" s="59"/>
      <c r="E3633" s="47"/>
      <c r="F3633" s="47"/>
    </row>
    <row r="3634" spans="1:6" s="81" customFormat="1">
      <c r="A3634" s="67"/>
      <c r="B3634" s="339"/>
      <c r="C3634" s="185"/>
      <c r="D3634" s="59"/>
      <c r="E3634" s="47"/>
      <c r="F3634" s="47"/>
    </row>
    <row r="3635" spans="1:6" s="81" customFormat="1">
      <c r="A3635" s="67"/>
      <c r="B3635" s="339"/>
      <c r="C3635" s="185"/>
      <c r="D3635" s="59"/>
      <c r="E3635" s="47"/>
      <c r="F3635" s="47"/>
    </row>
    <row r="3636" spans="1:6" s="81" customFormat="1">
      <c r="A3636" s="67"/>
      <c r="B3636" s="339"/>
      <c r="C3636" s="185"/>
      <c r="D3636" s="59"/>
      <c r="E3636" s="47"/>
      <c r="F3636" s="47"/>
    </row>
    <row r="3637" spans="1:6" s="81" customFormat="1">
      <c r="A3637" s="67"/>
      <c r="B3637" s="339"/>
      <c r="C3637" s="185"/>
      <c r="D3637" s="59"/>
      <c r="E3637" s="47"/>
      <c r="F3637" s="47"/>
    </row>
    <row r="3638" spans="1:6" s="81" customFormat="1">
      <c r="A3638" s="67"/>
      <c r="B3638" s="339"/>
      <c r="C3638" s="185"/>
      <c r="D3638" s="59"/>
      <c r="E3638" s="47"/>
      <c r="F3638" s="47"/>
    </row>
    <row r="3639" spans="1:6" s="81" customFormat="1">
      <c r="A3639" s="67"/>
      <c r="B3639" s="339"/>
      <c r="C3639" s="185"/>
      <c r="D3639" s="59"/>
      <c r="E3639" s="47"/>
      <c r="F3639" s="47"/>
    </row>
    <row r="3640" spans="1:6" s="81" customFormat="1">
      <c r="A3640" s="67"/>
      <c r="B3640" s="339"/>
      <c r="C3640" s="185"/>
      <c r="D3640" s="59"/>
      <c r="E3640" s="47"/>
      <c r="F3640" s="47"/>
    </row>
    <row r="3641" spans="1:6" s="81" customFormat="1">
      <c r="A3641" s="67"/>
      <c r="B3641" s="339"/>
      <c r="C3641" s="185"/>
      <c r="D3641" s="59"/>
      <c r="E3641" s="47"/>
      <c r="F3641" s="47"/>
    </row>
    <row r="3642" spans="1:6" s="81" customFormat="1">
      <c r="A3642" s="67"/>
      <c r="B3642" s="339"/>
      <c r="C3642" s="185"/>
      <c r="D3642" s="59"/>
      <c r="E3642" s="47"/>
      <c r="F3642" s="47"/>
    </row>
    <row r="3643" spans="1:6" s="81" customFormat="1">
      <c r="A3643" s="67"/>
      <c r="B3643" s="339"/>
      <c r="C3643" s="185"/>
      <c r="D3643" s="59"/>
      <c r="E3643" s="47"/>
      <c r="F3643" s="47"/>
    </row>
    <row r="3644" spans="1:6" s="81" customFormat="1">
      <c r="A3644" s="67"/>
      <c r="B3644" s="339"/>
      <c r="C3644" s="185"/>
      <c r="D3644" s="59"/>
      <c r="E3644" s="47"/>
      <c r="F3644" s="47"/>
    </row>
    <row r="3645" spans="1:6" s="81" customFormat="1">
      <c r="A3645" s="67"/>
      <c r="B3645" s="339"/>
      <c r="C3645" s="185"/>
      <c r="D3645" s="59"/>
      <c r="E3645" s="47"/>
      <c r="F3645" s="47"/>
    </row>
    <row r="3646" spans="1:6" s="81" customFormat="1">
      <c r="A3646" s="67"/>
      <c r="B3646" s="339"/>
      <c r="C3646" s="185"/>
      <c r="D3646" s="59"/>
      <c r="E3646" s="47"/>
      <c r="F3646" s="47"/>
    </row>
    <row r="3647" spans="1:6" s="81" customFormat="1">
      <c r="A3647" s="67"/>
      <c r="B3647" s="339"/>
      <c r="C3647" s="185"/>
      <c r="D3647" s="59"/>
      <c r="E3647" s="47"/>
      <c r="F3647" s="47"/>
    </row>
    <row r="3648" spans="1:6" s="81" customFormat="1">
      <c r="A3648" s="67"/>
      <c r="B3648" s="339"/>
      <c r="C3648" s="185"/>
      <c r="D3648" s="59"/>
      <c r="E3648" s="47"/>
      <c r="F3648" s="47"/>
    </row>
    <row r="3649" spans="1:6" s="81" customFormat="1">
      <c r="A3649" s="67"/>
      <c r="B3649" s="339"/>
      <c r="C3649" s="185"/>
      <c r="D3649" s="59"/>
      <c r="E3649" s="47"/>
      <c r="F3649" s="47"/>
    </row>
    <row r="3650" spans="1:6" s="81" customFormat="1">
      <c r="A3650" s="67"/>
      <c r="B3650" s="339"/>
      <c r="C3650" s="185"/>
      <c r="D3650" s="59"/>
      <c r="E3650" s="47"/>
      <c r="F3650" s="47"/>
    </row>
    <row r="3651" spans="1:6" s="81" customFormat="1">
      <c r="A3651" s="67"/>
      <c r="B3651" s="339"/>
      <c r="C3651" s="185"/>
      <c r="D3651" s="59"/>
      <c r="E3651" s="47"/>
      <c r="F3651" s="47"/>
    </row>
    <row r="3652" spans="1:6" s="81" customFormat="1">
      <c r="A3652" s="67"/>
      <c r="B3652" s="339"/>
      <c r="C3652" s="185"/>
      <c r="D3652" s="59"/>
      <c r="E3652" s="47"/>
      <c r="F3652" s="47"/>
    </row>
    <row r="3653" spans="1:6" s="81" customFormat="1">
      <c r="A3653" s="67"/>
      <c r="B3653" s="339"/>
      <c r="C3653" s="185"/>
      <c r="D3653" s="59"/>
      <c r="E3653" s="47"/>
      <c r="F3653" s="47"/>
    </row>
    <row r="3654" spans="1:6" s="81" customFormat="1">
      <c r="A3654" s="67"/>
      <c r="B3654" s="339"/>
      <c r="C3654" s="185"/>
      <c r="D3654" s="59"/>
      <c r="E3654" s="47"/>
      <c r="F3654" s="47"/>
    </row>
    <row r="3655" spans="1:6" s="81" customFormat="1">
      <c r="A3655" s="67"/>
      <c r="B3655" s="339"/>
      <c r="C3655" s="185"/>
      <c r="D3655" s="59"/>
      <c r="E3655" s="47"/>
      <c r="F3655" s="47"/>
    </row>
    <row r="3656" spans="1:6" s="81" customFormat="1">
      <c r="A3656" s="67"/>
      <c r="B3656" s="339"/>
      <c r="C3656" s="185"/>
      <c r="D3656" s="59"/>
      <c r="E3656" s="47"/>
      <c r="F3656" s="47"/>
    </row>
    <row r="3657" spans="1:6" s="81" customFormat="1">
      <c r="A3657" s="67"/>
      <c r="B3657" s="339"/>
      <c r="C3657" s="185"/>
      <c r="D3657" s="59"/>
      <c r="E3657" s="47"/>
      <c r="F3657" s="47"/>
    </row>
    <row r="3658" spans="1:6" s="81" customFormat="1">
      <c r="A3658" s="67"/>
      <c r="B3658" s="339"/>
      <c r="C3658" s="185"/>
      <c r="D3658" s="59"/>
      <c r="E3658" s="47"/>
      <c r="F3658" s="47"/>
    </row>
    <row r="3659" spans="1:6" s="81" customFormat="1">
      <c r="A3659" s="67"/>
      <c r="B3659" s="339"/>
      <c r="C3659" s="185"/>
      <c r="D3659" s="59"/>
      <c r="E3659" s="47"/>
      <c r="F3659" s="47"/>
    </row>
    <row r="3660" spans="1:6" s="81" customFormat="1">
      <c r="A3660" s="67"/>
      <c r="B3660" s="339"/>
      <c r="C3660" s="185"/>
      <c r="D3660" s="59"/>
      <c r="E3660" s="47"/>
      <c r="F3660" s="47"/>
    </row>
    <row r="3661" spans="1:6" s="81" customFormat="1">
      <c r="A3661" s="67"/>
      <c r="B3661" s="339"/>
      <c r="C3661" s="185"/>
      <c r="D3661" s="59"/>
      <c r="E3661" s="47"/>
      <c r="F3661" s="47"/>
    </row>
    <row r="3662" spans="1:6" s="81" customFormat="1">
      <c r="A3662" s="67"/>
      <c r="B3662" s="339"/>
      <c r="C3662" s="185"/>
      <c r="D3662" s="59"/>
      <c r="E3662" s="47"/>
      <c r="F3662" s="47"/>
    </row>
    <row r="3663" spans="1:6" s="81" customFormat="1">
      <c r="A3663" s="67"/>
      <c r="B3663" s="339"/>
      <c r="C3663" s="185"/>
      <c r="D3663" s="59"/>
      <c r="E3663" s="47"/>
      <c r="F3663" s="47"/>
    </row>
    <row r="3666" spans="1:6" s="27" customFormat="1">
      <c r="A3666" s="67"/>
      <c r="B3666" s="339"/>
      <c r="C3666" s="185"/>
      <c r="D3666" s="59"/>
      <c r="E3666" s="47"/>
      <c r="F3666" s="47"/>
    </row>
    <row r="3667" spans="1:6" s="27" customFormat="1">
      <c r="A3667" s="67"/>
      <c r="B3667" s="339"/>
      <c r="C3667" s="185"/>
      <c r="D3667" s="59"/>
      <c r="E3667" s="47"/>
      <c r="F3667" s="47"/>
    </row>
    <row r="3670" spans="1:6" s="81" customFormat="1">
      <c r="A3670" s="67"/>
      <c r="B3670" s="339"/>
      <c r="C3670" s="185"/>
      <c r="D3670" s="59"/>
      <c r="E3670" s="47"/>
      <c r="F3670" s="47"/>
    </row>
    <row r="3671" spans="1:6" s="81" customFormat="1">
      <c r="A3671" s="67"/>
      <c r="B3671" s="339"/>
      <c r="C3671" s="185"/>
      <c r="D3671" s="59"/>
      <c r="E3671" s="47"/>
      <c r="F3671" s="47"/>
    </row>
    <row r="3672" spans="1:6" s="81" customFormat="1">
      <c r="A3672" s="67"/>
      <c r="B3672" s="339"/>
      <c r="C3672" s="185"/>
      <c r="D3672" s="59"/>
      <c r="E3672" s="47"/>
      <c r="F3672" s="47"/>
    </row>
    <row r="3673" spans="1:6" s="81" customFormat="1">
      <c r="A3673" s="67"/>
      <c r="B3673" s="339"/>
      <c r="C3673" s="185"/>
      <c r="D3673" s="59"/>
      <c r="E3673" s="47"/>
      <c r="F3673" s="47"/>
    </row>
    <row r="3674" spans="1:6" s="81" customFormat="1">
      <c r="A3674" s="67"/>
      <c r="B3674" s="339"/>
      <c r="C3674" s="185"/>
      <c r="D3674" s="59"/>
      <c r="E3674" s="47"/>
      <c r="F3674" s="47"/>
    </row>
    <row r="3675" spans="1:6" s="81" customFormat="1">
      <c r="A3675" s="67"/>
      <c r="B3675" s="339"/>
      <c r="C3675" s="185"/>
      <c r="D3675" s="59"/>
      <c r="E3675" s="47"/>
      <c r="F3675" s="47"/>
    </row>
    <row r="3676" spans="1:6" s="81" customFormat="1">
      <c r="A3676" s="67"/>
      <c r="B3676" s="339"/>
      <c r="C3676" s="185"/>
      <c r="D3676" s="59"/>
      <c r="E3676" s="47"/>
      <c r="F3676" s="47"/>
    </row>
    <row r="3677" spans="1:6" s="81" customFormat="1">
      <c r="A3677" s="67"/>
      <c r="B3677" s="339"/>
      <c r="C3677" s="185"/>
      <c r="D3677" s="59"/>
      <c r="E3677" s="47"/>
      <c r="F3677" s="47"/>
    </row>
    <row r="3678" spans="1:6" s="81" customFormat="1">
      <c r="A3678" s="67"/>
      <c r="B3678" s="339"/>
      <c r="C3678" s="185"/>
      <c r="D3678" s="59"/>
      <c r="E3678" s="47"/>
      <c r="F3678" s="47"/>
    </row>
    <row r="3679" spans="1:6" s="81" customFormat="1">
      <c r="A3679" s="67"/>
      <c r="B3679" s="339"/>
      <c r="C3679" s="185"/>
      <c r="D3679" s="59"/>
      <c r="E3679" s="47"/>
      <c r="F3679" s="47"/>
    </row>
    <row r="3680" spans="1:6" s="81" customFormat="1">
      <c r="A3680" s="67"/>
      <c r="B3680" s="339"/>
      <c r="C3680" s="185"/>
      <c r="D3680" s="59"/>
      <c r="E3680" s="47"/>
      <c r="F3680" s="47"/>
    </row>
    <row r="3681" spans="1:6" s="81" customFormat="1">
      <c r="A3681" s="67"/>
      <c r="B3681" s="339"/>
      <c r="C3681" s="185"/>
      <c r="D3681" s="59"/>
      <c r="E3681" s="47"/>
      <c r="F3681" s="47"/>
    </row>
    <row r="3682" spans="1:6" s="81" customFormat="1">
      <c r="A3682" s="67"/>
      <c r="B3682" s="339"/>
      <c r="C3682" s="185"/>
      <c r="D3682" s="59"/>
      <c r="E3682" s="47"/>
      <c r="F3682" s="47"/>
    </row>
    <row r="3683" spans="1:6" s="81" customFormat="1">
      <c r="A3683" s="67"/>
      <c r="B3683" s="339"/>
      <c r="C3683" s="185"/>
      <c r="D3683" s="59"/>
      <c r="E3683" s="47"/>
      <c r="F3683" s="47"/>
    </row>
    <row r="3684" spans="1:6" s="81" customFormat="1">
      <c r="A3684" s="67"/>
      <c r="B3684" s="339"/>
      <c r="C3684" s="185"/>
      <c r="D3684" s="59"/>
      <c r="E3684" s="47"/>
      <c r="F3684" s="47"/>
    </row>
    <row r="3685" spans="1:6" s="81" customFormat="1">
      <c r="A3685" s="67"/>
      <c r="B3685" s="339"/>
      <c r="C3685" s="185"/>
      <c r="D3685" s="59"/>
      <c r="E3685" s="47"/>
      <c r="F3685" s="47"/>
    </row>
    <row r="3686" spans="1:6" s="81" customFormat="1">
      <c r="A3686" s="67"/>
      <c r="B3686" s="339"/>
      <c r="C3686" s="185"/>
      <c r="D3686" s="59"/>
      <c r="E3686" s="47"/>
      <c r="F3686" s="47"/>
    </row>
    <row r="3687" spans="1:6" s="81" customFormat="1">
      <c r="A3687" s="67"/>
      <c r="B3687" s="339"/>
      <c r="C3687" s="185"/>
      <c r="D3687" s="59"/>
      <c r="E3687" s="47"/>
      <c r="F3687" s="47"/>
    </row>
    <row r="3688" spans="1:6" s="81" customFormat="1">
      <c r="A3688" s="67"/>
      <c r="B3688" s="339"/>
      <c r="C3688" s="185"/>
      <c r="D3688" s="59"/>
      <c r="E3688" s="47"/>
      <c r="F3688" s="47"/>
    </row>
    <row r="3689" spans="1:6" s="81" customFormat="1">
      <c r="A3689" s="67"/>
      <c r="B3689" s="339"/>
      <c r="C3689" s="185"/>
      <c r="D3689" s="59"/>
      <c r="E3689" s="47"/>
      <c r="F3689" s="47"/>
    </row>
    <row r="3690" spans="1:6" s="81" customFormat="1">
      <c r="A3690" s="67"/>
      <c r="B3690" s="339"/>
      <c r="C3690" s="185"/>
      <c r="D3690" s="59"/>
      <c r="E3690" s="47"/>
      <c r="F3690" s="47"/>
    </row>
    <row r="3691" spans="1:6" s="81" customFormat="1">
      <c r="A3691" s="67"/>
      <c r="B3691" s="339"/>
      <c r="C3691" s="185"/>
      <c r="D3691" s="59"/>
      <c r="E3691" s="47"/>
      <c r="F3691" s="47"/>
    </row>
    <row r="3692" spans="1:6" s="81" customFormat="1">
      <c r="A3692" s="67"/>
      <c r="B3692" s="339"/>
      <c r="C3692" s="185"/>
      <c r="D3692" s="59"/>
      <c r="E3692" s="47"/>
      <c r="F3692" s="47"/>
    </row>
    <row r="3693" spans="1:6" s="81" customFormat="1">
      <c r="A3693" s="67"/>
      <c r="B3693" s="339"/>
      <c r="C3693" s="185"/>
      <c r="D3693" s="59"/>
      <c r="E3693" s="47"/>
      <c r="F3693" s="47"/>
    </row>
    <row r="3694" spans="1:6" s="81" customFormat="1">
      <c r="A3694" s="67"/>
      <c r="B3694" s="339"/>
      <c r="C3694" s="185"/>
      <c r="D3694" s="59"/>
      <c r="E3694" s="47"/>
      <c r="F3694" s="47"/>
    </row>
    <row r="3695" spans="1:6" s="81" customFormat="1">
      <c r="A3695" s="67"/>
      <c r="B3695" s="339"/>
      <c r="C3695" s="185"/>
      <c r="D3695" s="59"/>
      <c r="E3695" s="47"/>
      <c r="F3695" s="47"/>
    </row>
    <row r="3696" spans="1:6" s="81" customFormat="1">
      <c r="A3696" s="67"/>
      <c r="B3696" s="339"/>
      <c r="C3696" s="185"/>
      <c r="D3696" s="59"/>
      <c r="E3696" s="47"/>
      <c r="F3696" s="47"/>
    </row>
    <row r="3697" spans="1:6" s="81" customFormat="1">
      <c r="A3697" s="67"/>
      <c r="B3697" s="339"/>
      <c r="C3697" s="185"/>
      <c r="D3697" s="59"/>
      <c r="E3697" s="47"/>
      <c r="F3697" s="47"/>
    </row>
    <row r="3698" spans="1:6" s="81" customFormat="1">
      <c r="A3698" s="67"/>
      <c r="B3698" s="339"/>
      <c r="C3698" s="185"/>
      <c r="D3698" s="59"/>
      <c r="E3698" s="47"/>
      <c r="F3698" s="47"/>
    </row>
    <row r="3699" spans="1:6" s="81" customFormat="1">
      <c r="A3699" s="67"/>
      <c r="B3699" s="339"/>
      <c r="C3699" s="185"/>
      <c r="D3699" s="59"/>
      <c r="E3699" s="47"/>
      <c r="F3699" s="47"/>
    </row>
    <row r="3700" spans="1:6" s="81" customFormat="1">
      <c r="A3700" s="67"/>
      <c r="B3700" s="339"/>
      <c r="C3700" s="185"/>
      <c r="D3700" s="59"/>
      <c r="E3700" s="47"/>
      <c r="F3700" s="47"/>
    </row>
    <row r="3701" spans="1:6" s="81" customFormat="1">
      <c r="A3701" s="67"/>
      <c r="B3701" s="339"/>
      <c r="C3701" s="185"/>
      <c r="D3701" s="59"/>
      <c r="E3701" s="47"/>
      <c r="F3701" s="47"/>
    </row>
    <row r="3702" spans="1:6" s="81" customFormat="1">
      <c r="A3702" s="67"/>
      <c r="B3702" s="339"/>
      <c r="C3702" s="185"/>
      <c r="D3702" s="59"/>
      <c r="E3702" s="47"/>
      <c r="F3702" s="47"/>
    </row>
    <row r="3703" spans="1:6" s="81" customFormat="1">
      <c r="A3703" s="67"/>
      <c r="B3703" s="339"/>
      <c r="C3703" s="185"/>
      <c r="D3703" s="59"/>
      <c r="E3703" s="47"/>
      <c r="F3703" s="47"/>
    </row>
    <row r="3704" spans="1:6" s="81" customFormat="1">
      <c r="A3704" s="67"/>
      <c r="B3704" s="339"/>
      <c r="C3704" s="185"/>
      <c r="D3704" s="59"/>
      <c r="E3704" s="47"/>
      <c r="F3704" s="47"/>
    </row>
    <row r="3705" spans="1:6" s="81" customFormat="1">
      <c r="A3705" s="67"/>
      <c r="B3705" s="339"/>
      <c r="C3705" s="185"/>
      <c r="D3705" s="59"/>
      <c r="E3705" s="47"/>
      <c r="F3705" s="47"/>
    </row>
    <row r="3706" spans="1:6" s="81" customFormat="1">
      <c r="A3706" s="67"/>
      <c r="B3706" s="339"/>
      <c r="C3706" s="185"/>
      <c r="D3706" s="59"/>
      <c r="E3706" s="47"/>
      <c r="F3706" s="47"/>
    </row>
    <row r="3707" spans="1:6" s="81" customFormat="1">
      <c r="A3707" s="67"/>
      <c r="B3707" s="339"/>
      <c r="C3707" s="185"/>
      <c r="D3707" s="59"/>
      <c r="E3707" s="47"/>
      <c r="F3707" s="47"/>
    </row>
    <row r="3708" spans="1:6" s="81" customFormat="1">
      <c r="A3708" s="67"/>
      <c r="B3708" s="339"/>
      <c r="C3708" s="185"/>
      <c r="D3708" s="59"/>
      <c r="E3708" s="47"/>
      <c r="F3708" s="47"/>
    </row>
    <row r="3709" spans="1:6" s="81" customFormat="1">
      <c r="A3709" s="67"/>
      <c r="B3709" s="339"/>
      <c r="C3709" s="185"/>
      <c r="D3709" s="59"/>
      <c r="E3709" s="47"/>
      <c r="F3709" s="47"/>
    </row>
    <row r="3710" spans="1:6" s="81" customFormat="1">
      <c r="A3710" s="67"/>
      <c r="B3710" s="339"/>
      <c r="C3710" s="185"/>
      <c r="D3710" s="59"/>
      <c r="E3710" s="47"/>
      <c r="F3710" s="47"/>
    </row>
    <row r="3711" spans="1:6" s="81" customFormat="1">
      <c r="A3711" s="67"/>
      <c r="B3711" s="339"/>
      <c r="C3711" s="185"/>
      <c r="D3711" s="59"/>
      <c r="E3711" s="47"/>
      <c r="F3711" s="47"/>
    </row>
    <row r="3712" spans="1:6" s="81" customFormat="1">
      <c r="A3712" s="67"/>
      <c r="B3712" s="339"/>
      <c r="C3712" s="185"/>
      <c r="D3712" s="59"/>
      <c r="E3712" s="47"/>
      <c r="F3712" s="47"/>
    </row>
    <row r="3713" spans="1:6" s="81" customFormat="1">
      <c r="A3713" s="67"/>
      <c r="B3713" s="339"/>
      <c r="C3713" s="185"/>
      <c r="D3713" s="59"/>
      <c r="E3713" s="47"/>
      <c r="F3713" s="47"/>
    </row>
    <row r="3714" spans="1:6" s="81" customFormat="1">
      <c r="A3714" s="67"/>
      <c r="B3714" s="339"/>
      <c r="C3714" s="185"/>
      <c r="D3714" s="59"/>
      <c r="E3714" s="47"/>
      <c r="F3714" s="47"/>
    </row>
    <row r="3715" spans="1:6" s="81" customFormat="1">
      <c r="A3715" s="67"/>
      <c r="B3715" s="339"/>
      <c r="C3715" s="185"/>
      <c r="D3715" s="59"/>
      <c r="E3715" s="47"/>
      <c r="F3715" s="47"/>
    </row>
    <row r="3716" spans="1:6" s="81" customFormat="1">
      <c r="A3716" s="67"/>
      <c r="B3716" s="339"/>
      <c r="C3716" s="185"/>
      <c r="D3716" s="59"/>
      <c r="E3716" s="47"/>
      <c r="F3716" s="47"/>
    </row>
    <row r="3717" spans="1:6" s="81" customFormat="1">
      <c r="A3717" s="67"/>
      <c r="B3717" s="339"/>
      <c r="C3717" s="185"/>
      <c r="D3717" s="59"/>
      <c r="E3717" s="47"/>
      <c r="F3717" s="47"/>
    </row>
    <row r="3718" spans="1:6" s="81" customFormat="1">
      <c r="A3718" s="67"/>
      <c r="B3718" s="339"/>
      <c r="C3718" s="185"/>
      <c r="D3718" s="59"/>
      <c r="E3718" s="47"/>
      <c r="F3718" s="47"/>
    </row>
    <row r="3719" spans="1:6" s="81" customFormat="1">
      <c r="A3719" s="67"/>
      <c r="B3719" s="339"/>
      <c r="C3719" s="185"/>
      <c r="D3719" s="59"/>
      <c r="E3719" s="47"/>
      <c r="F3719" s="47"/>
    </row>
    <row r="3720" spans="1:6" s="81" customFormat="1">
      <c r="A3720" s="67"/>
      <c r="B3720" s="339"/>
      <c r="C3720" s="185"/>
      <c r="D3720" s="59"/>
      <c r="E3720" s="47"/>
      <c r="F3720" s="47"/>
    </row>
    <row r="3721" spans="1:6" s="81" customFormat="1">
      <c r="A3721" s="67"/>
      <c r="B3721" s="339"/>
      <c r="C3721" s="185"/>
      <c r="D3721" s="59"/>
      <c r="E3721" s="47"/>
      <c r="F3721" s="47"/>
    </row>
    <row r="3722" spans="1:6" s="81" customFormat="1">
      <c r="A3722" s="67"/>
      <c r="B3722" s="339"/>
      <c r="C3722" s="185"/>
      <c r="D3722" s="59"/>
      <c r="E3722" s="47"/>
      <c r="F3722" s="47"/>
    </row>
    <row r="3723" spans="1:6" s="81" customFormat="1">
      <c r="A3723" s="67"/>
      <c r="B3723" s="339"/>
      <c r="C3723" s="185"/>
      <c r="D3723" s="59"/>
      <c r="E3723" s="47"/>
      <c r="F3723" s="47"/>
    </row>
    <row r="3724" spans="1:6" s="81" customFormat="1">
      <c r="A3724" s="67"/>
      <c r="B3724" s="339"/>
      <c r="C3724" s="185"/>
      <c r="D3724" s="59"/>
      <c r="E3724" s="47"/>
      <c r="F3724" s="47"/>
    </row>
    <row r="3725" spans="1:6" s="81" customFormat="1">
      <c r="A3725" s="67"/>
      <c r="B3725" s="339"/>
      <c r="C3725" s="185"/>
      <c r="D3725" s="59"/>
      <c r="E3725" s="47"/>
      <c r="F3725" s="47"/>
    </row>
    <row r="3726" spans="1:6" s="81" customFormat="1">
      <c r="A3726" s="67"/>
      <c r="B3726" s="339"/>
      <c r="C3726" s="185"/>
      <c r="D3726" s="59"/>
      <c r="E3726" s="47"/>
      <c r="F3726" s="47"/>
    </row>
    <row r="3727" spans="1:6" s="81" customFormat="1">
      <c r="A3727" s="67"/>
      <c r="B3727" s="339"/>
      <c r="C3727" s="185"/>
      <c r="D3727" s="59"/>
      <c r="E3727" s="47"/>
      <c r="F3727" s="47"/>
    </row>
    <row r="3728" spans="1:6" s="81" customFormat="1">
      <c r="A3728" s="67"/>
      <c r="B3728" s="339"/>
      <c r="C3728" s="185"/>
      <c r="D3728" s="59"/>
      <c r="E3728" s="47"/>
      <c r="F3728" s="47"/>
    </row>
    <row r="3729" spans="1:6" s="81" customFormat="1">
      <c r="A3729" s="67"/>
      <c r="B3729" s="339"/>
      <c r="C3729" s="185"/>
      <c r="D3729" s="59"/>
      <c r="E3729" s="47"/>
      <c r="F3729" s="47"/>
    </row>
    <row r="3730" spans="1:6" s="81" customFormat="1">
      <c r="A3730" s="67"/>
      <c r="B3730" s="339"/>
      <c r="C3730" s="185"/>
      <c r="D3730" s="59"/>
      <c r="E3730" s="47"/>
      <c r="F3730" s="47"/>
    </row>
    <row r="3731" spans="1:6" s="81" customFormat="1">
      <c r="A3731" s="67"/>
      <c r="B3731" s="339"/>
      <c r="C3731" s="185"/>
      <c r="D3731" s="59"/>
      <c r="E3731" s="47"/>
      <c r="F3731" s="47"/>
    </row>
    <row r="3732" spans="1:6" s="81" customFormat="1">
      <c r="A3732" s="67"/>
      <c r="B3732" s="339"/>
      <c r="C3732" s="185"/>
      <c r="D3732" s="59"/>
      <c r="E3732" s="47"/>
      <c r="F3732" s="47"/>
    </row>
    <row r="3733" spans="1:6" s="81" customFormat="1">
      <c r="A3733" s="67"/>
      <c r="B3733" s="339"/>
      <c r="C3733" s="185"/>
      <c r="D3733" s="59"/>
      <c r="E3733" s="47"/>
      <c r="F3733" s="47"/>
    </row>
    <row r="3736" spans="1:6" s="27" customFormat="1">
      <c r="A3736" s="67"/>
      <c r="B3736" s="339"/>
      <c r="C3736" s="185"/>
      <c r="D3736" s="59"/>
      <c r="E3736" s="47"/>
      <c r="F3736" s="47"/>
    </row>
    <row r="3737" spans="1:6" s="27" customFormat="1">
      <c r="A3737" s="67"/>
      <c r="B3737" s="339"/>
      <c r="C3737" s="185"/>
      <c r="D3737" s="59"/>
      <c r="E3737" s="47"/>
      <c r="F3737" s="47"/>
    </row>
    <row r="3738" spans="1:6" s="27" customFormat="1">
      <c r="A3738" s="67"/>
      <c r="B3738" s="339"/>
      <c r="C3738" s="185"/>
      <c r="D3738" s="59"/>
      <c r="E3738" s="47"/>
      <c r="F3738" s="47"/>
    </row>
    <row r="3739" spans="1:6" s="27" customFormat="1">
      <c r="A3739" s="67"/>
      <c r="B3739" s="339"/>
      <c r="C3739" s="185"/>
      <c r="D3739" s="59"/>
      <c r="E3739" s="47"/>
      <c r="F3739" s="47"/>
    </row>
    <row r="3740" spans="1:6" s="27" customFormat="1">
      <c r="A3740" s="67"/>
      <c r="B3740" s="339"/>
      <c r="C3740" s="185"/>
      <c r="D3740" s="59"/>
      <c r="E3740" s="47"/>
      <c r="F3740" s="47"/>
    </row>
    <row r="3741" spans="1:6" s="27" customFormat="1">
      <c r="A3741" s="67"/>
      <c r="B3741" s="339"/>
      <c r="C3741" s="185"/>
      <c r="D3741" s="59"/>
      <c r="E3741" s="47"/>
      <c r="F3741" s="47"/>
    </row>
    <row r="3742" spans="1:6" s="27" customFormat="1">
      <c r="A3742" s="67"/>
      <c r="B3742" s="339"/>
      <c r="C3742" s="185"/>
      <c r="D3742" s="59"/>
      <c r="E3742" s="47"/>
      <c r="F3742" s="47"/>
    </row>
    <row r="3743" spans="1:6" s="81" customFormat="1">
      <c r="A3743" s="67"/>
      <c r="B3743" s="339"/>
      <c r="C3743" s="185"/>
      <c r="D3743" s="59"/>
      <c r="E3743" s="47"/>
      <c r="F3743" s="47"/>
    </row>
    <row r="3744" spans="1:6" s="81" customFormat="1">
      <c r="A3744" s="67"/>
      <c r="B3744" s="339"/>
      <c r="C3744" s="185"/>
      <c r="D3744" s="59"/>
      <c r="E3744" s="47"/>
      <c r="F3744" s="47"/>
    </row>
    <row r="3745" spans="1:6" s="81" customFormat="1">
      <c r="A3745" s="67"/>
      <c r="B3745" s="339"/>
      <c r="C3745" s="185"/>
      <c r="D3745" s="59"/>
      <c r="E3745" s="47"/>
      <c r="F3745" s="47"/>
    </row>
    <row r="3746" spans="1:6" s="81" customFormat="1">
      <c r="A3746" s="67"/>
      <c r="B3746" s="339"/>
      <c r="C3746" s="185"/>
      <c r="D3746" s="59"/>
      <c r="E3746" s="47"/>
      <c r="F3746" s="47"/>
    </row>
    <row r="3747" spans="1:6" s="81" customFormat="1">
      <c r="A3747" s="67"/>
      <c r="B3747" s="339"/>
      <c r="C3747" s="185"/>
      <c r="D3747" s="59"/>
      <c r="E3747" s="47"/>
      <c r="F3747" s="47"/>
    </row>
    <row r="3748" spans="1:6" s="81" customFormat="1">
      <c r="A3748" s="67"/>
      <c r="B3748" s="339"/>
      <c r="C3748" s="185"/>
      <c r="D3748" s="59"/>
      <c r="E3748" s="47"/>
      <c r="F3748" s="47"/>
    </row>
    <row r="3749" spans="1:6" s="81" customFormat="1">
      <c r="A3749" s="67"/>
      <c r="B3749" s="339"/>
      <c r="C3749" s="185"/>
      <c r="D3749" s="59"/>
      <c r="E3749" s="47"/>
      <c r="F3749" s="47"/>
    </row>
    <row r="3750" spans="1:6" s="81" customFormat="1">
      <c r="A3750" s="67"/>
      <c r="B3750" s="339"/>
      <c r="C3750" s="185"/>
      <c r="D3750" s="59"/>
      <c r="E3750" s="47"/>
      <c r="F3750" s="47"/>
    </row>
    <row r="3751" spans="1:6" s="81" customFormat="1">
      <c r="A3751" s="67"/>
      <c r="B3751" s="339"/>
      <c r="C3751" s="185"/>
      <c r="D3751" s="59"/>
      <c r="E3751" s="47"/>
      <c r="F3751" s="47"/>
    </row>
    <row r="3752" spans="1:6" s="81" customFormat="1">
      <c r="A3752" s="67"/>
      <c r="B3752" s="339"/>
      <c r="C3752" s="185"/>
      <c r="D3752" s="59"/>
      <c r="E3752" s="47"/>
      <c r="F3752" s="47"/>
    </row>
    <row r="3753" spans="1:6" s="81" customFormat="1">
      <c r="A3753" s="67"/>
      <c r="B3753" s="339"/>
      <c r="C3753" s="185"/>
      <c r="D3753" s="59"/>
      <c r="E3753" s="47"/>
      <c r="F3753" s="47"/>
    </row>
    <row r="3754" spans="1:6" s="81" customFormat="1">
      <c r="A3754" s="67"/>
      <c r="B3754" s="339"/>
      <c r="C3754" s="185"/>
      <c r="D3754" s="59"/>
      <c r="E3754" s="47"/>
      <c r="F3754" s="47"/>
    </row>
    <row r="3755" spans="1:6" s="81" customFormat="1">
      <c r="A3755" s="67"/>
      <c r="B3755" s="339"/>
      <c r="C3755" s="185"/>
      <c r="D3755" s="59"/>
      <c r="E3755" s="47"/>
      <c r="F3755" s="47"/>
    </row>
    <row r="3756" spans="1:6" s="81" customFormat="1">
      <c r="A3756" s="67"/>
      <c r="B3756" s="339"/>
      <c r="C3756" s="185"/>
      <c r="D3756" s="59"/>
      <c r="E3756" s="47"/>
      <c r="F3756" s="47"/>
    </row>
    <row r="3757" spans="1:6" s="81" customFormat="1">
      <c r="A3757" s="67"/>
      <c r="B3757" s="339"/>
      <c r="C3757" s="185"/>
      <c r="D3757" s="59"/>
      <c r="E3757" s="47"/>
      <c r="F3757" s="47"/>
    </row>
    <row r="3758" spans="1:6" s="81" customFormat="1">
      <c r="A3758" s="67"/>
      <c r="B3758" s="339"/>
      <c r="C3758" s="185"/>
      <c r="D3758" s="59"/>
      <c r="E3758" s="47"/>
      <c r="F3758" s="47"/>
    </row>
    <row r="3759" spans="1:6" s="81" customFormat="1">
      <c r="A3759" s="67"/>
      <c r="B3759" s="339"/>
      <c r="C3759" s="185"/>
      <c r="D3759" s="59"/>
      <c r="E3759" s="47"/>
      <c r="F3759" s="47"/>
    </row>
    <row r="3760" spans="1:6" s="81" customFormat="1">
      <c r="A3760" s="67"/>
      <c r="B3760" s="339"/>
      <c r="C3760" s="185"/>
      <c r="D3760" s="59"/>
      <c r="E3760" s="47"/>
      <c r="F3760" s="47"/>
    </row>
    <row r="3761" spans="1:6" s="81" customFormat="1">
      <c r="A3761" s="67"/>
      <c r="B3761" s="339"/>
      <c r="C3761" s="185"/>
      <c r="D3761" s="59"/>
      <c r="E3761" s="47"/>
      <c r="F3761" s="47"/>
    </row>
    <row r="3762" spans="1:6" s="81" customFormat="1">
      <c r="A3762" s="67"/>
      <c r="B3762" s="339"/>
      <c r="C3762" s="185"/>
      <c r="D3762" s="59"/>
      <c r="E3762" s="47"/>
      <c r="F3762" s="47"/>
    </row>
    <row r="3763" spans="1:6" s="81" customFormat="1">
      <c r="A3763" s="67"/>
      <c r="B3763" s="339"/>
      <c r="C3763" s="185"/>
      <c r="D3763" s="59"/>
      <c r="E3763" s="47"/>
      <c r="F3763" s="47"/>
    </row>
    <row r="3764" spans="1:6" s="81" customFormat="1">
      <c r="A3764" s="67"/>
      <c r="B3764" s="339"/>
      <c r="C3764" s="185"/>
      <c r="D3764" s="59"/>
      <c r="E3764" s="47"/>
      <c r="F3764" s="47"/>
    </row>
    <row r="3765" spans="1:6" s="81" customFormat="1">
      <c r="A3765" s="67"/>
      <c r="B3765" s="339"/>
      <c r="C3765" s="185"/>
      <c r="D3765" s="59"/>
      <c r="E3765" s="47"/>
      <c r="F3765" s="47"/>
    </row>
    <row r="3766" spans="1:6" s="81" customFormat="1">
      <c r="A3766" s="67"/>
      <c r="B3766" s="339"/>
      <c r="C3766" s="185"/>
      <c r="D3766" s="59"/>
      <c r="E3766" s="47"/>
      <c r="F3766" s="47"/>
    </row>
    <row r="3767" spans="1:6" s="81" customFormat="1">
      <c r="A3767" s="67"/>
      <c r="B3767" s="339"/>
      <c r="C3767" s="185"/>
      <c r="D3767" s="59"/>
      <c r="E3767" s="47"/>
      <c r="F3767" s="47"/>
    </row>
    <row r="3768" spans="1:6" s="81" customFormat="1">
      <c r="A3768" s="67"/>
      <c r="B3768" s="339"/>
      <c r="C3768" s="185"/>
      <c r="D3768" s="59"/>
      <c r="E3768" s="47"/>
      <c r="F3768" s="47"/>
    </row>
    <row r="3769" spans="1:6" s="81" customFormat="1">
      <c r="A3769" s="67"/>
      <c r="B3769" s="339"/>
      <c r="C3769" s="185"/>
      <c r="D3769" s="59"/>
      <c r="E3769" s="47"/>
      <c r="F3769" s="47"/>
    </row>
    <row r="3770" spans="1:6" s="81" customFormat="1">
      <c r="A3770" s="67"/>
      <c r="B3770" s="339"/>
      <c r="C3770" s="185"/>
      <c r="D3770" s="59"/>
      <c r="E3770" s="47"/>
      <c r="F3770" s="47"/>
    </row>
    <row r="3771" spans="1:6" s="81" customFormat="1">
      <c r="A3771" s="67"/>
      <c r="B3771" s="339"/>
      <c r="C3771" s="185"/>
      <c r="D3771" s="59"/>
      <c r="E3771" s="47"/>
      <c r="F3771" s="47"/>
    </row>
    <row r="3772" spans="1:6" s="81" customFormat="1">
      <c r="A3772" s="67"/>
      <c r="B3772" s="339"/>
      <c r="C3772" s="185"/>
      <c r="D3772" s="59"/>
      <c r="E3772" s="47"/>
      <c r="F3772" s="47"/>
    </row>
    <row r="3773" spans="1:6" s="81" customFormat="1">
      <c r="A3773" s="67"/>
      <c r="B3773" s="339"/>
      <c r="C3773" s="185"/>
      <c r="D3773" s="59"/>
      <c r="E3773" s="47"/>
      <c r="F3773" s="47"/>
    </row>
    <row r="3774" spans="1:6" s="81" customFormat="1">
      <c r="A3774" s="67"/>
      <c r="B3774" s="339"/>
      <c r="C3774" s="185"/>
      <c r="D3774" s="59"/>
      <c r="E3774" s="47"/>
      <c r="F3774" s="47"/>
    </row>
    <row r="3775" spans="1:6" s="81" customFormat="1">
      <c r="A3775" s="67"/>
      <c r="B3775" s="339"/>
      <c r="C3775" s="185"/>
      <c r="D3775" s="59"/>
      <c r="E3775" s="47"/>
      <c r="F3775" s="47"/>
    </row>
    <row r="3776" spans="1:6" s="81" customFormat="1">
      <c r="A3776" s="67"/>
      <c r="B3776" s="339"/>
      <c r="C3776" s="185"/>
      <c r="D3776" s="59"/>
      <c r="E3776" s="47"/>
      <c r="F3776" s="47"/>
    </row>
    <row r="3777" spans="1:6" s="81" customFormat="1">
      <c r="A3777" s="67"/>
      <c r="B3777" s="339"/>
      <c r="C3777" s="185"/>
      <c r="D3777" s="59"/>
      <c r="E3777" s="47"/>
      <c r="F3777" s="47"/>
    </row>
    <row r="3778" spans="1:6" s="81" customFormat="1">
      <c r="A3778" s="67"/>
      <c r="B3778" s="339"/>
      <c r="C3778" s="185"/>
      <c r="D3778" s="59"/>
      <c r="E3778" s="47"/>
      <c r="F3778" s="47"/>
    </row>
    <row r="3779" spans="1:6" s="81" customFormat="1">
      <c r="A3779" s="67"/>
      <c r="B3779" s="339"/>
      <c r="C3779" s="185"/>
      <c r="D3779" s="59"/>
      <c r="E3779" s="47"/>
      <c r="F3779" s="47"/>
    </row>
    <row r="3780" spans="1:6" s="81" customFormat="1">
      <c r="A3780" s="67"/>
      <c r="B3780" s="339"/>
      <c r="C3780" s="185"/>
      <c r="D3780" s="59"/>
      <c r="E3780" s="47"/>
      <c r="F3780" s="47"/>
    </row>
    <row r="3781" spans="1:6" s="81" customFormat="1">
      <c r="A3781" s="67"/>
      <c r="B3781" s="339"/>
      <c r="C3781" s="185"/>
      <c r="D3781" s="59"/>
      <c r="E3781" s="47"/>
      <c r="F3781" s="47"/>
    </row>
    <row r="3782" spans="1:6" s="81" customFormat="1">
      <c r="A3782" s="67"/>
      <c r="B3782" s="339"/>
      <c r="C3782" s="185"/>
      <c r="D3782" s="59"/>
      <c r="E3782" s="47"/>
      <c r="F3782" s="47"/>
    </row>
    <row r="3783" spans="1:6" s="81" customFormat="1">
      <c r="A3783" s="67"/>
      <c r="B3783" s="339"/>
      <c r="C3783" s="185"/>
      <c r="D3783" s="59"/>
      <c r="E3783" s="47"/>
      <c r="F3783" s="47"/>
    </row>
    <row r="3784" spans="1:6" s="81" customFormat="1">
      <c r="A3784" s="67"/>
      <c r="B3784" s="339"/>
      <c r="C3784" s="185"/>
      <c r="D3784" s="59"/>
      <c r="E3784" s="47"/>
      <c r="F3784" s="47"/>
    </row>
    <row r="3785" spans="1:6" s="81" customFormat="1">
      <c r="A3785" s="67"/>
      <c r="B3785" s="339"/>
      <c r="C3785" s="185"/>
      <c r="D3785" s="59"/>
      <c r="E3785" s="47"/>
      <c r="F3785" s="47"/>
    </row>
    <row r="3786" spans="1:6" s="81" customFormat="1">
      <c r="A3786" s="67"/>
      <c r="B3786" s="339"/>
      <c r="C3786" s="185"/>
      <c r="D3786" s="59"/>
      <c r="E3786" s="47"/>
      <c r="F3786" s="47"/>
    </row>
    <row r="3787" spans="1:6" s="81" customFormat="1">
      <c r="A3787" s="67"/>
      <c r="B3787" s="339"/>
      <c r="C3787" s="185"/>
      <c r="D3787" s="59"/>
      <c r="E3787" s="47"/>
      <c r="F3787" s="47"/>
    </row>
    <row r="3788" spans="1:6" s="81" customFormat="1">
      <c r="A3788" s="67"/>
      <c r="B3788" s="339"/>
      <c r="C3788" s="185"/>
      <c r="D3788" s="59"/>
      <c r="E3788" s="47"/>
      <c r="F3788" s="47"/>
    </row>
    <row r="3789" spans="1:6" s="81" customFormat="1">
      <c r="A3789" s="67"/>
      <c r="B3789" s="339"/>
      <c r="C3789" s="185"/>
      <c r="D3789" s="59"/>
      <c r="E3789" s="47"/>
      <c r="F3789" s="47"/>
    </row>
    <row r="3790" spans="1:6" s="81" customFormat="1">
      <c r="A3790" s="67"/>
      <c r="B3790" s="339"/>
      <c r="C3790" s="185"/>
      <c r="D3790" s="59"/>
      <c r="E3790" s="47"/>
      <c r="F3790" s="47"/>
    </row>
    <row r="3791" spans="1:6" s="81" customFormat="1">
      <c r="A3791" s="67"/>
      <c r="B3791" s="339"/>
      <c r="C3791" s="185"/>
      <c r="D3791" s="59"/>
      <c r="E3791" s="47"/>
      <c r="F3791" s="47"/>
    </row>
    <row r="3792" spans="1:6" s="81" customFormat="1">
      <c r="A3792" s="67"/>
      <c r="B3792" s="339"/>
      <c r="C3792" s="185"/>
      <c r="D3792" s="59"/>
      <c r="E3792" s="47"/>
      <c r="F3792" s="47"/>
    </row>
    <row r="3793" spans="1:6" s="81" customFormat="1">
      <c r="A3793" s="67"/>
      <c r="B3793" s="339"/>
      <c r="C3793" s="185"/>
      <c r="D3793" s="59"/>
      <c r="E3793" s="47"/>
      <c r="F3793" s="47"/>
    </row>
    <row r="3794" spans="1:6" s="81" customFormat="1">
      <c r="A3794" s="67"/>
      <c r="B3794" s="339"/>
      <c r="C3794" s="185"/>
      <c r="D3794" s="59"/>
      <c r="E3794" s="47"/>
      <c r="F3794" s="47"/>
    </row>
    <row r="3795" spans="1:6" s="81" customFormat="1">
      <c r="A3795" s="67"/>
      <c r="B3795" s="339"/>
      <c r="C3795" s="185"/>
      <c r="D3795" s="59"/>
      <c r="E3795" s="47"/>
      <c r="F3795" s="47"/>
    </row>
    <row r="3796" spans="1:6" s="81" customFormat="1">
      <c r="A3796" s="67"/>
      <c r="B3796" s="339"/>
      <c r="C3796" s="185"/>
      <c r="D3796" s="59"/>
      <c r="E3796" s="47"/>
      <c r="F3796" s="47"/>
    </row>
    <row r="3797" spans="1:6" s="81" customFormat="1">
      <c r="A3797" s="67"/>
      <c r="B3797" s="339"/>
      <c r="C3797" s="185"/>
      <c r="D3797" s="59"/>
      <c r="E3797" s="47"/>
      <c r="F3797" s="47"/>
    </row>
    <row r="3798" spans="1:6" s="81" customFormat="1">
      <c r="A3798" s="67"/>
      <c r="B3798" s="339"/>
      <c r="C3798" s="185"/>
      <c r="D3798" s="59"/>
      <c r="E3798" s="47"/>
      <c r="F3798" s="47"/>
    </row>
    <row r="3799" spans="1:6" s="81" customFormat="1">
      <c r="A3799" s="67"/>
      <c r="B3799" s="339"/>
      <c r="C3799" s="185"/>
      <c r="D3799" s="59"/>
      <c r="E3799" s="47"/>
      <c r="F3799" s="47"/>
    </row>
    <row r="3800" spans="1:6" s="81" customFormat="1">
      <c r="A3800" s="67"/>
      <c r="B3800" s="339"/>
      <c r="C3800" s="185"/>
      <c r="D3800" s="59"/>
      <c r="E3800" s="47"/>
      <c r="F3800" s="47"/>
    </row>
    <row r="3801" spans="1:6" s="81" customFormat="1">
      <c r="A3801" s="67"/>
      <c r="B3801" s="339"/>
      <c r="C3801" s="185"/>
      <c r="D3801" s="59"/>
      <c r="E3801" s="47"/>
      <c r="F3801" s="47"/>
    </row>
    <row r="3802" spans="1:6" s="81" customFormat="1">
      <c r="A3802" s="67"/>
      <c r="B3802" s="339"/>
      <c r="C3802" s="185"/>
      <c r="D3802" s="59"/>
      <c r="E3802" s="47"/>
      <c r="F3802" s="47"/>
    </row>
    <row r="3803" spans="1:6" s="81" customFormat="1">
      <c r="A3803" s="67"/>
      <c r="B3803" s="339"/>
      <c r="C3803" s="185"/>
      <c r="D3803" s="59"/>
      <c r="E3803" s="47"/>
      <c r="F3803" s="47"/>
    </row>
    <row r="3804" spans="1:6" s="81" customFormat="1">
      <c r="A3804" s="67"/>
      <c r="B3804" s="339"/>
      <c r="C3804" s="185"/>
      <c r="D3804" s="59"/>
      <c r="E3804" s="47"/>
      <c r="F3804" s="47"/>
    </row>
    <row r="3805" spans="1:6" s="81" customFormat="1">
      <c r="A3805" s="67"/>
      <c r="B3805" s="339"/>
      <c r="C3805" s="185"/>
      <c r="D3805" s="59"/>
      <c r="E3805" s="47"/>
      <c r="F3805" s="47"/>
    </row>
    <row r="3806" spans="1:6" s="81" customFormat="1">
      <c r="A3806" s="67"/>
      <c r="B3806" s="339"/>
      <c r="C3806" s="185"/>
      <c r="D3806" s="59"/>
      <c r="E3806" s="47"/>
      <c r="F3806" s="47"/>
    </row>
    <row r="3807" spans="1:6" s="81" customFormat="1">
      <c r="A3807" s="67"/>
      <c r="B3807" s="339"/>
      <c r="C3807" s="185"/>
      <c r="D3807" s="59"/>
      <c r="E3807" s="47"/>
      <c r="F3807" s="47"/>
    </row>
    <row r="3808" spans="1:6" s="81" customFormat="1">
      <c r="A3808" s="67"/>
      <c r="B3808" s="339"/>
      <c r="C3808" s="185"/>
      <c r="D3808" s="59"/>
      <c r="E3808" s="47"/>
      <c r="F3808" s="47"/>
    </row>
    <row r="3809" spans="1:6" s="81" customFormat="1">
      <c r="A3809" s="67"/>
      <c r="B3809" s="339"/>
      <c r="C3809" s="185"/>
      <c r="D3809" s="59"/>
      <c r="E3809" s="47"/>
      <c r="F3809" s="47"/>
    </row>
    <row r="3810" spans="1:6" s="81" customFormat="1">
      <c r="A3810" s="67"/>
      <c r="B3810" s="339"/>
      <c r="C3810" s="185"/>
      <c r="D3810" s="59"/>
      <c r="E3810" s="47"/>
      <c r="F3810" s="47"/>
    </row>
    <row r="3811" spans="1:6" s="81" customFormat="1">
      <c r="A3811" s="67"/>
      <c r="B3811" s="339"/>
      <c r="C3811" s="185"/>
      <c r="D3811" s="59"/>
      <c r="E3811" s="47"/>
      <c r="F3811" s="47"/>
    </row>
    <row r="3812" spans="1:6" s="81" customFormat="1">
      <c r="A3812" s="67"/>
      <c r="B3812" s="339"/>
      <c r="C3812" s="185"/>
      <c r="D3812" s="59"/>
      <c r="E3812" s="47"/>
      <c r="F3812" s="47"/>
    </row>
    <row r="3813" spans="1:6" s="81" customFormat="1">
      <c r="A3813" s="67"/>
      <c r="B3813" s="339"/>
      <c r="C3813" s="185"/>
      <c r="D3813" s="59"/>
      <c r="E3813" s="47"/>
      <c r="F3813" s="47"/>
    </row>
    <row r="3814" spans="1:6" s="81" customFormat="1">
      <c r="A3814" s="67"/>
      <c r="B3814" s="339"/>
      <c r="C3814" s="185"/>
      <c r="D3814" s="59"/>
      <c r="E3814" s="47"/>
      <c r="F3814" s="47"/>
    </row>
    <row r="3815" spans="1:6" s="81" customFormat="1">
      <c r="A3815" s="67"/>
      <c r="B3815" s="339"/>
      <c r="C3815" s="185"/>
      <c r="D3815" s="59"/>
      <c r="E3815" s="47"/>
      <c r="F3815" s="47"/>
    </row>
    <row r="3816" spans="1:6" s="81" customFormat="1">
      <c r="A3816" s="67"/>
      <c r="B3816" s="339"/>
      <c r="C3816" s="185"/>
      <c r="D3816" s="59"/>
      <c r="E3816" s="47"/>
      <c r="F3816" s="47"/>
    </row>
    <row r="3817" spans="1:6" s="81" customFormat="1">
      <c r="A3817" s="67"/>
      <c r="B3817" s="339"/>
      <c r="C3817" s="185"/>
      <c r="D3817" s="59"/>
      <c r="E3817" s="47"/>
      <c r="F3817" s="47"/>
    </row>
    <row r="3818" spans="1:6" s="81" customFormat="1">
      <c r="A3818" s="67"/>
      <c r="B3818" s="339"/>
      <c r="C3818" s="185"/>
      <c r="D3818" s="59"/>
      <c r="E3818" s="47"/>
      <c r="F3818" s="47"/>
    </row>
    <row r="3819" spans="1:6" s="81" customFormat="1">
      <c r="A3819" s="67"/>
      <c r="B3819" s="339"/>
      <c r="C3819" s="185"/>
      <c r="D3819" s="59"/>
      <c r="E3819" s="47"/>
      <c r="F3819" s="47"/>
    </row>
    <row r="3820" spans="1:6" s="81" customFormat="1">
      <c r="A3820" s="67"/>
      <c r="B3820" s="339"/>
      <c r="C3820" s="185"/>
      <c r="D3820" s="59"/>
      <c r="E3820" s="47"/>
      <c r="F3820" s="47"/>
    </row>
    <row r="3821" spans="1:6" s="81" customFormat="1">
      <c r="A3821" s="67"/>
      <c r="B3821" s="339"/>
      <c r="C3821" s="185"/>
      <c r="D3821" s="59"/>
      <c r="E3821" s="47"/>
      <c r="F3821" s="47"/>
    </row>
    <row r="3822" spans="1:6" s="81" customFormat="1">
      <c r="A3822" s="67"/>
      <c r="B3822" s="339"/>
      <c r="C3822" s="185"/>
      <c r="D3822" s="59"/>
      <c r="E3822" s="47"/>
      <c r="F3822" s="47"/>
    </row>
    <row r="3823" spans="1:6" s="81" customFormat="1">
      <c r="A3823" s="67"/>
      <c r="B3823" s="339"/>
      <c r="C3823" s="185"/>
      <c r="D3823" s="59"/>
      <c r="E3823" s="47"/>
      <c r="F3823" s="47"/>
    </row>
    <row r="3824" spans="1:6" s="81" customFormat="1">
      <c r="A3824" s="67"/>
      <c r="B3824" s="339"/>
      <c r="C3824" s="185"/>
      <c r="D3824" s="59"/>
      <c r="E3824" s="47"/>
      <c r="F3824" s="47"/>
    </row>
    <row r="3825" spans="1:6" s="81" customFormat="1">
      <c r="A3825" s="67"/>
      <c r="B3825" s="339"/>
      <c r="C3825" s="185"/>
      <c r="D3825" s="59"/>
      <c r="E3825" s="47"/>
      <c r="F3825" s="47"/>
    </row>
    <row r="3826" spans="1:6" s="81" customFormat="1">
      <c r="A3826" s="67"/>
      <c r="B3826" s="339"/>
      <c r="C3826" s="185"/>
      <c r="D3826" s="59"/>
      <c r="E3826" s="47"/>
      <c r="F3826" s="47"/>
    </row>
    <row r="3827" spans="1:6" s="81" customFormat="1">
      <c r="A3827" s="67"/>
      <c r="B3827" s="339"/>
      <c r="C3827" s="185"/>
      <c r="D3827" s="59"/>
      <c r="E3827" s="47"/>
      <c r="F3827" s="47"/>
    </row>
    <row r="3828" spans="1:6" s="81" customFormat="1">
      <c r="A3828" s="67"/>
      <c r="B3828" s="339"/>
      <c r="C3828" s="185"/>
      <c r="D3828" s="59"/>
      <c r="E3828" s="47"/>
      <c r="F3828" s="47"/>
    </row>
    <row r="3829" spans="1:6" s="81" customFormat="1">
      <c r="A3829" s="67"/>
      <c r="B3829" s="339"/>
      <c r="C3829" s="185"/>
      <c r="D3829" s="59"/>
      <c r="E3829" s="47"/>
      <c r="F3829" s="47"/>
    </row>
    <row r="3830" spans="1:6" s="81" customFormat="1">
      <c r="A3830" s="67"/>
      <c r="B3830" s="339"/>
      <c r="C3830" s="185"/>
      <c r="D3830" s="59"/>
      <c r="E3830" s="47"/>
      <c r="F3830" s="47"/>
    </row>
    <row r="3831" spans="1:6" s="81" customFormat="1">
      <c r="A3831" s="67"/>
      <c r="B3831" s="339"/>
      <c r="C3831" s="185"/>
      <c r="D3831" s="59"/>
      <c r="E3831" s="47"/>
      <c r="F3831" s="47"/>
    </row>
    <row r="3832" spans="1:6" s="81" customFormat="1">
      <c r="A3832" s="67"/>
      <c r="B3832" s="339"/>
      <c r="C3832" s="185"/>
      <c r="D3832" s="59"/>
      <c r="E3832" s="47"/>
      <c r="F3832" s="47"/>
    </row>
    <row r="3833" spans="1:6" s="81" customFormat="1">
      <c r="A3833" s="67"/>
      <c r="B3833" s="339"/>
      <c r="C3833" s="185"/>
      <c r="D3833" s="59"/>
      <c r="E3833" s="47"/>
      <c r="F3833" s="47"/>
    </row>
    <row r="3834" spans="1:6" s="81" customFormat="1">
      <c r="A3834" s="67"/>
      <c r="B3834" s="339"/>
      <c r="C3834" s="185"/>
      <c r="D3834" s="59"/>
      <c r="E3834" s="47"/>
      <c r="F3834" s="47"/>
    </row>
    <row r="3835" spans="1:6" s="81" customFormat="1">
      <c r="A3835" s="67"/>
      <c r="B3835" s="339"/>
      <c r="C3835" s="185"/>
      <c r="D3835" s="59"/>
      <c r="E3835" s="47"/>
      <c r="F3835" s="47"/>
    </row>
    <row r="3836" spans="1:6" s="81" customFormat="1">
      <c r="A3836" s="67"/>
      <c r="B3836" s="339"/>
      <c r="C3836" s="185"/>
      <c r="D3836" s="59"/>
      <c r="E3836" s="47"/>
      <c r="F3836" s="47"/>
    </row>
    <row r="3837" spans="1:6" s="81" customFormat="1">
      <c r="A3837" s="67"/>
      <c r="B3837" s="339"/>
      <c r="C3837" s="185"/>
      <c r="D3837" s="59"/>
      <c r="E3837" s="47"/>
      <c r="F3837" s="47"/>
    </row>
    <row r="3838" spans="1:6" s="81" customFormat="1">
      <c r="A3838" s="67"/>
      <c r="B3838" s="339"/>
      <c r="C3838" s="185"/>
      <c r="D3838" s="59"/>
      <c r="E3838" s="47"/>
      <c r="F3838" s="47"/>
    </row>
    <row r="3839" spans="1:6" s="81" customFormat="1">
      <c r="A3839" s="67"/>
      <c r="B3839" s="339"/>
      <c r="C3839" s="185"/>
      <c r="D3839" s="59"/>
      <c r="E3839" s="47"/>
      <c r="F3839" s="47"/>
    </row>
    <row r="3840" spans="1:6" s="81" customFormat="1">
      <c r="A3840" s="67"/>
      <c r="B3840" s="339"/>
      <c r="C3840" s="185"/>
      <c r="D3840" s="59"/>
      <c r="E3840" s="47"/>
      <c r="F3840" s="47"/>
    </row>
    <row r="3841" spans="1:6" s="81" customFormat="1">
      <c r="A3841" s="67"/>
      <c r="B3841" s="339"/>
      <c r="C3841" s="185"/>
      <c r="D3841" s="59"/>
      <c r="E3841" s="47"/>
      <c r="F3841" s="47"/>
    </row>
    <row r="3844" spans="1:6" s="27" customFormat="1">
      <c r="A3844" s="67"/>
      <c r="B3844" s="339"/>
      <c r="C3844" s="185"/>
      <c r="D3844" s="59"/>
      <c r="E3844" s="47"/>
      <c r="F3844" s="47"/>
    </row>
    <row r="3845" spans="1:6" s="27" customFormat="1">
      <c r="A3845" s="67"/>
      <c r="B3845" s="339"/>
      <c r="C3845" s="185"/>
      <c r="D3845" s="59"/>
      <c r="E3845" s="47"/>
      <c r="F3845" s="47"/>
    </row>
    <row r="3848" spans="1:6" s="81" customFormat="1">
      <c r="A3848" s="67"/>
      <c r="B3848" s="339"/>
      <c r="C3848" s="185"/>
      <c r="D3848" s="59"/>
      <c r="E3848" s="47"/>
      <c r="F3848" s="47"/>
    </row>
    <row r="3849" spans="1:6" s="81" customFormat="1">
      <c r="A3849" s="67"/>
      <c r="B3849" s="339"/>
      <c r="C3849" s="185"/>
      <c r="D3849" s="59"/>
      <c r="E3849" s="47"/>
      <c r="F3849" s="47"/>
    </row>
    <row r="3850" spans="1:6" s="81" customFormat="1">
      <c r="A3850" s="67"/>
      <c r="B3850" s="339"/>
      <c r="C3850" s="185"/>
      <c r="D3850" s="59"/>
      <c r="E3850" s="47"/>
      <c r="F3850" s="47"/>
    </row>
    <row r="3851" spans="1:6" s="81" customFormat="1">
      <c r="A3851" s="67"/>
      <c r="B3851" s="339"/>
      <c r="C3851" s="185"/>
      <c r="D3851" s="59"/>
      <c r="E3851" s="47"/>
      <c r="F3851" s="47"/>
    </row>
    <row r="3852" spans="1:6" s="81" customFormat="1">
      <c r="A3852" s="67"/>
      <c r="B3852" s="339"/>
      <c r="C3852" s="185"/>
      <c r="D3852" s="59"/>
      <c r="E3852" s="47"/>
      <c r="F3852" s="47"/>
    </row>
    <row r="3853" spans="1:6" s="81" customFormat="1">
      <c r="A3853" s="67"/>
      <c r="B3853" s="339"/>
      <c r="C3853" s="185"/>
      <c r="D3853" s="59"/>
      <c r="E3853" s="47"/>
      <c r="F3853" s="47"/>
    </row>
    <row r="3854" spans="1:6" s="81" customFormat="1">
      <c r="A3854" s="67"/>
      <c r="B3854" s="339"/>
      <c r="C3854" s="185"/>
      <c r="D3854" s="59"/>
      <c r="E3854" s="47"/>
      <c r="F3854" s="47"/>
    </row>
    <row r="3855" spans="1:6" s="81" customFormat="1">
      <c r="A3855" s="67"/>
      <c r="B3855" s="339"/>
      <c r="C3855" s="185"/>
      <c r="D3855" s="59"/>
      <c r="E3855" s="47"/>
      <c r="F3855" s="47"/>
    </row>
    <row r="3856" spans="1:6" s="81" customFormat="1">
      <c r="A3856" s="67"/>
      <c r="B3856" s="339"/>
      <c r="C3856" s="185"/>
      <c r="D3856" s="59"/>
      <c r="E3856" s="47"/>
      <c r="F3856" s="47"/>
    </row>
    <row r="3857" spans="1:6" s="81" customFormat="1">
      <c r="A3857" s="67"/>
      <c r="B3857" s="339"/>
      <c r="C3857" s="185"/>
      <c r="D3857" s="59"/>
      <c r="E3857" s="47"/>
      <c r="F3857" s="47"/>
    </row>
    <row r="3858" spans="1:6" s="81" customFormat="1">
      <c r="A3858" s="67"/>
      <c r="B3858" s="339"/>
      <c r="C3858" s="185"/>
      <c r="D3858" s="59"/>
      <c r="E3858" s="47"/>
      <c r="F3858" s="47"/>
    </row>
    <row r="3859" spans="1:6" s="81" customFormat="1">
      <c r="A3859" s="67"/>
      <c r="B3859" s="339"/>
      <c r="C3859" s="185"/>
      <c r="D3859" s="59"/>
      <c r="E3859" s="47"/>
      <c r="F3859" s="47"/>
    </row>
    <row r="3860" spans="1:6" s="81" customFormat="1">
      <c r="A3860" s="67"/>
      <c r="B3860" s="339"/>
      <c r="C3860" s="185"/>
      <c r="D3860" s="59"/>
      <c r="E3860" s="47"/>
      <c r="F3860" s="47"/>
    </row>
    <row r="3861" spans="1:6" s="81" customFormat="1">
      <c r="A3861" s="67"/>
      <c r="B3861" s="339"/>
      <c r="C3861" s="185"/>
      <c r="D3861" s="59"/>
      <c r="E3861" s="47"/>
      <c r="F3861" s="47"/>
    </row>
    <row r="3862" spans="1:6" s="81" customFormat="1">
      <c r="A3862" s="67"/>
      <c r="B3862" s="339"/>
      <c r="C3862" s="185"/>
      <c r="D3862" s="59"/>
      <c r="E3862" s="47"/>
      <c r="F3862" s="47"/>
    </row>
    <row r="3863" spans="1:6" s="81" customFormat="1">
      <c r="A3863" s="67"/>
      <c r="B3863" s="339"/>
      <c r="C3863" s="185"/>
      <c r="D3863" s="59"/>
      <c r="E3863" s="47"/>
      <c r="F3863" s="47"/>
    </row>
    <row r="3864" spans="1:6" s="81" customFormat="1">
      <c r="A3864" s="67"/>
      <c r="B3864" s="339"/>
      <c r="C3864" s="185"/>
      <c r="D3864" s="59"/>
      <c r="E3864" s="47"/>
      <c r="F3864" s="47"/>
    </row>
    <row r="3865" spans="1:6" s="81" customFormat="1">
      <c r="A3865" s="67"/>
      <c r="B3865" s="339"/>
      <c r="C3865" s="185"/>
      <c r="D3865" s="59"/>
      <c r="E3865" s="47"/>
      <c r="F3865" s="47"/>
    </row>
    <row r="3866" spans="1:6" s="81" customFormat="1">
      <c r="A3866" s="67"/>
      <c r="B3866" s="339"/>
      <c r="C3866" s="185"/>
      <c r="D3866" s="59"/>
      <c r="E3866" s="47"/>
      <c r="F3866" s="47"/>
    </row>
    <row r="3867" spans="1:6" s="81" customFormat="1">
      <c r="A3867" s="67"/>
      <c r="B3867" s="339"/>
      <c r="C3867" s="185"/>
      <c r="D3867" s="59"/>
      <c r="E3867" s="47"/>
      <c r="F3867" s="47"/>
    </row>
    <row r="3868" spans="1:6" s="81" customFormat="1">
      <c r="A3868" s="67"/>
      <c r="B3868" s="339"/>
      <c r="C3868" s="185"/>
      <c r="D3868" s="59"/>
      <c r="E3868" s="47"/>
      <c r="F3868" s="47"/>
    </row>
    <row r="3869" spans="1:6" s="81" customFormat="1">
      <c r="A3869" s="67"/>
      <c r="B3869" s="339"/>
      <c r="C3869" s="185"/>
      <c r="D3869" s="59"/>
      <c r="E3869" s="47"/>
      <c r="F3869" s="47"/>
    </row>
    <row r="3870" spans="1:6" s="81" customFormat="1">
      <c r="A3870" s="67"/>
      <c r="B3870" s="339"/>
      <c r="C3870" s="185"/>
      <c r="D3870" s="59"/>
      <c r="E3870" s="47"/>
      <c r="F3870" s="47"/>
    </row>
    <row r="3871" spans="1:6" s="81" customFormat="1">
      <c r="A3871" s="67"/>
      <c r="B3871" s="339"/>
      <c r="C3871" s="185"/>
      <c r="D3871" s="59"/>
      <c r="E3871" s="47"/>
      <c r="F3871" s="47"/>
    </row>
    <row r="3872" spans="1:6" s="81" customFormat="1">
      <c r="A3872" s="67"/>
      <c r="B3872" s="339"/>
      <c r="C3872" s="185"/>
      <c r="D3872" s="59"/>
      <c r="E3872" s="47"/>
      <c r="F3872" s="47"/>
    </row>
    <row r="3873" spans="1:6" s="81" customFormat="1">
      <c r="A3873" s="67"/>
      <c r="B3873" s="339"/>
      <c r="C3873" s="185"/>
      <c r="D3873" s="59"/>
      <c r="E3873" s="47"/>
      <c r="F3873" s="47"/>
    </row>
    <row r="3874" spans="1:6" s="81" customFormat="1">
      <c r="A3874" s="67"/>
      <c r="B3874" s="339"/>
      <c r="C3874" s="185"/>
      <c r="D3874" s="59"/>
      <c r="E3874" s="47"/>
      <c r="F3874" s="47"/>
    </row>
    <row r="3875" spans="1:6" s="81" customFormat="1">
      <c r="A3875" s="67"/>
      <c r="B3875" s="339"/>
      <c r="C3875" s="185"/>
      <c r="D3875" s="59"/>
      <c r="E3875" s="47"/>
      <c r="F3875" s="47"/>
    </row>
    <row r="3876" spans="1:6" s="81" customFormat="1">
      <c r="A3876" s="67"/>
      <c r="B3876" s="339"/>
      <c r="C3876" s="185"/>
      <c r="D3876" s="59"/>
      <c r="E3876" s="47"/>
      <c r="F3876" s="47"/>
    </row>
    <row r="3877" spans="1:6" s="81" customFormat="1">
      <c r="A3877" s="67"/>
      <c r="B3877" s="339"/>
      <c r="C3877" s="185"/>
      <c r="D3877" s="59"/>
      <c r="E3877" s="47"/>
      <c r="F3877" s="47"/>
    </row>
    <row r="3878" spans="1:6" s="81" customFormat="1">
      <c r="A3878" s="67"/>
      <c r="B3878" s="339"/>
      <c r="C3878" s="185"/>
      <c r="D3878" s="59"/>
      <c r="E3878" s="47"/>
      <c r="F3878" s="47"/>
    </row>
    <row r="3879" spans="1:6" s="81" customFormat="1">
      <c r="A3879" s="67"/>
      <c r="B3879" s="339"/>
      <c r="C3879" s="185"/>
      <c r="D3879" s="59"/>
      <c r="E3879" s="47"/>
      <c r="F3879" s="47"/>
    </row>
    <row r="3880" spans="1:6" s="81" customFormat="1">
      <c r="A3880" s="67"/>
      <c r="B3880" s="339"/>
      <c r="C3880" s="185"/>
      <c r="D3880" s="59"/>
      <c r="E3880" s="47"/>
      <c r="F3880" s="47"/>
    </row>
    <row r="3881" spans="1:6" s="81" customFormat="1">
      <c r="A3881" s="67"/>
      <c r="B3881" s="339"/>
      <c r="C3881" s="185"/>
      <c r="D3881" s="59"/>
      <c r="E3881" s="47"/>
      <c r="F3881" s="47"/>
    </row>
    <row r="3882" spans="1:6" s="81" customFormat="1">
      <c r="A3882" s="67"/>
      <c r="B3882" s="339"/>
      <c r="C3882" s="185"/>
      <c r="D3882" s="59"/>
      <c r="E3882" s="47"/>
      <c r="F3882" s="47"/>
    </row>
    <row r="3883" spans="1:6" s="81" customFormat="1">
      <c r="A3883" s="67"/>
      <c r="B3883" s="339"/>
      <c r="C3883" s="185"/>
      <c r="D3883" s="59"/>
      <c r="E3883" s="47"/>
      <c r="F3883" s="47"/>
    </row>
    <row r="3884" spans="1:6" s="81" customFormat="1">
      <c r="A3884" s="67"/>
      <c r="B3884" s="339"/>
      <c r="C3884" s="185"/>
      <c r="D3884" s="59"/>
      <c r="E3884" s="47"/>
      <c r="F3884" s="47"/>
    </row>
    <row r="3885" spans="1:6" s="81" customFormat="1">
      <c r="A3885" s="67"/>
      <c r="B3885" s="339"/>
      <c r="C3885" s="185"/>
      <c r="D3885" s="59"/>
      <c r="E3885" s="47"/>
      <c r="F3885" s="47"/>
    </row>
    <row r="3886" spans="1:6" s="81" customFormat="1">
      <c r="A3886" s="67"/>
      <c r="B3886" s="339"/>
      <c r="C3886" s="185"/>
      <c r="D3886" s="59"/>
      <c r="E3886" s="47"/>
      <c r="F3886" s="47"/>
    </row>
    <row r="3887" spans="1:6" s="81" customFormat="1">
      <c r="A3887" s="67"/>
      <c r="B3887" s="339"/>
      <c r="C3887" s="185"/>
      <c r="D3887" s="59"/>
      <c r="E3887" s="47"/>
      <c r="F3887" s="47"/>
    </row>
    <row r="3888" spans="1:6" s="81" customFormat="1">
      <c r="A3888" s="67"/>
      <c r="B3888" s="339"/>
      <c r="C3888" s="185"/>
      <c r="D3888" s="59"/>
      <c r="E3888" s="47"/>
      <c r="F3888" s="47"/>
    </row>
    <row r="3889" spans="1:6" s="81" customFormat="1">
      <c r="A3889" s="67"/>
      <c r="B3889" s="339"/>
      <c r="C3889" s="185"/>
      <c r="D3889" s="59"/>
      <c r="E3889" s="47"/>
      <c r="F3889" s="47"/>
    </row>
    <row r="3890" spans="1:6" s="81" customFormat="1">
      <c r="A3890" s="67"/>
      <c r="B3890" s="339"/>
      <c r="C3890" s="185"/>
      <c r="D3890" s="59"/>
      <c r="E3890" s="47"/>
      <c r="F3890" s="47"/>
    </row>
    <row r="3891" spans="1:6" s="81" customFormat="1">
      <c r="A3891" s="67"/>
      <c r="B3891" s="339"/>
      <c r="C3891" s="185"/>
      <c r="D3891" s="59"/>
      <c r="E3891" s="47"/>
      <c r="F3891" s="47"/>
    </row>
    <row r="3892" spans="1:6" s="81" customFormat="1">
      <c r="A3892" s="67"/>
      <c r="B3892" s="339"/>
      <c r="C3892" s="185"/>
      <c r="D3892" s="59"/>
      <c r="E3892" s="47"/>
      <c r="F3892" s="47"/>
    </row>
    <row r="3893" spans="1:6" s="81" customFormat="1">
      <c r="A3893" s="67"/>
      <c r="B3893" s="339"/>
      <c r="C3893" s="185"/>
      <c r="D3893" s="59"/>
      <c r="E3893" s="47"/>
      <c r="F3893" s="47"/>
    </row>
    <row r="3894" spans="1:6" s="81" customFormat="1">
      <c r="A3894" s="67"/>
      <c r="B3894" s="339"/>
      <c r="C3894" s="185"/>
      <c r="D3894" s="59"/>
      <c r="E3894" s="47"/>
      <c r="F3894" s="47"/>
    </row>
    <row r="3895" spans="1:6" s="81" customFormat="1">
      <c r="A3895" s="67"/>
      <c r="B3895" s="339"/>
      <c r="C3895" s="185"/>
      <c r="D3895" s="59"/>
      <c r="E3895" s="47"/>
      <c r="F3895" s="47"/>
    </row>
    <row r="3896" spans="1:6" s="81" customFormat="1">
      <c r="A3896" s="67"/>
      <c r="B3896" s="339"/>
      <c r="C3896" s="185"/>
      <c r="D3896" s="59"/>
      <c r="E3896" s="47"/>
      <c r="F3896" s="47"/>
    </row>
    <row r="3897" spans="1:6" s="81" customFormat="1">
      <c r="A3897" s="67"/>
      <c r="B3897" s="339"/>
      <c r="C3897" s="185"/>
      <c r="D3897" s="59"/>
      <c r="E3897" s="47"/>
      <c r="F3897" s="47"/>
    </row>
    <row r="3898" spans="1:6" s="81" customFormat="1">
      <c r="A3898" s="67"/>
      <c r="B3898" s="339"/>
      <c r="C3898" s="185"/>
      <c r="D3898" s="59"/>
      <c r="E3898" s="47"/>
      <c r="F3898" s="47"/>
    </row>
    <row r="3899" spans="1:6" s="81" customFormat="1">
      <c r="A3899" s="67"/>
      <c r="B3899" s="339"/>
      <c r="C3899" s="185"/>
      <c r="D3899" s="59"/>
      <c r="E3899" s="47"/>
      <c r="F3899" s="47"/>
    </row>
    <row r="3900" spans="1:6" s="81" customFormat="1">
      <c r="A3900" s="67"/>
      <c r="B3900" s="339"/>
      <c r="C3900" s="185"/>
      <c r="D3900" s="59"/>
      <c r="E3900" s="47"/>
      <c r="F3900" s="47"/>
    </row>
    <row r="3901" spans="1:6" s="81" customFormat="1">
      <c r="A3901" s="67"/>
      <c r="B3901" s="339"/>
      <c r="C3901" s="185"/>
      <c r="D3901" s="59"/>
      <c r="E3901" s="47"/>
      <c r="F3901" s="47"/>
    </row>
    <row r="3902" spans="1:6" s="81" customFormat="1">
      <c r="A3902" s="67"/>
      <c r="B3902" s="339"/>
      <c r="C3902" s="185"/>
      <c r="D3902" s="59"/>
      <c r="E3902" s="47"/>
      <c r="F3902" s="47"/>
    </row>
    <row r="3903" spans="1:6" s="81" customFormat="1">
      <c r="A3903" s="67"/>
      <c r="B3903" s="339"/>
      <c r="C3903" s="185"/>
      <c r="D3903" s="59"/>
      <c r="E3903" s="47"/>
      <c r="F3903" s="47"/>
    </row>
    <row r="3904" spans="1:6" s="81" customFormat="1">
      <c r="A3904" s="67"/>
      <c r="B3904" s="339"/>
      <c r="C3904" s="185"/>
      <c r="D3904" s="59"/>
      <c r="E3904" s="47"/>
      <c r="F3904" s="47"/>
    </row>
    <row r="3905" spans="1:6" s="81" customFormat="1">
      <c r="A3905" s="67"/>
      <c r="B3905" s="339"/>
      <c r="C3905" s="185"/>
      <c r="D3905" s="59"/>
      <c r="E3905" s="47"/>
      <c r="F3905" s="47"/>
    </row>
    <row r="3906" spans="1:6" s="81" customFormat="1">
      <c r="A3906" s="67"/>
      <c r="B3906" s="339"/>
      <c r="C3906" s="185"/>
      <c r="D3906" s="59"/>
      <c r="E3906" s="47"/>
      <c r="F3906" s="47"/>
    </row>
    <row r="3907" spans="1:6" s="81" customFormat="1">
      <c r="A3907" s="67"/>
      <c r="B3907" s="339"/>
      <c r="C3907" s="185"/>
      <c r="D3907" s="59"/>
      <c r="E3907" s="47"/>
      <c r="F3907" s="47"/>
    </row>
    <row r="3908" spans="1:6" s="81" customFormat="1">
      <c r="A3908" s="67"/>
      <c r="B3908" s="339"/>
      <c r="C3908" s="185"/>
      <c r="D3908" s="59"/>
      <c r="E3908" s="47"/>
      <c r="F3908" s="47"/>
    </row>
    <row r="3909" spans="1:6" s="81" customFormat="1">
      <c r="A3909" s="67"/>
      <c r="B3909" s="339"/>
      <c r="C3909" s="185"/>
      <c r="D3909" s="59"/>
      <c r="E3909" s="47"/>
      <c r="F3909" s="47"/>
    </row>
    <row r="3910" spans="1:6" s="81" customFormat="1">
      <c r="A3910" s="67"/>
      <c r="B3910" s="339"/>
      <c r="C3910" s="185"/>
      <c r="D3910" s="59"/>
      <c r="E3910" s="47"/>
      <c r="F3910" s="47"/>
    </row>
    <row r="3911" spans="1:6" s="81" customFormat="1">
      <c r="A3911" s="67"/>
      <c r="B3911" s="339"/>
      <c r="C3911" s="185"/>
      <c r="D3911" s="59"/>
      <c r="E3911" s="47"/>
      <c r="F3911" s="47"/>
    </row>
    <row r="3912" spans="1:6" s="81" customFormat="1">
      <c r="A3912" s="67"/>
      <c r="B3912" s="339"/>
      <c r="C3912" s="185"/>
      <c r="D3912" s="59"/>
      <c r="E3912" s="47"/>
      <c r="F3912" s="47"/>
    </row>
    <row r="3913" spans="1:6" s="81" customFormat="1">
      <c r="A3913" s="67"/>
      <c r="B3913" s="339"/>
      <c r="C3913" s="185"/>
      <c r="D3913" s="59"/>
      <c r="E3913" s="47"/>
      <c r="F3913" s="47"/>
    </row>
    <row r="3914" spans="1:6" s="81" customFormat="1">
      <c r="A3914" s="67"/>
      <c r="B3914" s="339"/>
      <c r="C3914" s="185"/>
      <c r="D3914" s="59"/>
      <c r="E3914" s="47"/>
      <c r="F3914" s="47"/>
    </row>
    <row r="3915" spans="1:6" s="81" customFormat="1">
      <c r="A3915" s="67"/>
      <c r="B3915" s="339"/>
      <c r="C3915" s="185"/>
      <c r="D3915" s="59"/>
      <c r="E3915" s="47"/>
      <c r="F3915" s="47"/>
    </row>
    <row r="3916" spans="1:6" s="81" customFormat="1">
      <c r="A3916" s="67"/>
      <c r="B3916" s="339"/>
      <c r="C3916" s="185"/>
      <c r="D3916" s="59"/>
      <c r="E3916" s="47"/>
      <c r="F3916" s="47"/>
    </row>
    <row r="3917" spans="1:6" s="81" customFormat="1">
      <c r="A3917" s="67"/>
      <c r="B3917" s="339"/>
      <c r="C3917" s="185"/>
      <c r="D3917" s="59"/>
      <c r="E3917" s="47"/>
      <c r="F3917" s="47"/>
    </row>
    <row r="3918" spans="1:6" s="81" customFormat="1">
      <c r="A3918" s="67"/>
      <c r="B3918" s="339"/>
      <c r="C3918" s="185"/>
      <c r="D3918" s="59"/>
      <c r="E3918" s="47"/>
      <c r="F3918" s="47"/>
    </row>
    <row r="3919" spans="1:6" s="81" customFormat="1">
      <c r="A3919" s="67"/>
      <c r="B3919" s="339"/>
      <c r="C3919" s="185"/>
      <c r="D3919" s="59"/>
      <c r="E3919" s="47"/>
      <c r="F3919" s="47"/>
    </row>
    <row r="3920" spans="1:6" s="81" customFormat="1">
      <c r="A3920" s="67"/>
      <c r="B3920" s="339"/>
      <c r="C3920" s="185"/>
      <c r="D3920" s="59"/>
      <c r="E3920" s="47"/>
      <c r="F3920" s="47"/>
    </row>
    <row r="3921" spans="1:6" s="81" customFormat="1">
      <c r="A3921" s="67"/>
      <c r="B3921" s="339"/>
      <c r="C3921" s="185"/>
      <c r="D3921" s="59"/>
      <c r="E3921" s="47"/>
      <c r="F3921" s="47"/>
    </row>
    <row r="3922" spans="1:6" s="81" customFormat="1">
      <c r="A3922" s="67"/>
      <c r="B3922" s="339"/>
      <c r="C3922" s="185"/>
      <c r="D3922" s="59"/>
      <c r="E3922" s="47"/>
      <c r="F3922" s="47"/>
    </row>
    <row r="3923" spans="1:6" s="81" customFormat="1">
      <c r="A3923" s="67"/>
      <c r="B3923" s="339"/>
      <c r="C3923" s="185"/>
      <c r="D3923" s="59"/>
      <c r="E3923" s="47"/>
      <c r="F3923" s="47"/>
    </row>
    <row r="3924" spans="1:6" s="81" customFormat="1">
      <c r="A3924" s="67"/>
      <c r="B3924" s="339"/>
      <c r="C3924" s="185"/>
      <c r="D3924" s="59"/>
      <c r="E3924" s="47"/>
      <c r="F3924" s="47"/>
    </row>
    <row r="3925" spans="1:6" s="81" customFormat="1">
      <c r="A3925" s="67"/>
      <c r="B3925" s="339"/>
      <c r="C3925" s="185"/>
      <c r="D3925" s="59"/>
      <c r="E3925" s="47"/>
      <c r="F3925" s="47"/>
    </row>
    <row r="3926" spans="1:6" s="81" customFormat="1">
      <c r="A3926" s="67"/>
      <c r="B3926" s="339"/>
      <c r="C3926" s="185"/>
      <c r="D3926" s="59"/>
      <c r="E3926" s="47"/>
      <c r="F3926" s="47"/>
    </row>
    <row r="3927" spans="1:6" s="81" customFormat="1">
      <c r="A3927" s="67"/>
      <c r="B3927" s="339"/>
      <c r="C3927" s="185"/>
      <c r="D3927" s="59"/>
      <c r="E3927" s="47"/>
      <c r="F3927" s="47"/>
    </row>
    <row r="3928" spans="1:6" s="81" customFormat="1">
      <c r="A3928" s="67"/>
      <c r="B3928" s="339"/>
      <c r="C3928" s="185"/>
      <c r="D3928" s="59"/>
      <c r="E3928" s="47"/>
      <c r="F3928" s="47"/>
    </row>
    <row r="3929" spans="1:6" s="81" customFormat="1">
      <c r="A3929" s="67"/>
      <c r="B3929" s="339"/>
      <c r="C3929" s="185"/>
      <c r="D3929" s="59"/>
      <c r="E3929" s="47"/>
      <c r="F3929" s="47"/>
    </row>
    <row r="3930" spans="1:6" s="81" customFormat="1">
      <c r="A3930" s="67"/>
      <c r="B3930" s="339"/>
      <c r="C3930" s="185"/>
      <c r="D3930" s="59"/>
      <c r="E3930" s="47"/>
      <c r="F3930" s="47"/>
    </row>
    <row r="3931" spans="1:6" s="81" customFormat="1">
      <c r="A3931" s="67"/>
      <c r="B3931" s="339"/>
      <c r="C3931" s="185"/>
      <c r="D3931" s="59"/>
      <c r="E3931" s="47"/>
      <c r="F3931" s="47"/>
    </row>
    <row r="3932" spans="1:6" s="81" customFormat="1">
      <c r="A3932" s="67"/>
      <c r="B3932" s="339"/>
      <c r="C3932" s="185"/>
      <c r="D3932" s="59"/>
      <c r="E3932" s="47"/>
      <c r="F3932" s="47"/>
    </row>
    <row r="3933" spans="1:6" s="81" customFormat="1">
      <c r="A3933" s="67"/>
      <c r="B3933" s="339"/>
      <c r="C3933" s="185"/>
      <c r="D3933" s="59"/>
      <c r="E3933" s="47"/>
      <c r="F3933" s="47"/>
    </row>
    <row r="3934" spans="1:6" s="81" customFormat="1">
      <c r="A3934" s="67"/>
      <c r="B3934" s="339"/>
      <c r="C3934" s="185"/>
      <c r="D3934" s="59"/>
      <c r="E3934" s="47"/>
      <c r="F3934" s="47"/>
    </row>
    <row r="3935" spans="1:6" s="81" customFormat="1">
      <c r="A3935" s="67"/>
      <c r="B3935" s="339"/>
      <c r="C3935" s="185"/>
      <c r="D3935" s="59"/>
      <c r="E3935" s="47"/>
      <c r="F3935" s="47"/>
    </row>
    <row r="3936" spans="1:6" s="81" customFormat="1">
      <c r="A3936" s="67"/>
      <c r="B3936" s="339"/>
      <c r="C3936" s="185"/>
      <c r="D3936" s="59"/>
      <c r="E3936" s="47"/>
      <c r="F3936" s="47"/>
    </row>
    <row r="3937" spans="1:6" s="81" customFormat="1">
      <c r="A3937" s="67"/>
      <c r="B3937" s="339"/>
      <c r="C3937" s="185"/>
      <c r="D3937" s="59"/>
      <c r="E3937" s="47"/>
      <c r="F3937" s="47"/>
    </row>
    <row r="3938" spans="1:6" s="81" customFormat="1">
      <c r="A3938" s="67"/>
      <c r="B3938" s="339"/>
      <c r="C3938" s="185"/>
      <c r="D3938" s="59"/>
      <c r="E3938" s="47"/>
      <c r="F3938" s="47"/>
    </row>
    <row r="3939" spans="1:6" s="81" customFormat="1">
      <c r="A3939" s="67"/>
      <c r="B3939" s="339"/>
      <c r="C3939" s="185"/>
      <c r="D3939" s="59"/>
      <c r="E3939" s="47"/>
      <c r="F3939" s="47"/>
    </row>
    <row r="3940" spans="1:6" s="81" customFormat="1">
      <c r="A3940" s="67"/>
      <c r="B3940" s="339"/>
      <c r="C3940" s="185"/>
      <c r="D3940" s="59"/>
      <c r="E3940" s="47"/>
      <c r="F3940" s="47"/>
    </row>
    <row r="3941" spans="1:6" s="81" customFormat="1">
      <c r="A3941" s="67"/>
      <c r="B3941" s="339"/>
      <c r="C3941" s="185"/>
      <c r="D3941" s="59"/>
      <c r="E3941" s="47"/>
      <c r="F3941" s="47"/>
    </row>
    <row r="3942" spans="1:6" s="81" customFormat="1">
      <c r="A3942" s="67"/>
      <c r="B3942" s="339"/>
      <c r="C3942" s="185"/>
      <c r="D3942" s="59"/>
      <c r="E3942" s="47"/>
      <c r="F3942" s="47"/>
    </row>
    <row r="3943" spans="1:6" s="81" customFormat="1">
      <c r="A3943" s="67"/>
      <c r="B3943" s="339"/>
      <c r="C3943" s="185"/>
      <c r="D3943" s="59"/>
      <c r="E3943" s="47"/>
      <c r="F3943" s="47"/>
    </row>
    <row r="3944" spans="1:6" s="81" customFormat="1">
      <c r="A3944" s="67"/>
      <c r="B3944" s="339"/>
      <c r="C3944" s="185"/>
      <c r="D3944" s="59"/>
      <c r="E3944" s="47"/>
      <c r="F3944" s="47"/>
    </row>
    <row r="3945" spans="1:6" s="81" customFormat="1">
      <c r="A3945" s="67"/>
      <c r="B3945" s="339"/>
      <c r="C3945" s="185"/>
      <c r="D3945" s="59"/>
      <c r="E3945" s="47"/>
      <c r="F3945" s="47"/>
    </row>
    <row r="3946" spans="1:6" s="81" customFormat="1">
      <c r="A3946" s="67"/>
      <c r="B3946" s="339"/>
      <c r="C3946" s="185"/>
      <c r="D3946" s="59"/>
      <c r="E3946" s="47"/>
      <c r="F3946" s="47"/>
    </row>
    <row r="3947" spans="1:6" s="81" customFormat="1">
      <c r="A3947" s="67"/>
      <c r="B3947" s="339"/>
      <c r="C3947" s="185"/>
      <c r="D3947" s="59"/>
      <c r="E3947" s="47"/>
      <c r="F3947" s="47"/>
    </row>
    <row r="3948" spans="1:6" s="81" customFormat="1">
      <c r="A3948" s="67"/>
      <c r="B3948" s="339"/>
      <c r="C3948" s="185"/>
      <c r="D3948" s="59"/>
      <c r="E3948" s="47"/>
      <c r="F3948" s="47"/>
    </row>
    <row r="3949" spans="1:6" s="81" customFormat="1">
      <c r="A3949" s="67"/>
      <c r="B3949" s="339"/>
      <c r="C3949" s="185"/>
      <c r="D3949" s="59"/>
      <c r="E3949" s="47"/>
      <c r="F3949" s="47"/>
    </row>
    <row r="3950" spans="1:6" s="81" customFormat="1">
      <c r="A3950" s="67"/>
      <c r="B3950" s="339"/>
      <c r="C3950" s="185"/>
      <c r="D3950" s="59"/>
      <c r="E3950" s="47"/>
      <c r="F3950" s="47"/>
    </row>
    <row r="3951" spans="1:6" s="81" customFormat="1">
      <c r="A3951" s="67"/>
      <c r="B3951" s="339"/>
      <c r="C3951" s="185"/>
      <c r="D3951" s="59"/>
      <c r="E3951" s="47"/>
      <c r="F3951" s="47"/>
    </row>
    <row r="3952" spans="1:6" s="81" customFormat="1">
      <c r="A3952" s="67"/>
      <c r="B3952" s="339"/>
      <c r="C3952" s="185"/>
      <c r="D3952" s="59"/>
      <c r="E3952" s="47"/>
      <c r="F3952" s="47"/>
    </row>
    <row r="3953" spans="1:6" s="81" customFormat="1">
      <c r="A3953" s="67"/>
      <c r="B3953" s="339"/>
      <c r="C3953" s="185"/>
      <c r="D3953" s="59"/>
      <c r="E3953" s="47"/>
      <c r="F3953" s="47"/>
    </row>
    <row r="3954" spans="1:6" s="81" customFormat="1">
      <c r="A3954" s="67"/>
      <c r="B3954" s="339"/>
      <c r="C3954" s="185"/>
      <c r="D3954" s="59"/>
      <c r="E3954" s="47"/>
      <c r="F3954" s="47"/>
    </row>
    <row r="3955" spans="1:6" s="81" customFormat="1">
      <c r="A3955" s="67"/>
      <c r="B3955" s="339"/>
      <c r="C3955" s="185"/>
      <c r="D3955" s="59"/>
      <c r="E3955" s="47"/>
      <c r="F3955" s="47"/>
    </row>
    <row r="3956" spans="1:6" s="81" customFormat="1">
      <c r="A3956" s="67"/>
      <c r="B3956" s="339"/>
      <c r="C3956" s="185"/>
      <c r="D3956" s="59"/>
      <c r="E3956" s="47"/>
      <c r="F3956" s="47"/>
    </row>
    <row r="3957" spans="1:6" s="81" customFormat="1">
      <c r="A3957" s="67"/>
      <c r="B3957" s="339"/>
      <c r="C3957" s="185"/>
      <c r="D3957" s="59"/>
      <c r="E3957" s="47"/>
      <c r="F3957" s="47"/>
    </row>
    <row r="3958" spans="1:6" s="81" customFormat="1">
      <c r="A3958" s="67"/>
      <c r="B3958" s="339"/>
      <c r="C3958" s="185"/>
      <c r="D3958" s="59"/>
      <c r="E3958" s="47"/>
      <c r="F3958" s="47"/>
    </row>
    <row r="3959" spans="1:6" s="81" customFormat="1">
      <c r="A3959" s="67"/>
      <c r="B3959" s="339"/>
      <c r="C3959" s="185"/>
      <c r="D3959" s="59"/>
      <c r="E3959" s="47"/>
      <c r="F3959" s="47"/>
    </row>
    <row r="3960" spans="1:6" s="81" customFormat="1">
      <c r="A3960" s="67"/>
      <c r="B3960" s="339"/>
      <c r="C3960" s="185"/>
      <c r="D3960" s="59"/>
      <c r="E3960" s="47"/>
      <c r="F3960" s="47"/>
    </row>
    <row r="3961" spans="1:6" s="81" customFormat="1">
      <c r="A3961" s="67"/>
      <c r="B3961" s="339"/>
      <c r="C3961" s="185"/>
      <c r="D3961" s="59"/>
      <c r="E3961" s="47"/>
      <c r="F3961" s="47"/>
    </row>
    <row r="3962" spans="1:6" s="81" customFormat="1">
      <c r="A3962" s="67"/>
      <c r="B3962" s="339"/>
      <c r="C3962" s="185"/>
      <c r="D3962" s="59"/>
      <c r="E3962" s="47"/>
      <c r="F3962" s="47"/>
    </row>
    <row r="3963" spans="1:6" s="81" customFormat="1">
      <c r="A3963" s="67"/>
      <c r="B3963" s="339"/>
      <c r="C3963" s="185"/>
      <c r="D3963" s="59"/>
      <c r="E3963" s="47"/>
      <c r="F3963" s="47"/>
    </row>
    <row r="3964" spans="1:6" s="81" customFormat="1">
      <c r="A3964" s="67"/>
      <c r="B3964" s="339"/>
      <c r="C3964" s="185"/>
      <c r="D3964" s="59"/>
      <c r="E3964" s="47"/>
      <c r="F3964" s="47"/>
    </row>
    <row r="3965" spans="1:6" s="81" customFormat="1">
      <c r="A3965" s="67"/>
      <c r="B3965" s="339"/>
      <c r="C3965" s="185"/>
      <c r="D3965" s="59"/>
      <c r="E3965" s="47"/>
      <c r="F3965" s="47"/>
    </row>
    <row r="3966" spans="1:6" s="81" customFormat="1">
      <c r="A3966" s="67"/>
      <c r="B3966" s="339"/>
      <c r="C3966" s="185"/>
      <c r="D3966" s="59"/>
      <c r="E3966" s="47"/>
      <c r="F3966" s="47"/>
    </row>
    <row r="3967" spans="1:6" s="81" customFormat="1">
      <c r="A3967" s="67"/>
      <c r="B3967" s="339"/>
      <c r="C3967" s="185"/>
      <c r="D3967" s="59"/>
      <c r="E3967" s="47"/>
      <c r="F3967" s="47"/>
    </row>
    <row r="3968" spans="1:6" s="81" customFormat="1">
      <c r="A3968" s="67"/>
      <c r="B3968" s="339"/>
      <c r="C3968" s="185"/>
      <c r="D3968" s="59"/>
      <c r="E3968" s="47"/>
      <c r="F3968" s="47"/>
    </row>
    <row r="3969" spans="1:6" s="81" customFormat="1">
      <c r="A3969" s="67"/>
      <c r="B3969" s="339"/>
      <c r="C3969" s="185"/>
      <c r="D3969" s="59"/>
      <c r="E3969" s="47"/>
      <c r="F3969" s="47"/>
    </row>
    <row r="3970" spans="1:6" s="81" customFormat="1">
      <c r="A3970" s="67"/>
      <c r="B3970" s="339"/>
      <c r="C3970" s="185"/>
      <c r="D3970" s="59"/>
      <c r="E3970" s="47"/>
      <c r="F3970" s="47"/>
    </row>
    <row r="3971" spans="1:6" s="81" customFormat="1">
      <c r="A3971" s="67"/>
      <c r="B3971" s="339"/>
      <c r="C3971" s="185"/>
      <c r="D3971" s="59"/>
      <c r="E3971" s="47"/>
      <c r="F3971" s="47"/>
    </row>
    <row r="3972" spans="1:6" s="81" customFormat="1">
      <c r="A3972" s="67"/>
      <c r="B3972" s="339"/>
      <c r="C3972" s="185"/>
      <c r="D3972" s="59"/>
      <c r="E3972" s="47"/>
      <c r="F3972" s="47"/>
    </row>
    <row r="3973" spans="1:6" s="81" customFormat="1">
      <c r="A3973" s="67"/>
      <c r="B3973" s="339"/>
      <c r="C3973" s="185"/>
      <c r="D3973" s="59"/>
      <c r="E3973" s="47"/>
      <c r="F3973" s="47"/>
    </row>
    <row r="3974" spans="1:6" s="81" customFormat="1">
      <c r="A3974" s="67"/>
      <c r="B3974" s="339"/>
      <c r="C3974" s="185"/>
      <c r="D3974" s="59"/>
      <c r="E3974" s="47"/>
      <c r="F3974" s="47"/>
    </row>
    <row r="3975" spans="1:6" s="81" customFormat="1">
      <c r="A3975" s="67"/>
      <c r="B3975" s="339"/>
      <c r="C3975" s="185"/>
      <c r="D3975" s="59"/>
      <c r="E3975" s="47"/>
      <c r="F3975" s="47"/>
    </row>
    <row r="3976" spans="1:6" s="81" customFormat="1">
      <c r="A3976" s="67"/>
      <c r="B3976" s="339"/>
      <c r="C3976" s="185"/>
      <c r="D3976" s="59"/>
      <c r="E3976" s="47"/>
      <c r="F3976" s="47"/>
    </row>
    <row r="3977" spans="1:6" s="81" customFormat="1">
      <c r="A3977" s="67"/>
      <c r="B3977" s="339"/>
      <c r="C3977" s="185"/>
      <c r="D3977" s="59"/>
      <c r="E3977" s="47"/>
      <c r="F3977" s="47"/>
    </row>
    <row r="3978" spans="1:6" s="81" customFormat="1">
      <c r="A3978" s="67"/>
      <c r="B3978" s="339"/>
      <c r="C3978" s="185"/>
      <c r="D3978" s="59"/>
      <c r="E3978" s="47"/>
      <c r="F3978" s="47"/>
    </row>
    <row r="3979" spans="1:6" s="81" customFormat="1">
      <c r="A3979" s="67"/>
      <c r="B3979" s="339"/>
      <c r="C3979" s="185"/>
      <c r="D3979" s="59"/>
      <c r="E3979" s="47"/>
      <c r="F3979" s="47"/>
    </row>
    <row r="3980" spans="1:6" s="81" customFormat="1">
      <c r="A3980" s="67"/>
      <c r="B3980" s="339"/>
      <c r="C3980" s="185"/>
      <c r="D3980" s="59"/>
      <c r="E3980" s="47"/>
      <c r="F3980" s="47"/>
    </row>
    <row r="3981" spans="1:6" s="81" customFormat="1">
      <c r="A3981" s="67"/>
      <c r="B3981" s="339"/>
      <c r="C3981" s="185"/>
      <c r="D3981" s="59"/>
      <c r="E3981" s="47"/>
      <c r="F3981" s="47"/>
    </row>
    <row r="3982" spans="1:6" s="81" customFormat="1">
      <c r="A3982" s="67"/>
      <c r="B3982" s="339"/>
      <c r="C3982" s="185"/>
      <c r="D3982" s="59"/>
      <c r="E3982" s="47"/>
      <c r="F3982" s="47"/>
    </row>
    <row r="3983" spans="1:6" s="81" customFormat="1">
      <c r="A3983" s="67"/>
      <c r="B3983" s="339"/>
      <c r="C3983" s="185"/>
      <c r="D3983" s="59"/>
      <c r="E3983" s="47"/>
      <c r="F3983" s="47"/>
    </row>
    <row r="3984" spans="1:6" s="81" customFormat="1">
      <c r="A3984" s="67"/>
      <c r="B3984" s="339"/>
      <c r="C3984" s="185"/>
      <c r="D3984" s="59"/>
      <c r="E3984" s="47"/>
      <c r="F3984" s="47"/>
    </row>
    <row r="3985" spans="1:6" s="81" customFormat="1">
      <c r="A3985" s="67"/>
      <c r="B3985" s="339"/>
      <c r="C3985" s="185"/>
      <c r="D3985" s="59"/>
      <c r="E3985" s="47"/>
      <c r="F3985" s="47"/>
    </row>
    <row r="3986" spans="1:6" s="81" customFormat="1">
      <c r="A3986" s="67"/>
      <c r="B3986" s="339"/>
      <c r="C3986" s="185"/>
      <c r="D3986" s="59"/>
      <c r="E3986" s="47"/>
      <c r="F3986" s="47"/>
    </row>
    <row r="3987" spans="1:6" s="81" customFormat="1">
      <c r="A3987" s="67"/>
      <c r="B3987" s="339"/>
      <c r="C3987" s="185"/>
      <c r="D3987" s="59"/>
      <c r="E3987" s="47"/>
      <c r="F3987" s="47"/>
    </row>
    <row r="3988" spans="1:6" s="81" customFormat="1">
      <c r="A3988" s="67"/>
      <c r="B3988" s="339"/>
      <c r="C3988" s="185"/>
      <c r="D3988" s="59"/>
      <c r="E3988" s="47"/>
      <c r="F3988" s="47"/>
    </row>
    <row r="3989" spans="1:6" s="81" customFormat="1">
      <c r="A3989" s="67"/>
      <c r="B3989" s="339"/>
      <c r="C3989" s="185"/>
      <c r="D3989" s="59"/>
      <c r="E3989" s="47"/>
      <c r="F3989" s="47"/>
    </row>
    <row r="3990" spans="1:6" s="81" customFormat="1">
      <c r="A3990" s="67"/>
      <c r="B3990" s="339"/>
      <c r="C3990" s="185"/>
      <c r="D3990" s="59"/>
      <c r="E3990" s="47"/>
      <c r="F3990" s="47"/>
    </row>
    <row r="3991" spans="1:6" s="81" customFormat="1">
      <c r="A3991" s="67"/>
      <c r="B3991" s="339"/>
      <c r="C3991" s="185"/>
      <c r="D3991" s="59"/>
      <c r="E3991" s="47"/>
      <c r="F3991" s="47"/>
    </row>
    <row r="3992" spans="1:6" s="81" customFormat="1">
      <c r="A3992" s="67"/>
      <c r="B3992" s="339"/>
      <c r="C3992" s="185"/>
      <c r="D3992" s="59"/>
      <c r="E3992" s="47"/>
      <c r="F3992" s="47"/>
    </row>
    <row r="3993" spans="1:6" s="81" customFormat="1">
      <c r="A3993" s="67"/>
      <c r="B3993" s="339"/>
      <c r="C3993" s="185"/>
      <c r="D3993" s="59"/>
      <c r="E3993" s="47"/>
      <c r="F3993" s="47"/>
    </row>
    <row r="3994" spans="1:6" s="81" customFormat="1">
      <c r="A3994" s="67"/>
      <c r="B3994" s="339"/>
      <c r="C3994" s="185"/>
      <c r="D3994" s="59"/>
      <c r="E3994" s="47"/>
      <c r="F3994" s="47"/>
    </row>
    <row r="3995" spans="1:6" s="81" customFormat="1">
      <c r="A3995" s="67"/>
      <c r="B3995" s="339"/>
      <c r="C3995" s="185"/>
      <c r="D3995" s="59"/>
      <c r="E3995" s="47"/>
      <c r="F3995" s="47"/>
    </row>
    <row r="3996" spans="1:6" s="81" customFormat="1">
      <c r="A3996" s="67"/>
      <c r="B3996" s="339"/>
      <c r="C3996" s="185"/>
      <c r="D3996" s="59"/>
      <c r="E3996" s="47"/>
      <c r="F3996" s="47"/>
    </row>
    <row r="3997" spans="1:6" s="81" customFormat="1">
      <c r="A3997" s="67"/>
      <c r="B3997" s="339"/>
      <c r="C3997" s="185"/>
      <c r="D3997" s="59"/>
      <c r="E3997" s="47"/>
      <c r="F3997" s="47"/>
    </row>
    <row r="3998" spans="1:6" s="81" customFormat="1">
      <c r="A3998" s="67"/>
      <c r="B3998" s="339"/>
      <c r="C3998" s="185"/>
      <c r="D3998" s="59"/>
      <c r="E3998" s="47"/>
      <c r="F3998" s="47"/>
    </row>
    <row r="3999" spans="1:6" s="81" customFormat="1">
      <c r="A3999" s="67"/>
      <c r="B3999" s="339"/>
      <c r="C3999" s="185"/>
      <c r="D3999" s="59"/>
      <c r="E3999" s="47"/>
      <c r="F3999" s="47"/>
    </row>
    <row r="4000" spans="1:6" s="81" customFormat="1">
      <c r="A4000" s="67"/>
      <c r="B4000" s="339"/>
      <c r="C4000" s="185"/>
      <c r="D4000" s="59"/>
      <c r="E4000" s="47"/>
      <c r="F4000" s="47"/>
    </row>
    <row r="4001" spans="1:6" s="81" customFormat="1">
      <c r="A4001" s="67"/>
      <c r="B4001" s="339"/>
      <c r="C4001" s="185"/>
      <c r="D4001" s="59"/>
      <c r="E4001" s="47"/>
      <c r="F4001" s="47"/>
    </row>
    <row r="4002" spans="1:6" s="81" customFormat="1">
      <c r="A4002" s="67"/>
      <c r="B4002" s="339"/>
      <c r="C4002" s="185"/>
      <c r="D4002" s="59"/>
      <c r="E4002" s="47"/>
      <c r="F4002" s="47"/>
    </row>
    <row r="4003" spans="1:6" s="81" customFormat="1">
      <c r="A4003" s="67"/>
      <c r="B4003" s="339"/>
      <c r="C4003" s="185"/>
      <c r="D4003" s="59"/>
      <c r="E4003" s="47"/>
      <c r="F4003" s="47"/>
    </row>
    <row r="4004" spans="1:6" s="81" customFormat="1">
      <c r="A4004" s="67"/>
      <c r="B4004" s="339"/>
      <c r="C4004" s="185"/>
      <c r="D4004" s="59"/>
      <c r="E4004" s="47"/>
      <c r="F4004" s="47"/>
    </row>
    <row r="4005" spans="1:6" s="81" customFormat="1">
      <c r="A4005" s="67"/>
      <c r="B4005" s="339"/>
      <c r="C4005" s="185"/>
      <c r="D4005" s="59"/>
      <c r="E4005" s="47"/>
      <c r="F4005" s="47"/>
    </row>
    <row r="4006" spans="1:6" s="81" customFormat="1">
      <c r="A4006" s="67"/>
      <c r="B4006" s="339"/>
      <c r="C4006" s="185"/>
      <c r="D4006" s="59"/>
      <c r="E4006" s="47"/>
      <c r="F4006" s="47"/>
    </row>
    <row r="4007" spans="1:6" s="81" customFormat="1">
      <c r="A4007" s="67"/>
      <c r="B4007" s="339"/>
      <c r="C4007" s="185"/>
      <c r="D4007" s="59"/>
      <c r="E4007" s="47"/>
      <c r="F4007" s="47"/>
    </row>
    <row r="4008" spans="1:6" s="81" customFormat="1">
      <c r="A4008" s="67"/>
      <c r="B4008" s="339"/>
      <c r="C4008" s="185"/>
      <c r="D4008" s="59"/>
      <c r="E4008" s="47"/>
      <c r="F4008" s="47"/>
    </row>
    <row r="4009" spans="1:6" s="81" customFormat="1">
      <c r="A4009" s="67"/>
      <c r="B4009" s="339"/>
      <c r="C4009" s="185"/>
      <c r="D4009" s="59"/>
      <c r="E4009" s="47"/>
      <c r="F4009" s="47"/>
    </row>
    <row r="4010" spans="1:6" s="81" customFormat="1">
      <c r="A4010" s="67"/>
      <c r="B4010" s="339"/>
      <c r="C4010" s="185"/>
      <c r="D4010" s="59"/>
      <c r="E4010" s="47"/>
      <c r="F4010" s="47"/>
    </row>
    <row r="4011" spans="1:6" s="81" customFormat="1">
      <c r="A4011" s="67"/>
      <c r="B4011" s="339"/>
      <c r="C4011" s="185"/>
      <c r="D4011" s="59"/>
      <c r="E4011" s="47"/>
      <c r="F4011" s="47"/>
    </row>
    <row r="4012" spans="1:6" s="81" customFormat="1">
      <c r="A4012" s="67"/>
      <c r="B4012" s="339"/>
      <c r="C4012" s="185"/>
      <c r="D4012" s="59"/>
      <c r="E4012" s="47"/>
      <c r="F4012" s="47"/>
    </row>
    <row r="4013" spans="1:6" s="81" customFormat="1">
      <c r="A4013" s="67"/>
      <c r="B4013" s="339"/>
      <c r="C4013" s="185"/>
      <c r="D4013" s="59"/>
      <c r="E4013" s="47"/>
      <c r="F4013" s="47"/>
    </row>
    <row r="4014" spans="1:6" s="81" customFormat="1">
      <c r="A4014" s="67"/>
      <c r="B4014" s="339"/>
      <c r="C4014" s="185"/>
      <c r="D4014" s="59"/>
      <c r="E4014" s="47"/>
      <c r="F4014" s="47"/>
    </row>
    <row r="4015" spans="1:6" s="81" customFormat="1">
      <c r="A4015" s="67"/>
      <c r="B4015" s="339"/>
      <c r="C4015" s="185"/>
      <c r="D4015" s="59"/>
      <c r="E4015" s="47"/>
      <c r="F4015" s="47"/>
    </row>
    <row r="4016" spans="1:6" s="81" customFormat="1">
      <c r="A4016" s="67"/>
      <c r="B4016" s="339"/>
      <c r="C4016" s="185"/>
      <c r="D4016" s="59"/>
      <c r="E4016" s="47"/>
      <c r="F4016" s="47"/>
    </row>
    <row r="4017" spans="1:6" s="81" customFormat="1">
      <c r="A4017" s="67"/>
      <c r="B4017" s="339"/>
      <c r="C4017" s="185"/>
      <c r="D4017" s="59"/>
      <c r="E4017" s="47"/>
      <c r="F4017" s="47"/>
    </row>
    <row r="4018" spans="1:6" s="81" customFormat="1">
      <c r="A4018" s="67"/>
      <c r="B4018" s="339"/>
      <c r="C4018" s="185"/>
      <c r="D4018" s="59"/>
      <c r="E4018" s="47"/>
      <c r="F4018" s="47"/>
    </row>
    <row r="4019" spans="1:6" s="81" customFormat="1">
      <c r="A4019" s="67"/>
      <c r="B4019" s="339"/>
      <c r="C4019" s="185"/>
      <c r="D4019" s="59"/>
      <c r="E4019" s="47"/>
      <c r="F4019" s="47"/>
    </row>
    <row r="4020" spans="1:6" s="81" customFormat="1">
      <c r="A4020" s="67"/>
      <c r="B4020" s="339"/>
      <c r="C4020" s="185"/>
      <c r="D4020" s="59"/>
      <c r="E4020" s="47"/>
      <c r="F4020" s="47"/>
    </row>
    <row r="4021" spans="1:6" s="81" customFormat="1">
      <c r="A4021" s="67"/>
      <c r="B4021" s="339"/>
      <c r="C4021" s="185"/>
      <c r="D4021" s="59"/>
      <c r="E4021" s="47"/>
      <c r="F4021" s="47"/>
    </row>
    <row r="4022" spans="1:6" s="81" customFormat="1">
      <c r="A4022" s="67"/>
      <c r="B4022" s="339"/>
      <c r="C4022" s="185"/>
      <c r="D4022" s="59"/>
      <c r="E4022" s="47"/>
      <c r="F4022" s="47"/>
    </row>
    <row r="4023" spans="1:6" s="81" customFormat="1">
      <c r="A4023" s="67"/>
      <c r="B4023" s="339"/>
      <c r="C4023" s="185"/>
      <c r="D4023" s="59"/>
      <c r="E4023" s="47"/>
      <c r="F4023" s="47"/>
    </row>
    <row r="4024" spans="1:6" s="81" customFormat="1">
      <c r="A4024" s="67"/>
      <c r="B4024" s="339"/>
      <c r="C4024" s="185"/>
      <c r="D4024" s="59"/>
      <c r="E4024" s="47"/>
      <c r="F4024" s="47"/>
    </row>
    <row r="4025" spans="1:6" s="81" customFormat="1">
      <c r="A4025" s="67"/>
      <c r="B4025" s="339"/>
      <c r="C4025" s="185"/>
      <c r="D4025" s="59"/>
      <c r="E4025" s="47"/>
      <c r="F4025" s="47"/>
    </row>
    <row r="4026" spans="1:6" s="81" customFormat="1">
      <c r="A4026" s="67"/>
      <c r="B4026" s="339"/>
      <c r="C4026" s="185"/>
      <c r="D4026" s="59"/>
      <c r="E4026" s="47"/>
      <c r="F4026" s="47"/>
    </row>
    <row r="4027" spans="1:6" s="81" customFormat="1">
      <c r="A4027" s="67"/>
      <c r="B4027" s="339"/>
      <c r="C4027" s="185"/>
      <c r="D4027" s="59"/>
      <c r="E4027" s="47"/>
      <c r="F4027" s="47"/>
    </row>
    <row r="4028" spans="1:6" s="81" customFormat="1">
      <c r="A4028" s="67"/>
      <c r="B4028" s="339"/>
      <c r="C4028" s="185"/>
      <c r="D4028" s="59"/>
      <c r="E4028" s="47"/>
      <c r="F4028" s="47"/>
    </row>
    <row r="4029" spans="1:6" s="81" customFormat="1">
      <c r="A4029" s="67"/>
      <c r="B4029" s="339"/>
      <c r="C4029" s="185"/>
      <c r="D4029" s="59"/>
      <c r="E4029" s="47"/>
      <c r="F4029" s="47"/>
    </row>
    <row r="4030" spans="1:6" s="81" customFormat="1">
      <c r="A4030" s="67"/>
      <c r="B4030" s="339"/>
      <c r="C4030" s="185"/>
      <c r="D4030" s="59"/>
      <c r="E4030" s="47"/>
      <c r="F4030" s="47"/>
    </row>
    <row r="4031" spans="1:6" s="81" customFormat="1">
      <c r="A4031" s="67"/>
      <c r="B4031" s="339"/>
      <c r="C4031" s="185"/>
      <c r="D4031" s="59"/>
      <c r="E4031" s="47"/>
      <c r="F4031" s="47"/>
    </row>
    <row r="4032" spans="1:6" s="81" customFormat="1">
      <c r="A4032" s="67"/>
      <c r="B4032" s="339"/>
      <c r="C4032" s="185"/>
      <c r="D4032" s="59"/>
      <c r="E4032" s="47"/>
      <c r="F4032" s="47"/>
    </row>
    <row r="4033" spans="1:6" s="81" customFormat="1">
      <c r="A4033" s="67"/>
      <c r="B4033" s="339"/>
      <c r="C4033" s="185"/>
      <c r="D4033" s="59"/>
      <c r="E4033" s="47"/>
      <c r="F4033" s="47"/>
    </row>
    <row r="4034" spans="1:6" s="81" customFormat="1">
      <c r="A4034" s="67"/>
      <c r="B4034" s="339"/>
      <c r="C4034" s="185"/>
      <c r="D4034" s="59"/>
      <c r="E4034" s="47"/>
      <c r="F4034" s="47"/>
    </row>
    <row r="4035" spans="1:6" s="81" customFormat="1">
      <c r="A4035" s="67"/>
      <c r="B4035" s="339"/>
      <c r="C4035" s="185"/>
      <c r="D4035" s="59"/>
      <c r="E4035" s="47"/>
      <c r="F4035" s="47"/>
    </row>
    <row r="4036" spans="1:6" s="81" customFormat="1">
      <c r="A4036" s="67"/>
      <c r="B4036" s="339"/>
      <c r="C4036" s="185"/>
      <c r="D4036" s="59"/>
      <c r="E4036" s="47"/>
      <c r="F4036" s="47"/>
    </row>
    <row r="4037" spans="1:6" s="81" customFormat="1">
      <c r="A4037" s="67"/>
      <c r="B4037" s="339"/>
      <c r="C4037" s="185"/>
      <c r="D4037" s="59"/>
      <c r="E4037" s="47"/>
      <c r="F4037" s="47"/>
    </row>
    <row r="4038" spans="1:6" s="81" customFormat="1">
      <c r="A4038" s="67"/>
      <c r="B4038" s="339"/>
      <c r="C4038" s="185"/>
      <c r="D4038" s="59"/>
      <c r="E4038" s="47"/>
      <c r="F4038" s="47"/>
    </row>
    <row r="4039" spans="1:6" s="81" customFormat="1">
      <c r="A4039" s="67"/>
      <c r="B4039" s="339"/>
      <c r="C4039" s="185"/>
      <c r="D4039" s="59"/>
      <c r="E4039" s="47"/>
      <c r="F4039" s="47"/>
    </row>
    <row r="4040" spans="1:6" s="81" customFormat="1">
      <c r="A4040" s="67"/>
      <c r="B4040" s="339"/>
      <c r="C4040" s="185"/>
      <c r="D4040" s="59"/>
      <c r="E4040" s="47"/>
      <c r="F4040" s="47"/>
    </row>
    <row r="4041" spans="1:6" s="81" customFormat="1">
      <c r="A4041" s="67"/>
      <c r="B4041" s="339"/>
      <c r="C4041" s="185"/>
      <c r="D4041" s="59"/>
      <c r="E4041" s="47"/>
      <c r="F4041" s="47"/>
    </row>
    <row r="4042" spans="1:6" s="81" customFormat="1">
      <c r="A4042" s="67"/>
      <c r="B4042" s="339"/>
      <c r="C4042" s="185"/>
      <c r="D4042" s="59"/>
      <c r="E4042" s="47"/>
      <c r="F4042" s="47"/>
    </row>
    <row r="4043" spans="1:6" s="81" customFormat="1">
      <c r="A4043" s="67"/>
      <c r="B4043" s="339"/>
      <c r="C4043" s="185"/>
      <c r="D4043" s="59"/>
      <c r="E4043" s="47"/>
      <c r="F4043" s="47"/>
    </row>
    <row r="4044" spans="1:6" s="81" customFormat="1">
      <c r="A4044" s="67"/>
      <c r="B4044" s="339"/>
      <c r="C4044" s="185"/>
      <c r="D4044" s="59"/>
      <c r="E4044" s="47"/>
      <c r="F4044" s="47"/>
    </row>
    <row r="4045" spans="1:6" s="81" customFormat="1">
      <c r="A4045" s="67"/>
      <c r="B4045" s="339"/>
      <c r="C4045" s="185"/>
      <c r="D4045" s="59"/>
      <c r="E4045" s="47"/>
      <c r="F4045" s="47"/>
    </row>
    <row r="4046" spans="1:6" s="81" customFormat="1">
      <c r="A4046" s="67"/>
      <c r="B4046" s="339"/>
      <c r="C4046" s="185"/>
      <c r="D4046" s="59"/>
      <c r="E4046" s="47"/>
      <c r="F4046" s="47"/>
    </row>
    <row r="4047" spans="1:6" s="81" customFormat="1">
      <c r="A4047" s="67"/>
      <c r="B4047" s="339"/>
      <c r="C4047" s="185"/>
      <c r="D4047" s="59"/>
      <c r="E4047" s="47"/>
      <c r="F4047" s="47"/>
    </row>
    <row r="4048" spans="1:6" s="81" customFormat="1">
      <c r="A4048" s="67"/>
      <c r="B4048" s="339"/>
      <c r="C4048" s="185"/>
      <c r="D4048" s="59"/>
      <c r="E4048" s="47"/>
      <c r="F4048" s="47"/>
    </row>
    <row r="4049" spans="1:6" s="81" customFormat="1">
      <c r="A4049" s="67"/>
      <c r="B4049" s="339"/>
      <c r="C4049" s="185"/>
      <c r="D4049" s="59"/>
      <c r="E4049" s="47"/>
      <c r="F4049" s="47"/>
    </row>
    <row r="4050" spans="1:6" s="81" customFormat="1">
      <c r="A4050" s="67"/>
      <c r="B4050" s="339"/>
      <c r="C4050" s="185"/>
      <c r="D4050" s="59"/>
      <c r="E4050" s="47"/>
      <c r="F4050" s="47"/>
    </row>
    <row r="4051" spans="1:6" s="81" customFormat="1">
      <c r="A4051" s="67"/>
      <c r="B4051" s="339"/>
      <c r="C4051" s="185"/>
      <c r="D4051" s="59"/>
      <c r="E4051" s="47"/>
      <c r="F4051" s="47"/>
    </row>
    <row r="4052" spans="1:6" s="81" customFormat="1">
      <c r="A4052" s="67"/>
      <c r="B4052" s="339"/>
      <c r="C4052" s="185"/>
      <c r="D4052" s="59"/>
      <c r="E4052" s="47"/>
      <c r="F4052" s="47"/>
    </row>
    <row r="4053" spans="1:6" s="81" customFormat="1">
      <c r="A4053" s="67"/>
      <c r="B4053" s="339"/>
      <c r="C4053" s="185"/>
      <c r="D4053" s="59"/>
      <c r="E4053" s="47"/>
      <c r="F4053" s="47"/>
    </row>
    <row r="4054" spans="1:6" s="81" customFormat="1">
      <c r="A4054" s="67"/>
      <c r="B4054" s="339"/>
      <c r="C4054" s="185"/>
      <c r="D4054" s="59"/>
      <c r="E4054" s="47"/>
      <c r="F4054" s="47"/>
    </row>
    <row r="4055" spans="1:6" s="81" customFormat="1">
      <c r="A4055" s="67"/>
      <c r="B4055" s="339"/>
      <c r="C4055" s="185"/>
      <c r="D4055" s="59"/>
      <c r="E4055" s="47"/>
      <c r="F4055" s="47"/>
    </row>
    <row r="4056" spans="1:6" s="81" customFormat="1">
      <c r="A4056" s="67"/>
      <c r="B4056" s="339"/>
      <c r="C4056" s="185"/>
      <c r="D4056" s="59"/>
      <c r="E4056" s="47"/>
      <c r="F4056" s="47"/>
    </row>
    <row r="4057" spans="1:6" s="81" customFormat="1">
      <c r="A4057" s="67"/>
      <c r="B4057" s="339"/>
      <c r="C4057" s="185"/>
      <c r="D4057" s="59"/>
      <c r="E4057" s="47"/>
      <c r="F4057" s="47"/>
    </row>
    <row r="4058" spans="1:6" s="81" customFormat="1">
      <c r="A4058" s="67"/>
      <c r="B4058" s="339"/>
      <c r="C4058" s="185"/>
      <c r="D4058" s="59"/>
      <c r="E4058" s="47"/>
      <c r="F4058" s="47"/>
    </row>
    <row r="4059" spans="1:6" s="81" customFormat="1">
      <c r="A4059" s="67"/>
      <c r="B4059" s="339"/>
      <c r="C4059" s="185"/>
      <c r="D4059" s="59"/>
      <c r="E4059" s="47"/>
      <c r="F4059" s="47"/>
    </row>
    <row r="4060" spans="1:6" s="81" customFormat="1">
      <c r="A4060" s="67"/>
      <c r="B4060" s="339"/>
      <c r="C4060" s="185"/>
      <c r="D4060" s="59"/>
      <c r="E4060" s="47"/>
      <c r="F4060" s="47"/>
    </row>
    <row r="4061" spans="1:6" s="81" customFormat="1">
      <c r="A4061" s="67"/>
      <c r="B4061" s="339"/>
      <c r="C4061" s="185"/>
      <c r="D4061" s="59"/>
      <c r="E4061" s="47"/>
      <c r="F4061" s="47"/>
    </row>
    <row r="4062" spans="1:6" s="81" customFormat="1">
      <c r="A4062" s="67"/>
      <c r="B4062" s="339"/>
      <c r="C4062" s="185"/>
      <c r="D4062" s="59"/>
      <c r="E4062" s="47"/>
      <c r="F4062" s="47"/>
    </row>
    <row r="4063" spans="1:6" s="81" customFormat="1">
      <c r="A4063" s="67"/>
      <c r="B4063" s="339"/>
      <c r="C4063" s="185"/>
      <c r="D4063" s="59"/>
      <c r="E4063" s="47"/>
      <c r="F4063" s="47"/>
    </row>
    <row r="4064" spans="1:6" s="81" customFormat="1">
      <c r="A4064" s="67"/>
      <c r="B4064" s="339"/>
      <c r="C4064" s="185"/>
      <c r="D4064" s="59"/>
      <c r="E4064" s="47"/>
      <c r="F4064" s="47"/>
    </row>
    <row r="4065" spans="1:6" s="81" customFormat="1">
      <c r="A4065" s="67"/>
      <c r="B4065" s="339"/>
      <c r="C4065" s="185"/>
      <c r="D4065" s="59"/>
      <c r="E4065" s="47"/>
      <c r="F4065" s="47"/>
    </row>
    <row r="4066" spans="1:6" s="81" customFormat="1">
      <c r="A4066" s="67"/>
      <c r="B4066" s="339"/>
      <c r="C4066" s="185"/>
      <c r="D4066" s="59"/>
      <c r="E4066" s="47"/>
      <c r="F4066" s="47"/>
    </row>
    <row r="4067" spans="1:6" s="81" customFormat="1">
      <c r="A4067" s="67"/>
      <c r="B4067" s="339"/>
      <c r="C4067" s="185"/>
      <c r="D4067" s="59"/>
      <c r="E4067" s="47"/>
      <c r="F4067" s="47"/>
    </row>
    <row r="4068" spans="1:6" s="81" customFormat="1">
      <c r="A4068" s="67"/>
      <c r="B4068" s="339"/>
      <c r="C4068" s="185"/>
      <c r="D4068" s="59"/>
      <c r="E4068" s="47"/>
      <c r="F4068" s="47"/>
    </row>
    <row r="4069" spans="1:6" s="81" customFormat="1">
      <c r="A4069" s="67"/>
      <c r="B4069" s="339"/>
      <c r="C4069" s="185"/>
      <c r="D4069" s="59"/>
      <c r="E4069" s="47"/>
      <c r="F4069" s="47"/>
    </row>
    <row r="4070" spans="1:6" s="81" customFormat="1">
      <c r="A4070" s="67"/>
      <c r="B4070" s="339"/>
      <c r="C4070" s="185"/>
      <c r="D4070" s="59"/>
      <c r="E4070" s="47"/>
      <c r="F4070" s="47"/>
    </row>
    <row r="4071" spans="1:6" s="81" customFormat="1">
      <c r="A4071" s="67"/>
      <c r="B4071" s="339"/>
      <c r="C4071" s="185"/>
      <c r="D4071" s="59"/>
      <c r="E4071" s="47"/>
      <c r="F4071" s="47"/>
    </row>
    <row r="4072" spans="1:6" s="81" customFormat="1">
      <c r="A4072" s="67"/>
      <c r="B4072" s="339"/>
      <c r="C4072" s="185"/>
      <c r="D4072" s="59"/>
      <c r="E4072" s="47"/>
      <c r="F4072" s="47"/>
    </row>
    <row r="4073" spans="1:6" s="81" customFormat="1">
      <c r="A4073" s="67"/>
      <c r="B4073" s="339"/>
      <c r="C4073" s="185"/>
      <c r="D4073" s="59"/>
      <c r="E4073" s="47"/>
      <c r="F4073" s="47"/>
    </row>
    <row r="4074" spans="1:6" s="81" customFormat="1">
      <c r="A4074" s="67"/>
      <c r="B4074" s="339"/>
      <c r="C4074" s="185"/>
      <c r="D4074" s="59"/>
      <c r="E4074" s="47"/>
      <c r="F4074" s="47"/>
    </row>
    <row r="4075" spans="1:6" s="81" customFormat="1">
      <c r="A4075" s="67"/>
      <c r="B4075" s="339"/>
      <c r="C4075" s="185"/>
      <c r="D4075" s="59"/>
      <c r="E4075" s="47"/>
      <c r="F4075" s="47"/>
    </row>
    <row r="4076" spans="1:6" s="81" customFormat="1">
      <c r="A4076" s="67"/>
      <c r="B4076" s="339"/>
      <c r="C4076" s="185"/>
      <c r="D4076" s="59"/>
      <c r="E4076" s="47"/>
      <c r="F4076" s="47"/>
    </row>
    <row r="4077" spans="1:6" s="81" customFormat="1">
      <c r="A4077" s="67"/>
      <c r="B4077" s="339"/>
      <c r="C4077" s="185"/>
      <c r="D4077" s="59"/>
      <c r="E4077" s="47"/>
      <c r="F4077" s="47"/>
    </row>
    <row r="4078" spans="1:6" s="81" customFormat="1">
      <c r="A4078" s="67"/>
      <c r="B4078" s="339"/>
      <c r="C4078" s="185"/>
      <c r="D4078" s="59"/>
      <c r="E4078" s="47"/>
      <c r="F4078" s="47"/>
    </row>
    <row r="4079" spans="1:6" s="81" customFormat="1">
      <c r="A4079" s="67"/>
      <c r="B4079" s="339"/>
      <c r="C4079" s="185"/>
      <c r="D4079" s="59"/>
      <c r="E4079" s="47"/>
      <c r="F4079" s="47"/>
    </row>
    <row r="4080" spans="1:6" s="81" customFormat="1">
      <c r="A4080" s="67"/>
      <c r="B4080" s="339"/>
      <c r="C4080" s="185"/>
      <c r="D4080" s="59"/>
      <c r="E4080" s="47"/>
      <c r="F4080" s="47"/>
    </row>
    <row r="4081" spans="1:6" s="81" customFormat="1">
      <c r="A4081" s="67"/>
      <c r="B4081" s="339"/>
      <c r="C4081" s="185"/>
      <c r="D4081" s="59"/>
      <c r="E4081" s="47"/>
      <c r="F4081" s="47"/>
    </row>
    <row r="4082" spans="1:6" s="81" customFormat="1">
      <c r="A4082" s="67"/>
      <c r="B4082" s="339"/>
      <c r="C4082" s="185"/>
      <c r="D4082" s="59"/>
      <c r="E4082" s="47"/>
      <c r="F4082" s="47"/>
    </row>
    <row r="4083" spans="1:6" s="81" customFormat="1">
      <c r="A4083" s="67"/>
      <c r="B4083" s="339"/>
      <c r="C4083" s="185"/>
      <c r="D4083" s="59"/>
      <c r="E4083" s="47"/>
      <c r="F4083" s="47"/>
    </row>
    <row r="4084" spans="1:6" s="81" customFormat="1">
      <c r="A4084" s="67"/>
      <c r="B4084" s="339"/>
      <c r="C4084" s="185"/>
      <c r="D4084" s="59"/>
      <c r="E4084" s="47"/>
      <c r="F4084" s="47"/>
    </row>
    <row r="4085" spans="1:6" s="81" customFormat="1">
      <c r="A4085" s="67"/>
      <c r="B4085" s="339"/>
      <c r="C4085" s="185"/>
      <c r="D4085" s="59"/>
      <c r="E4085" s="47"/>
      <c r="F4085" s="47"/>
    </row>
    <row r="4086" spans="1:6" s="81" customFormat="1">
      <c r="A4086" s="67"/>
      <c r="B4086" s="339"/>
      <c r="C4086" s="185"/>
      <c r="D4086" s="59"/>
      <c r="E4086" s="47"/>
      <c r="F4086" s="47"/>
    </row>
    <row r="4087" spans="1:6" s="81" customFormat="1">
      <c r="A4087" s="67"/>
      <c r="B4087" s="339"/>
      <c r="C4087" s="185"/>
      <c r="D4087" s="59"/>
      <c r="E4087" s="47"/>
      <c r="F4087" s="47"/>
    </row>
    <row r="4088" spans="1:6" s="81" customFormat="1">
      <c r="A4088" s="67"/>
      <c r="B4088" s="339"/>
      <c r="C4088" s="185"/>
      <c r="D4088" s="59"/>
      <c r="E4088" s="47"/>
      <c r="F4088" s="47"/>
    </row>
    <row r="4089" spans="1:6" s="81" customFormat="1">
      <c r="A4089" s="67"/>
      <c r="B4089" s="339"/>
      <c r="C4089" s="185"/>
      <c r="D4089" s="59"/>
      <c r="E4089" s="47"/>
      <c r="F4089" s="47"/>
    </row>
    <row r="4090" spans="1:6" s="81" customFormat="1">
      <c r="A4090" s="67"/>
      <c r="B4090" s="339"/>
      <c r="C4090" s="185"/>
      <c r="D4090" s="59"/>
      <c r="E4090" s="47"/>
      <c r="F4090" s="47"/>
    </row>
    <row r="4091" spans="1:6" s="81" customFormat="1">
      <c r="A4091" s="67"/>
      <c r="B4091" s="339"/>
      <c r="C4091" s="185"/>
      <c r="D4091" s="59"/>
      <c r="E4091" s="47"/>
      <c r="F4091" s="47"/>
    </row>
    <row r="4092" spans="1:6" s="81" customFormat="1">
      <c r="A4092" s="67"/>
      <c r="B4092" s="339"/>
      <c r="C4092" s="185"/>
      <c r="D4092" s="59"/>
      <c r="E4092" s="47"/>
      <c r="F4092" s="47"/>
    </row>
    <row r="4093" spans="1:6" s="81" customFormat="1">
      <c r="A4093" s="67"/>
      <c r="B4093" s="339"/>
      <c r="C4093" s="185"/>
      <c r="D4093" s="59"/>
      <c r="E4093" s="47"/>
      <c r="F4093" s="47"/>
    </row>
    <row r="4094" spans="1:6" s="81" customFormat="1">
      <c r="A4094" s="67"/>
      <c r="B4094" s="339"/>
      <c r="C4094" s="185"/>
      <c r="D4094" s="59"/>
      <c r="E4094" s="47"/>
      <c r="F4094" s="47"/>
    </row>
    <row r="4095" spans="1:6" s="81" customFormat="1">
      <c r="A4095" s="67"/>
      <c r="B4095" s="339"/>
      <c r="C4095" s="185"/>
      <c r="D4095" s="59"/>
      <c r="E4095" s="47"/>
      <c r="F4095" s="47"/>
    </row>
    <row r="4096" spans="1:6" s="81" customFormat="1">
      <c r="A4096" s="67"/>
      <c r="B4096" s="339"/>
      <c r="C4096" s="185"/>
      <c r="D4096" s="59"/>
      <c r="E4096" s="47"/>
      <c r="F4096" s="47"/>
    </row>
    <row r="4097" spans="1:6" s="81" customFormat="1">
      <c r="A4097" s="67"/>
      <c r="B4097" s="339"/>
      <c r="C4097" s="185"/>
      <c r="D4097" s="59"/>
      <c r="E4097" s="47"/>
      <c r="F4097" s="47"/>
    </row>
    <row r="4098" spans="1:6" s="81" customFormat="1">
      <c r="A4098" s="67"/>
      <c r="B4098" s="339"/>
      <c r="C4098" s="185"/>
      <c r="D4098" s="59"/>
      <c r="E4098" s="47"/>
      <c r="F4098" s="47"/>
    </row>
    <row r="4099" spans="1:6" s="81" customFormat="1">
      <c r="A4099" s="67"/>
      <c r="B4099" s="339"/>
      <c r="C4099" s="185"/>
      <c r="D4099" s="59"/>
      <c r="E4099" s="47"/>
      <c r="F4099" s="47"/>
    </row>
    <row r="4100" spans="1:6" s="81" customFormat="1">
      <c r="A4100" s="67"/>
      <c r="B4100" s="339"/>
      <c r="C4100" s="185"/>
      <c r="D4100" s="59"/>
      <c r="E4100" s="47"/>
      <c r="F4100" s="47"/>
    </row>
    <row r="4101" spans="1:6" s="81" customFormat="1">
      <c r="A4101" s="67"/>
      <c r="B4101" s="339"/>
      <c r="C4101" s="185"/>
      <c r="D4101" s="59"/>
      <c r="E4101" s="47"/>
      <c r="F4101" s="47"/>
    </row>
    <row r="4102" spans="1:6" s="81" customFormat="1">
      <c r="A4102" s="67"/>
      <c r="B4102" s="339"/>
      <c r="C4102" s="185"/>
      <c r="D4102" s="59"/>
      <c r="E4102" s="47"/>
      <c r="F4102" s="47"/>
    </row>
    <row r="4103" spans="1:6" s="81" customFormat="1">
      <c r="A4103" s="67"/>
      <c r="B4103" s="339"/>
      <c r="C4103" s="185"/>
      <c r="D4103" s="59"/>
      <c r="E4103" s="47"/>
      <c r="F4103" s="47"/>
    </row>
    <row r="4104" spans="1:6" s="81" customFormat="1">
      <c r="A4104" s="67"/>
      <c r="B4104" s="339"/>
      <c r="C4104" s="185"/>
      <c r="D4104" s="59"/>
      <c r="E4104" s="47"/>
      <c r="F4104" s="47"/>
    </row>
    <row r="4105" spans="1:6" s="81" customFormat="1">
      <c r="A4105" s="67"/>
      <c r="B4105" s="339"/>
      <c r="C4105" s="185"/>
      <c r="D4105" s="59"/>
      <c r="E4105" s="47"/>
      <c r="F4105" s="47"/>
    </row>
    <row r="4106" spans="1:6" s="81" customFormat="1">
      <c r="A4106" s="67"/>
      <c r="B4106" s="339"/>
      <c r="C4106" s="185"/>
      <c r="D4106" s="59"/>
      <c r="E4106" s="47"/>
      <c r="F4106" s="47"/>
    </row>
    <row r="4107" spans="1:6" s="81" customFormat="1">
      <c r="A4107" s="67"/>
      <c r="B4107" s="339"/>
      <c r="C4107" s="185"/>
      <c r="D4107" s="59"/>
      <c r="E4107" s="47"/>
      <c r="F4107" s="47"/>
    </row>
    <row r="4108" spans="1:6" s="81" customFormat="1">
      <c r="A4108" s="67"/>
      <c r="B4108" s="339"/>
      <c r="C4108" s="185"/>
      <c r="D4108" s="59"/>
      <c r="E4108" s="47"/>
      <c r="F4108" s="47"/>
    </row>
    <row r="4109" spans="1:6" s="81" customFormat="1">
      <c r="A4109" s="67"/>
      <c r="B4109" s="339"/>
      <c r="C4109" s="185"/>
      <c r="D4109" s="59"/>
      <c r="E4109" s="47"/>
      <c r="F4109" s="47"/>
    </row>
    <row r="4110" spans="1:6" s="81" customFormat="1">
      <c r="A4110" s="67"/>
      <c r="B4110" s="339"/>
      <c r="C4110" s="185"/>
      <c r="D4110" s="59"/>
      <c r="E4110" s="47"/>
      <c r="F4110" s="47"/>
    </row>
    <row r="4111" spans="1:6" s="81" customFormat="1">
      <c r="A4111" s="67"/>
      <c r="B4111" s="339"/>
      <c r="C4111" s="185"/>
      <c r="D4111" s="59"/>
      <c r="E4111" s="47"/>
      <c r="F4111" s="47"/>
    </row>
    <row r="4112" spans="1:6" s="81" customFormat="1">
      <c r="A4112" s="67"/>
      <c r="B4112" s="339"/>
      <c r="C4112" s="185"/>
      <c r="D4112" s="59"/>
      <c r="E4112" s="47"/>
      <c r="F4112" s="47"/>
    </row>
    <row r="4113" spans="1:6" s="81" customFormat="1">
      <c r="A4113" s="67"/>
      <c r="B4113" s="339"/>
      <c r="C4113" s="185"/>
      <c r="D4113" s="59"/>
      <c r="E4113" s="47"/>
      <c r="F4113" s="47"/>
    </row>
    <row r="4114" spans="1:6" s="81" customFormat="1">
      <c r="A4114" s="67"/>
      <c r="B4114" s="339"/>
      <c r="C4114" s="185"/>
      <c r="D4114" s="59"/>
      <c r="E4114" s="47"/>
      <c r="F4114" s="47"/>
    </row>
    <row r="4115" spans="1:6" s="81" customFormat="1">
      <c r="A4115" s="67"/>
      <c r="B4115" s="339"/>
      <c r="C4115" s="185"/>
      <c r="D4115" s="59"/>
      <c r="E4115" s="47"/>
      <c r="F4115" s="47"/>
    </row>
    <row r="4116" spans="1:6" s="81" customFormat="1">
      <c r="A4116" s="67"/>
      <c r="B4116" s="339"/>
      <c r="C4116" s="185"/>
      <c r="D4116" s="59"/>
      <c r="E4116" s="47"/>
      <c r="F4116" s="47"/>
    </row>
    <row r="4117" spans="1:6" s="81" customFormat="1">
      <c r="A4117" s="67"/>
      <c r="B4117" s="339"/>
      <c r="C4117" s="185"/>
      <c r="D4117" s="59"/>
      <c r="E4117" s="47"/>
      <c r="F4117" s="47"/>
    </row>
    <row r="4118" spans="1:6" s="81" customFormat="1">
      <c r="A4118" s="67"/>
      <c r="B4118" s="339"/>
      <c r="C4118" s="185"/>
      <c r="D4118" s="59"/>
      <c r="E4118" s="47"/>
      <c r="F4118" s="47"/>
    </row>
    <row r="4119" spans="1:6" s="81" customFormat="1">
      <c r="A4119" s="67"/>
      <c r="B4119" s="339"/>
      <c r="C4119" s="185"/>
      <c r="D4119" s="59"/>
      <c r="E4119" s="47"/>
      <c r="F4119" s="47"/>
    </row>
    <row r="4120" spans="1:6" s="81" customFormat="1">
      <c r="A4120" s="67"/>
      <c r="B4120" s="339"/>
      <c r="C4120" s="185"/>
      <c r="D4120" s="59"/>
      <c r="E4120" s="47"/>
      <c r="F4120" s="47"/>
    </row>
    <row r="4121" spans="1:6" s="81" customFormat="1">
      <c r="A4121" s="67"/>
      <c r="B4121" s="339"/>
      <c r="C4121" s="185"/>
      <c r="D4121" s="59"/>
      <c r="E4121" s="47"/>
      <c r="F4121" s="47"/>
    </row>
    <row r="4122" spans="1:6" s="81" customFormat="1">
      <c r="A4122" s="67"/>
      <c r="B4122" s="339"/>
      <c r="C4122" s="185"/>
      <c r="D4122" s="59"/>
      <c r="E4122" s="47"/>
      <c r="F4122" s="47"/>
    </row>
    <row r="4123" spans="1:6" s="81" customFormat="1">
      <c r="A4123" s="67"/>
      <c r="B4123" s="339"/>
      <c r="C4123" s="185"/>
      <c r="D4123" s="59"/>
      <c r="E4123" s="47"/>
      <c r="F4123" s="47"/>
    </row>
    <row r="4124" spans="1:6" s="81" customFormat="1">
      <c r="A4124" s="67"/>
      <c r="B4124" s="339"/>
      <c r="C4124" s="185"/>
      <c r="D4124" s="59"/>
      <c r="E4124" s="47"/>
      <c r="F4124" s="47"/>
    </row>
    <row r="4125" spans="1:6" s="81" customFormat="1">
      <c r="A4125" s="67"/>
      <c r="B4125" s="339"/>
      <c r="C4125" s="185"/>
      <c r="D4125" s="59"/>
      <c r="E4125" s="47"/>
      <c r="F4125" s="47"/>
    </row>
    <row r="4126" spans="1:6" s="81" customFormat="1">
      <c r="A4126" s="67"/>
      <c r="B4126" s="339"/>
      <c r="C4126" s="185"/>
      <c r="D4126" s="59"/>
      <c r="E4126" s="47"/>
      <c r="F4126" s="47"/>
    </row>
    <row r="4127" spans="1:6" s="81" customFormat="1">
      <c r="A4127" s="67"/>
      <c r="B4127" s="339"/>
      <c r="C4127" s="185"/>
      <c r="D4127" s="59"/>
      <c r="E4127" s="47"/>
      <c r="F4127" s="47"/>
    </row>
    <row r="4128" spans="1:6" s="81" customFormat="1">
      <c r="A4128" s="67"/>
      <c r="B4128" s="339"/>
      <c r="C4128" s="185"/>
      <c r="D4128" s="59"/>
      <c r="E4128" s="47"/>
      <c r="F4128" s="47"/>
    </row>
    <row r="4129" spans="1:6" s="81" customFormat="1">
      <c r="A4129" s="67"/>
      <c r="B4129" s="339"/>
      <c r="C4129" s="185"/>
      <c r="D4129" s="59"/>
      <c r="E4129" s="47"/>
      <c r="F4129" s="47"/>
    </row>
    <row r="4130" spans="1:6" s="81" customFormat="1">
      <c r="A4130" s="67"/>
      <c r="B4130" s="339"/>
      <c r="C4130" s="185"/>
      <c r="D4130" s="59"/>
      <c r="E4130" s="47"/>
      <c r="F4130" s="47"/>
    </row>
    <row r="4131" spans="1:6" s="81" customFormat="1">
      <c r="A4131" s="67"/>
      <c r="B4131" s="339"/>
      <c r="C4131" s="185"/>
      <c r="D4131" s="59"/>
      <c r="E4131" s="47"/>
      <c r="F4131" s="47"/>
    </row>
    <row r="4132" spans="1:6" s="81" customFormat="1">
      <c r="A4132" s="67"/>
      <c r="B4132" s="339"/>
      <c r="C4132" s="185"/>
      <c r="D4132" s="59"/>
      <c r="E4132" s="47"/>
      <c r="F4132" s="47"/>
    </row>
    <row r="4133" spans="1:6" s="81" customFormat="1">
      <c r="A4133" s="67"/>
      <c r="B4133" s="339"/>
      <c r="C4133" s="185"/>
      <c r="D4133" s="59"/>
      <c r="E4133" s="47"/>
      <c r="F4133" s="47"/>
    </row>
    <row r="4134" spans="1:6" s="81" customFormat="1">
      <c r="A4134" s="67"/>
      <c r="B4134" s="339"/>
      <c r="C4134" s="185"/>
      <c r="D4134" s="59"/>
      <c r="E4134" s="47"/>
      <c r="F4134" s="47"/>
    </row>
    <row r="4135" spans="1:6" s="81" customFormat="1">
      <c r="A4135" s="67"/>
      <c r="B4135" s="339"/>
      <c r="C4135" s="185"/>
      <c r="D4135" s="59"/>
      <c r="E4135" s="47"/>
      <c r="F4135" s="47"/>
    </row>
    <row r="4136" spans="1:6" s="81" customFormat="1">
      <c r="A4136" s="67"/>
      <c r="B4136" s="339"/>
      <c r="C4136" s="185"/>
      <c r="D4136" s="59"/>
      <c r="E4136" s="47"/>
      <c r="F4136" s="47"/>
    </row>
    <row r="4137" spans="1:6" s="81" customFormat="1">
      <c r="A4137" s="67"/>
      <c r="B4137" s="339"/>
      <c r="C4137" s="185"/>
      <c r="D4137" s="59"/>
      <c r="E4137" s="47"/>
      <c r="F4137" s="47"/>
    </row>
    <row r="4138" spans="1:6" s="81" customFormat="1">
      <c r="A4138" s="67"/>
      <c r="B4138" s="339"/>
      <c r="C4138" s="185"/>
      <c r="D4138" s="59"/>
      <c r="E4138" s="47"/>
      <c r="F4138" s="47"/>
    </row>
    <row r="4139" spans="1:6" s="81" customFormat="1">
      <c r="A4139" s="67"/>
      <c r="B4139" s="339"/>
      <c r="C4139" s="185"/>
      <c r="D4139" s="59"/>
      <c r="E4139" s="47"/>
      <c r="F4139" s="47"/>
    </row>
    <row r="4140" spans="1:6" s="81" customFormat="1">
      <c r="A4140" s="67"/>
      <c r="B4140" s="339"/>
      <c r="C4140" s="185"/>
      <c r="D4140" s="59"/>
      <c r="E4140" s="47"/>
      <c r="F4140" s="47"/>
    </row>
    <row r="4141" spans="1:6" s="81" customFormat="1">
      <c r="A4141" s="67"/>
      <c r="B4141" s="339"/>
      <c r="C4141" s="185"/>
      <c r="D4141" s="59"/>
      <c r="E4141" s="47"/>
      <c r="F4141" s="47"/>
    </row>
    <row r="4142" spans="1:6" s="81" customFormat="1">
      <c r="A4142" s="67"/>
      <c r="B4142" s="339"/>
      <c r="C4142" s="185"/>
      <c r="D4142" s="59"/>
      <c r="E4142" s="47"/>
      <c r="F4142" s="47"/>
    </row>
    <row r="4143" spans="1:6" s="81" customFormat="1">
      <c r="A4143" s="67"/>
      <c r="B4143" s="339"/>
      <c r="C4143" s="185"/>
      <c r="D4143" s="59"/>
      <c r="E4143" s="47"/>
      <c r="F4143" s="47"/>
    </row>
    <row r="4144" spans="1:6" s="81" customFormat="1">
      <c r="A4144" s="67"/>
      <c r="B4144" s="339"/>
      <c r="C4144" s="185"/>
      <c r="D4144" s="59"/>
      <c r="E4144" s="47"/>
      <c r="F4144" s="47"/>
    </row>
    <row r="4145" spans="1:6" s="81" customFormat="1">
      <c r="A4145" s="67"/>
      <c r="B4145" s="339"/>
      <c r="C4145" s="185"/>
      <c r="D4145" s="59"/>
      <c r="E4145" s="47"/>
      <c r="F4145" s="47"/>
    </row>
    <row r="4146" spans="1:6" s="81" customFormat="1">
      <c r="A4146" s="67"/>
      <c r="B4146" s="339"/>
      <c r="C4146" s="185"/>
      <c r="D4146" s="59"/>
      <c r="E4146" s="47"/>
      <c r="F4146" s="47"/>
    </row>
    <row r="4147" spans="1:6" s="81" customFormat="1">
      <c r="A4147" s="67"/>
      <c r="B4147" s="339"/>
      <c r="C4147" s="185"/>
      <c r="D4147" s="59"/>
      <c r="E4147" s="47"/>
      <c r="F4147" s="47"/>
    </row>
    <row r="4148" spans="1:6" s="81" customFormat="1">
      <c r="A4148" s="67"/>
      <c r="B4148" s="339"/>
      <c r="C4148" s="185"/>
      <c r="D4148" s="59"/>
      <c r="E4148" s="47"/>
      <c r="F4148" s="47"/>
    </row>
    <row r="4149" spans="1:6" s="81" customFormat="1">
      <c r="A4149" s="67"/>
      <c r="B4149" s="339"/>
      <c r="C4149" s="185"/>
      <c r="D4149" s="59"/>
      <c r="E4149" s="47"/>
      <c r="F4149" s="47"/>
    </row>
    <row r="4150" spans="1:6" s="81" customFormat="1">
      <c r="A4150" s="67"/>
      <c r="B4150" s="339"/>
      <c r="C4150" s="185"/>
      <c r="D4150" s="59"/>
      <c r="E4150" s="47"/>
      <c r="F4150" s="47"/>
    </row>
    <row r="4151" spans="1:6" s="81" customFormat="1">
      <c r="A4151" s="67"/>
      <c r="B4151" s="339"/>
      <c r="C4151" s="185"/>
      <c r="D4151" s="59"/>
      <c r="E4151" s="47"/>
      <c r="F4151" s="47"/>
    </row>
    <row r="4152" spans="1:6" s="81" customFormat="1">
      <c r="A4152" s="67"/>
      <c r="B4152" s="339"/>
      <c r="C4152" s="185"/>
      <c r="D4152" s="59"/>
      <c r="E4152" s="47"/>
      <c r="F4152" s="47"/>
    </row>
    <row r="4153" spans="1:6" s="81" customFormat="1">
      <c r="A4153" s="67"/>
      <c r="B4153" s="339"/>
      <c r="C4153" s="185"/>
      <c r="D4153" s="59"/>
      <c r="E4153" s="47"/>
      <c r="F4153" s="47"/>
    </row>
    <row r="4154" spans="1:6" s="81" customFormat="1">
      <c r="A4154" s="67"/>
      <c r="B4154" s="339"/>
      <c r="C4154" s="185"/>
      <c r="D4154" s="59"/>
      <c r="E4154" s="47"/>
      <c r="F4154" s="47"/>
    </row>
    <row r="4155" spans="1:6" s="81" customFormat="1">
      <c r="A4155" s="67"/>
      <c r="B4155" s="339"/>
      <c r="C4155" s="185"/>
      <c r="D4155" s="59"/>
      <c r="E4155" s="47"/>
      <c r="F4155" s="47"/>
    </row>
    <row r="4156" spans="1:6" s="81" customFormat="1">
      <c r="A4156" s="67"/>
      <c r="B4156" s="339"/>
      <c r="C4156" s="185"/>
      <c r="D4156" s="59"/>
      <c r="E4156" s="47"/>
      <c r="F4156" s="47"/>
    </row>
    <row r="4157" spans="1:6" s="81" customFormat="1">
      <c r="A4157" s="67"/>
      <c r="B4157" s="339"/>
      <c r="C4157" s="185"/>
      <c r="D4157" s="59"/>
      <c r="E4157" s="47"/>
      <c r="F4157" s="47"/>
    </row>
    <row r="4158" spans="1:6" s="81" customFormat="1">
      <c r="A4158" s="67"/>
      <c r="B4158" s="339"/>
      <c r="C4158" s="185"/>
      <c r="D4158" s="59"/>
      <c r="E4158" s="47"/>
      <c r="F4158" s="47"/>
    </row>
    <row r="4159" spans="1:6" s="81" customFormat="1">
      <c r="A4159" s="67"/>
      <c r="B4159" s="339"/>
      <c r="C4159" s="185"/>
      <c r="D4159" s="59"/>
      <c r="E4159" s="47"/>
      <c r="F4159" s="47"/>
    </row>
    <row r="4160" spans="1:6" s="81" customFormat="1">
      <c r="A4160" s="67"/>
      <c r="B4160" s="339"/>
      <c r="C4160" s="185"/>
      <c r="D4160" s="59"/>
      <c r="E4160" s="47"/>
      <c r="F4160" s="47"/>
    </row>
    <row r="4161" spans="1:6" s="81" customFormat="1">
      <c r="A4161" s="67"/>
      <c r="B4161" s="339"/>
      <c r="C4161" s="185"/>
      <c r="D4161" s="59"/>
      <c r="E4161" s="47"/>
      <c r="F4161" s="47"/>
    </row>
    <row r="4162" spans="1:6" s="81" customFormat="1">
      <c r="A4162" s="67"/>
      <c r="B4162" s="339"/>
      <c r="C4162" s="185"/>
      <c r="D4162" s="59"/>
      <c r="E4162" s="47"/>
      <c r="F4162" s="47"/>
    </row>
    <row r="4163" spans="1:6" s="81" customFormat="1">
      <c r="A4163" s="67"/>
      <c r="B4163" s="339"/>
      <c r="C4163" s="185"/>
      <c r="D4163" s="59"/>
      <c r="E4163" s="47"/>
      <c r="F4163" s="47"/>
    </row>
    <row r="4164" spans="1:6" s="81" customFormat="1">
      <c r="A4164" s="67"/>
      <c r="B4164" s="339"/>
      <c r="C4164" s="185"/>
      <c r="D4164" s="59"/>
      <c r="E4164" s="47"/>
      <c r="F4164" s="47"/>
    </row>
    <row r="4165" spans="1:6" s="81" customFormat="1">
      <c r="A4165" s="67"/>
      <c r="B4165" s="339"/>
      <c r="C4165" s="185"/>
      <c r="D4165" s="59"/>
      <c r="E4165" s="47"/>
      <c r="F4165" s="47"/>
    </row>
    <row r="4166" spans="1:6" s="81" customFormat="1">
      <c r="A4166" s="67"/>
      <c r="B4166" s="339"/>
      <c r="C4166" s="185"/>
      <c r="D4166" s="59"/>
      <c r="E4166" s="47"/>
      <c r="F4166" s="47"/>
    </row>
    <row r="4167" spans="1:6" s="81" customFormat="1">
      <c r="A4167" s="67"/>
      <c r="B4167" s="339"/>
      <c r="C4167" s="185"/>
      <c r="D4167" s="59"/>
      <c r="E4167" s="47"/>
      <c r="F4167" s="47"/>
    </row>
    <row r="4168" spans="1:6" s="81" customFormat="1">
      <c r="A4168" s="67"/>
      <c r="B4168" s="339"/>
      <c r="C4168" s="185"/>
      <c r="D4168" s="59"/>
      <c r="E4168" s="47"/>
      <c r="F4168" s="47"/>
    </row>
    <row r="4169" spans="1:6" s="81" customFormat="1">
      <c r="A4169" s="67"/>
      <c r="B4169" s="339"/>
      <c r="C4169" s="185"/>
      <c r="D4169" s="59"/>
      <c r="E4169" s="47"/>
      <c r="F4169" s="47"/>
    </row>
    <row r="4170" spans="1:6" s="81" customFormat="1">
      <c r="A4170" s="67"/>
      <c r="B4170" s="339"/>
      <c r="C4170" s="185"/>
      <c r="D4170" s="59"/>
      <c r="E4170" s="47"/>
      <c r="F4170" s="47"/>
    </row>
    <row r="4171" spans="1:6" s="81" customFormat="1">
      <c r="A4171" s="67"/>
      <c r="B4171" s="339"/>
      <c r="C4171" s="185"/>
      <c r="D4171" s="59"/>
      <c r="E4171" s="47"/>
      <c r="F4171" s="47"/>
    </row>
    <row r="4172" spans="1:6" s="81" customFormat="1">
      <c r="A4172" s="67"/>
      <c r="B4172" s="339"/>
      <c r="C4172" s="185"/>
      <c r="D4172" s="59"/>
      <c r="E4172" s="47"/>
      <c r="F4172" s="47"/>
    </row>
    <row r="4173" spans="1:6" s="81" customFormat="1">
      <c r="A4173" s="67"/>
      <c r="B4173" s="339"/>
      <c r="C4173" s="185"/>
      <c r="D4173" s="59"/>
      <c r="E4173" s="47"/>
      <c r="F4173" s="47"/>
    </row>
    <row r="4174" spans="1:6" s="81" customFormat="1">
      <c r="A4174" s="67"/>
      <c r="B4174" s="339"/>
      <c r="C4174" s="185"/>
      <c r="D4174" s="59"/>
      <c r="E4174" s="47"/>
      <c r="F4174" s="47"/>
    </row>
    <row r="4175" spans="1:6" s="81" customFormat="1">
      <c r="A4175" s="67"/>
      <c r="B4175" s="339"/>
      <c r="C4175" s="185"/>
      <c r="D4175" s="59"/>
      <c r="E4175" s="47"/>
      <c r="F4175" s="47"/>
    </row>
    <row r="4176" spans="1:6" s="81" customFormat="1">
      <c r="A4176" s="67"/>
      <c r="B4176" s="339"/>
      <c r="C4176" s="185"/>
      <c r="D4176" s="59"/>
      <c r="E4176" s="47"/>
      <c r="F4176" s="47"/>
    </row>
    <row r="4177" spans="1:6" s="81" customFormat="1">
      <c r="A4177" s="67"/>
      <c r="B4177" s="339"/>
      <c r="C4177" s="185"/>
      <c r="D4177" s="59"/>
      <c r="E4177" s="47"/>
      <c r="F4177" s="47"/>
    </row>
    <row r="4178" spans="1:6" s="81" customFormat="1">
      <c r="A4178" s="67"/>
      <c r="B4178" s="339"/>
      <c r="C4178" s="185"/>
      <c r="D4178" s="59"/>
      <c r="E4178" s="47"/>
      <c r="F4178" s="47"/>
    </row>
    <row r="4179" spans="1:6" s="81" customFormat="1">
      <c r="A4179" s="67"/>
      <c r="B4179" s="339"/>
      <c r="C4179" s="185"/>
      <c r="D4179" s="59"/>
      <c r="E4179" s="47"/>
      <c r="F4179" s="47"/>
    </row>
    <row r="4180" spans="1:6" s="81" customFormat="1">
      <c r="A4180" s="67"/>
      <c r="B4180" s="339"/>
      <c r="C4180" s="185"/>
      <c r="D4180" s="59"/>
      <c r="E4180" s="47"/>
      <c r="F4180" s="47"/>
    </row>
    <row r="4181" spans="1:6" s="81" customFormat="1">
      <c r="A4181" s="67"/>
      <c r="B4181" s="339"/>
      <c r="C4181" s="185"/>
      <c r="D4181" s="59"/>
      <c r="E4181" s="47"/>
      <c r="F4181" s="47"/>
    </row>
    <row r="4182" spans="1:6" s="81" customFormat="1">
      <c r="A4182" s="67"/>
      <c r="B4182" s="339"/>
      <c r="C4182" s="185"/>
      <c r="D4182" s="59"/>
      <c r="E4182" s="47"/>
      <c r="F4182" s="47"/>
    </row>
    <row r="4183" spans="1:6" s="81" customFormat="1">
      <c r="A4183" s="67"/>
      <c r="B4183" s="339"/>
      <c r="C4183" s="185"/>
      <c r="D4183" s="59"/>
      <c r="E4183" s="47"/>
      <c r="F4183" s="47"/>
    </row>
    <row r="4184" spans="1:6" s="81" customFormat="1">
      <c r="A4184" s="67"/>
      <c r="B4184" s="339"/>
      <c r="C4184" s="185"/>
      <c r="D4184" s="59"/>
      <c r="E4184" s="47"/>
      <c r="F4184" s="47"/>
    </row>
    <row r="4185" spans="1:6" s="81" customFormat="1">
      <c r="A4185" s="67"/>
      <c r="B4185" s="339"/>
      <c r="C4185" s="185"/>
      <c r="D4185" s="59"/>
      <c r="E4185" s="47"/>
      <c r="F4185" s="47"/>
    </row>
    <row r="4186" spans="1:6" s="81" customFormat="1">
      <c r="A4186" s="67"/>
      <c r="B4186" s="339"/>
      <c r="C4186" s="185"/>
      <c r="D4186" s="59"/>
      <c r="E4186" s="47"/>
      <c r="F4186" s="47"/>
    </row>
    <row r="4187" spans="1:6" s="81" customFormat="1">
      <c r="A4187" s="67"/>
      <c r="B4187" s="339"/>
      <c r="C4187" s="185"/>
      <c r="D4187" s="59"/>
      <c r="E4187" s="47"/>
      <c r="F4187" s="47"/>
    </row>
    <row r="4188" spans="1:6" s="81" customFormat="1">
      <c r="A4188" s="67"/>
      <c r="B4188" s="339"/>
      <c r="C4188" s="185"/>
      <c r="D4188" s="59"/>
      <c r="E4188" s="47"/>
      <c r="F4188" s="47"/>
    </row>
    <row r="4189" spans="1:6" s="81" customFormat="1">
      <c r="A4189" s="67"/>
      <c r="B4189" s="339"/>
      <c r="C4189" s="185"/>
      <c r="D4189" s="59"/>
      <c r="E4189" s="47"/>
      <c r="F4189" s="47"/>
    </row>
    <row r="4192" spans="1:6" s="27" customFormat="1">
      <c r="A4192" s="67"/>
      <c r="B4192" s="339"/>
      <c r="C4192" s="185"/>
      <c r="D4192" s="59"/>
      <c r="E4192" s="47"/>
      <c r="F4192" s="47"/>
    </row>
    <row r="4193" spans="1:6" s="27" customFormat="1">
      <c r="A4193" s="67"/>
      <c r="B4193" s="339"/>
      <c r="C4193" s="185"/>
      <c r="D4193" s="59"/>
      <c r="E4193" s="47"/>
      <c r="F4193" s="47"/>
    </row>
    <row r="4214" spans="1:6" s="81" customFormat="1">
      <c r="A4214" s="67"/>
      <c r="B4214" s="339"/>
      <c r="C4214" s="185"/>
      <c r="D4214" s="59"/>
      <c r="E4214" s="47"/>
      <c r="F4214" s="47"/>
    </row>
    <row r="4216" spans="1:6" s="81" customFormat="1">
      <c r="A4216" s="67"/>
      <c r="B4216" s="339"/>
      <c r="C4216" s="185"/>
      <c r="D4216" s="59"/>
      <c r="E4216" s="47"/>
      <c r="F4216" s="47"/>
    </row>
    <row r="4217" spans="1:6" s="81" customFormat="1">
      <c r="A4217" s="67"/>
      <c r="B4217" s="339"/>
      <c r="C4217" s="185"/>
      <c r="D4217" s="59"/>
      <c r="E4217" s="47"/>
      <c r="F4217" s="47"/>
    </row>
    <row r="4218" spans="1:6" s="81" customFormat="1">
      <c r="A4218" s="67"/>
      <c r="B4218" s="339"/>
      <c r="C4218" s="185"/>
      <c r="D4218" s="59"/>
      <c r="E4218" s="47"/>
      <c r="F4218" s="47"/>
    </row>
    <row r="4219" spans="1:6" s="81" customFormat="1">
      <c r="A4219" s="67"/>
      <c r="B4219" s="339"/>
      <c r="C4219" s="185"/>
      <c r="D4219" s="59"/>
      <c r="E4219" s="47"/>
      <c r="F4219" s="47"/>
    </row>
    <row r="4234" spans="1:6" s="76" customFormat="1">
      <c r="A4234" s="67"/>
      <c r="B4234" s="339"/>
      <c r="C4234" s="185"/>
      <c r="D4234" s="59"/>
      <c r="E4234" s="47"/>
      <c r="F4234" s="47"/>
    </row>
    <row r="4235" spans="1:6" s="76" customFormat="1">
      <c r="A4235" s="67"/>
      <c r="B4235" s="339"/>
      <c r="C4235" s="185"/>
      <c r="D4235" s="59"/>
      <c r="E4235" s="47"/>
      <c r="F4235" s="47"/>
    </row>
    <row r="4236" spans="1:6" s="76" customFormat="1">
      <c r="A4236" s="67"/>
      <c r="B4236" s="339"/>
      <c r="C4236" s="185"/>
      <c r="D4236" s="59"/>
      <c r="E4236" s="47"/>
      <c r="F4236" s="47"/>
    </row>
    <row r="4237" spans="1:6" s="76" customFormat="1">
      <c r="A4237" s="67"/>
      <c r="B4237" s="339"/>
      <c r="C4237" s="185"/>
      <c r="D4237" s="59"/>
      <c r="E4237" s="47"/>
      <c r="F4237" s="47"/>
    </row>
    <row r="4238" spans="1:6" s="76" customFormat="1">
      <c r="A4238" s="67"/>
      <c r="B4238" s="339"/>
      <c r="C4238" s="185"/>
      <c r="D4238" s="59"/>
      <c r="E4238" s="47"/>
      <c r="F4238" s="47"/>
    </row>
    <row r="4239" spans="1:6" s="76" customFormat="1">
      <c r="A4239" s="67"/>
      <c r="B4239" s="339"/>
      <c r="C4239" s="185"/>
      <c r="D4239" s="59"/>
      <c r="E4239" s="47"/>
      <c r="F4239" s="47"/>
    </row>
    <row r="4240" spans="1:6" s="76" customFormat="1">
      <c r="A4240" s="67"/>
      <c r="B4240" s="339"/>
      <c r="C4240" s="185"/>
      <c r="D4240" s="59"/>
      <c r="E4240" s="47"/>
      <c r="F4240" s="47"/>
    </row>
    <row r="4242" spans="1:6" s="27" customFormat="1">
      <c r="A4242" s="67"/>
      <c r="B4242" s="339"/>
      <c r="C4242" s="185"/>
      <c r="D4242" s="59"/>
      <c r="E4242" s="47"/>
      <c r="F4242" s="47"/>
    </row>
    <row r="4243" spans="1:6" s="27" customFormat="1">
      <c r="A4243" s="67"/>
      <c r="B4243" s="339"/>
      <c r="C4243" s="185"/>
      <c r="D4243" s="59"/>
      <c r="E4243" s="47"/>
      <c r="F4243" s="47"/>
    </row>
    <row r="4277" spans="1:6" s="27" customFormat="1">
      <c r="A4277" s="67"/>
      <c r="B4277" s="339"/>
      <c r="C4277" s="185"/>
      <c r="D4277" s="59"/>
      <c r="E4277" s="47"/>
      <c r="F4277" s="47"/>
    </row>
    <row r="4278" spans="1:6" s="27" customFormat="1">
      <c r="A4278" s="67"/>
      <c r="B4278" s="339"/>
      <c r="C4278" s="185"/>
      <c r="D4278" s="59"/>
      <c r="E4278" s="47"/>
      <c r="F4278" s="47"/>
    </row>
    <row r="4279" spans="1:6" s="27" customFormat="1">
      <c r="A4279" s="67"/>
      <c r="B4279" s="339"/>
      <c r="C4279" s="185"/>
      <c r="D4279" s="59"/>
      <c r="E4279" s="47"/>
      <c r="F4279" s="47"/>
    </row>
    <row r="4280" spans="1:6" s="27" customFormat="1">
      <c r="A4280" s="67"/>
      <c r="B4280" s="339"/>
      <c r="C4280" s="185"/>
      <c r="D4280" s="59"/>
      <c r="E4280" s="47"/>
      <c r="F4280" s="47"/>
    </row>
    <row r="4281" spans="1:6" s="27" customFormat="1">
      <c r="A4281" s="67"/>
      <c r="B4281" s="339"/>
      <c r="C4281" s="185"/>
      <c r="D4281" s="59"/>
      <c r="E4281" s="47"/>
      <c r="F4281" s="47"/>
    </row>
    <row r="4282" spans="1:6" s="27" customFormat="1">
      <c r="A4282" s="67"/>
      <c r="B4282" s="339"/>
      <c r="C4282" s="185"/>
      <c r="D4282" s="59"/>
      <c r="E4282" s="47"/>
      <c r="F4282" s="47"/>
    </row>
    <row r="4283" spans="1:6" s="27" customFormat="1">
      <c r="A4283" s="67"/>
      <c r="B4283" s="339"/>
      <c r="C4283" s="185"/>
      <c r="D4283" s="59"/>
      <c r="E4283" s="47"/>
      <c r="F4283" s="47"/>
    </row>
    <row r="4284" spans="1:6" s="81" customFormat="1">
      <c r="A4284" s="67"/>
      <c r="B4284" s="339"/>
      <c r="C4284" s="185"/>
      <c r="D4284" s="59"/>
      <c r="E4284" s="47"/>
      <c r="F4284" s="47"/>
    </row>
    <row r="4285" spans="1:6" s="81" customFormat="1">
      <c r="A4285" s="67"/>
      <c r="B4285" s="339"/>
      <c r="C4285" s="185"/>
      <c r="D4285" s="59"/>
      <c r="E4285" s="47"/>
      <c r="F4285" s="47"/>
    </row>
    <row r="4288" spans="1:6" s="81" customFormat="1">
      <c r="A4288" s="67"/>
      <c r="B4288" s="339"/>
      <c r="C4288" s="185"/>
      <c r="D4288" s="59"/>
      <c r="E4288" s="47"/>
      <c r="F4288" s="47"/>
    </row>
    <row r="4289" spans="1:6" s="81" customFormat="1">
      <c r="A4289" s="67"/>
      <c r="B4289" s="339"/>
      <c r="C4289" s="185"/>
      <c r="D4289" s="59"/>
      <c r="E4289" s="47"/>
      <c r="F4289" s="47"/>
    </row>
    <row r="4292" spans="1:6" s="81" customFormat="1">
      <c r="A4292" s="67"/>
      <c r="B4292" s="339"/>
      <c r="C4292" s="185"/>
      <c r="D4292" s="59"/>
      <c r="E4292" s="47"/>
      <c r="F4292" s="47"/>
    </row>
    <row r="4293" spans="1:6" s="81" customFormat="1">
      <c r="A4293" s="67"/>
      <c r="B4293" s="339"/>
      <c r="C4293" s="185"/>
      <c r="D4293" s="59"/>
      <c r="E4293" s="47"/>
      <c r="F4293" s="47"/>
    </row>
    <row r="4295" spans="1:6" s="27" customFormat="1">
      <c r="A4295" s="67"/>
      <c r="B4295" s="339"/>
      <c r="C4295" s="185"/>
      <c r="D4295" s="59"/>
      <c r="E4295" s="47"/>
      <c r="F4295" s="47"/>
    </row>
    <row r="4297" spans="1:6" s="27" customFormat="1">
      <c r="A4297" s="67"/>
      <c r="B4297" s="339"/>
      <c r="C4297" s="185"/>
      <c r="D4297" s="59"/>
      <c r="E4297" s="47"/>
      <c r="F4297" s="47"/>
    </row>
    <row r="4298" spans="1:6" s="27" customFormat="1">
      <c r="A4298" s="67"/>
      <c r="B4298" s="339"/>
      <c r="C4298" s="185"/>
      <c r="D4298" s="59"/>
      <c r="E4298" s="47"/>
      <c r="F4298" s="47"/>
    </row>
    <row r="4301" spans="1:6" s="81" customFormat="1">
      <c r="A4301" s="67"/>
      <c r="B4301" s="339"/>
      <c r="C4301" s="185"/>
      <c r="D4301" s="59"/>
      <c r="E4301" s="47"/>
      <c r="F4301" s="47"/>
    </row>
    <row r="4304" spans="1:6" s="81" customFormat="1">
      <c r="A4304" s="67"/>
      <c r="B4304" s="339"/>
      <c r="C4304" s="185"/>
      <c r="D4304" s="59"/>
      <c r="E4304" s="47"/>
      <c r="F4304" s="47"/>
    </row>
    <row r="4305" spans="1:6" s="81" customFormat="1">
      <c r="A4305" s="67"/>
      <c r="B4305" s="339"/>
      <c r="C4305" s="185"/>
      <c r="D4305" s="59"/>
      <c r="E4305" s="47"/>
      <c r="F4305" s="47"/>
    </row>
    <row r="4306" spans="1:6" s="81" customFormat="1">
      <c r="A4306" s="67"/>
      <c r="B4306" s="339"/>
      <c r="C4306" s="185"/>
      <c r="D4306" s="59"/>
      <c r="E4306" s="47"/>
      <c r="F4306" s="47"/>
    </row>
    <row r="4307" spans="1:6" s="81" customFormat="1">
      <c r="A4307" s="67"/>
      <c r="B4307" s="339"/>
      <c r="C4307" s="185"/>
      <c r="D4307" s="59"/>
      <c r="E4307" s="47"/>
      <c r="F4307" s="47"/>
    </row>
    <row r="4308" spans="1:6" s="81" customFormat="1">
      <c r="A4308" s="67"/>
      <c r="B4308" s="339"/>
      <c r="C4308" s="185"/>
      <c r="D4308" s="59"/>
      <c r="E4308" s="47"/>
      <c r="F4308" s="47"/>
    </row>
    <row r="4309" spans="1:6" s="81" customFormat="1">
      <c r="A4309" s="67"/>
      <c r="B4309" s="339"/>
      <c r="C4309" s="185"/>
      <c r="D4309" s="59"/>
      <c r="E4309" s="47"/>
      <c r="F4309" s="47"/>
    </row>
    <row r="4310" spans="1:6" s="81" customFormat="1">
      <c r="A4310" s="67"/>
      <c r="B4310" s="339"/>
      <c r="C4310" s="185"/>
      <c r="D4310" s="59"/>
      <c r="E4310" s="47"/>
      <c r="F4310" s="47"/>
    </row>
    <row r="4311" spans="1:6" s="81" customFormat="1">
      <c r="A4311" s="67"/>
      <c r="B4311" s="339"/>
      <c r="C4311" s="185"/>
      <c r="D4311" s="59"/>
      <c r="E4311" s="47"/>
      <c r="F4311" s="47"/>
    </row>
    <row r="4312" spans="1:6" s="81" customFormat="1">
      <c r="A4312" s="67"/>
      <c r="B4312" s="339"/>
      <c r="C4312" s="185"/>
      <c r="D4312" s="59"/>
      <c r="E4312" s="47"/>
      <c r="F4312" s="47"/>
    </row>
    <row r="4313" spans="1:6" s="81" customFormat="1">
      <c r="A4313" s="67"/>
      <c r="B4313" s="339"/>
      <c r="C4313" s="185"/>
      <c r="D4313" s="59"/>
      <c r="E4313" s="47"/>
      <c r="F4313" s="47"/>
    </row>
    <row r="4314" spans="1:6" s="81" customFormat="1">
      <c r="A4314" s="67"/>
      <c r="B4314" s="339"/>
      <c r="C4314" s="185"/>
      <c r="D4314" s="59"/>
      <c r="E4314" s="47"/>
      <c r="F4314" s="47"/>
    </row>
    <row r="4315" spans="1:6" s="81" customFormat="1">
      <c r="A4315" s="67"/>
      <c r="B4315" s="339"/>
      <c r="C4315" s="185"/>
      <c r="D4315" s="59"/>
      <c r="E4315" s="47"/>
      <c r="F4315" s="47"/>
    </row>
    <row r="4316" spans="1:6" s="81" customFormat="1">
      <c r="A4316" s="67"/>
      <c r="B4316" s="339"/>
      <c r="C4316" s="185"/>
      <c r="D4316" s="59"/>
      <c r="E4316" s="47"/>
      <c r="F4316" s="47"/>
    </row>
    <row r="4317" spans="1:6" s="81" customFormat="1">
      <c r="A4317" s="67"/>
      <c r="B4317" s="339"/>
      <c r="C4317" s="185"/>
      <c r="D4317" s="59"/>
      <c r="E4317" s="47"/>
      <c r="F4317" s="47"/>
    </row>
    <row r="4318" spans="1:6" s="81" customFormat="1">
      <c r="A4318" s="67"/>
      <c r="B4318" s="339"/>
      <c r="C4318" s="185"/>
      <c r="D4318" s="59"/>
      <c r="E4318" s="47"/>
      <c r="F4318" s="47"/>
    </row>
    <row r="4319" spans="1:6" s="81" customFormat="1">
      <c r="A4319" s="67"/>
      <c r="B4319" s="339"/>
      <c r="C4319" s="185"/>
      <c r="D4319" s="59"/>
      <c r="E4319" s="47"/>
      <c r="F4319" s="47"/>
    </row>
    <row r="4320" spans="1:6" s="81" customFormat="1">
      <c r="A4320" s="67"/>
      <c r="B4320" s="339"/>
      <c r="C4320" s="185"/>
      <c r="D4320" s="59"/>
      <c r="E4320" s="47"/>
      <c r="F4320" s="47"/>
    </row>
    <row r="4321" spans="1:6" s="81" customFormat="1">
      <c r="A4321" s="67"/>
      <c r="B4321" s="339"/>
      <c r="C4321" s="185"/>
      <c r="D4321" s="59"/>
      <c r="E4321" s="47"/>
      <c r="F4321" s="47"/>
    </row>
    <row r="4322" spans="1:6" s="81" customFormat="1">
      <c r="A4322" s="67"/>
      <c r="B4322" s="339"/>
      <c r="C4322" s="185"/>
      <c r="D4322" s="59"/>
      <c r="E4322" s="47"/>
      <c r="F4322" s="47"/>
    </row>
    <row r="4323" spans="1:6" s="81" customFormat="1">
      <c r="A4323" s="67"/>
      <c r="B4323" s="339"/>
      <c r="C4323" s="185"/>
      <c r="D4323" s="59"/>
      <c r="E4323" s="47"/>
      <c r="F4323" s="47"/>
    </row>
    <row r="4324" spans="1:6" s="81" customFormat="1">
      <c r="A4324" s="67"/>
      <c r="B4324" s="339"/>
      <c r="C4324" s="185"/>
      <c r="D4324" s="59"/>
      <c r="E4324" s="47"/>
      <c r="F4324" s="47"/>
    </row>
    <row r="4325" spans="1:6" s="81" customFormat="1">
      <c r="A4325" s="67"/>
      <c r="B4325" s="339"/>
      <c r="C4325" s="185"/>
      <c r="D4325" s="59"/>
      <c r="E4325" s="47"/>
      <c r="F4325" s="47"/>
    </row>
    <row r="4326" spans="1:6" s="81" customFormat="1">
      <c r="A4326" s="67"/>
      <c r="B4326" s="339"/>
      <c r="C4326" s="185"/>
      <c r="D4326" s="59"/>
      <c r="E4326" s="47"/>
      <c r="F4326" s="47"/>
    </row>
    <row r="4327" spans="1:6" s="81" customFormat="1">
      <c r="A4327" s="67"/>
      <c r="B4327" s="339"/>
      <c r="C4327" s="185"/>
      <c r="D4327" s="59"/>
      <c r="E4327" s="47"/>
      <c r="F4327" s="47"/>
    </row>
    <row r="4328" spans="1:6" s="81" customFormat="1">
      <c r="A4328" s="67"/>
      <c r="B4328" s="339"/>
      <c r="C4328" s="185"/>
      <c r="D4328" s="59"/>
      <c r="E4328" s="47"/>
      <c r="F4328" s="47"/>
    </row>
    <row r="4329" spans="1:6" s="81" customFormat="1">
      <c r="A4329" s="67"/>
      <c r="B4329" s="339"/>
      <c r="C4329" s="185"/>
      <c r="D4329" s="59"/>
      <c r="E4329" s="47"/>
      <c r="F4329" s="47"/>
    </row>
    <row r="4330" spans="1:6" s="81" customFormat="1">
      <c r="A4330" s="67"/>
      <c r="B4330" s="339"/>
      <c r="C4330" s="185"/>
      <c r="D4330" s="59"/>
      <c r="E4330" s="47"/>
      <c r="F4330" s="47"/>
    </row>
    <row r="4331" spans="1:6" s="81" customFormat="1">
      <c r="A4331" s="67"/>
      <c r="B4331" s="339"/>
      <c r="C4331" s="185"/>
      <c r="D4331" s="59"/>
      <c r="E4331" s="47"/>
      <c r="F4331" s="47"/>
    </row>
    <row r="4332" spans="1:6" s="81" customFormat="1">
      <c r="A4332" s="67"/>
      <c r="B4332" s="339"/>
      <c r="C4332" s="185"/>
      <c r="D4332" s="59"/>
      <c r="E4332" s="47"/>
      <c r="F4332" s="47"/>
    </row>
    <row r="4333" spans="1:6" s="81" customFormat="1">
      <c r="A4333" s="67"/>
      <c r="B4333" s="339"/>
      <c r="C4333" s="185"/>
      <c r="D4333" s="59"/>
      <c r="E4333" s="47"/>
      <c r="F4333" s="47"/>
    </row>
    <row r="4334" spans="1:6" s="81" customFormat="1">
      <c r="A4334" s="67"/>
      <c r="B4334" s="339"/>
      <c r="C4334" s="185"/>
      <c r="D4334" s="59"/>
      <c r="E4334" s="47"/>
      <c r="F4334" s="47"/>
    </row>
    <row r="4335" spans="1:6" s="81" customFormat="1">
      <c r="A4335" s="67"/>
      <c r="B4335" s="339"/>
      <c r="C4335" s="185"/>
      <c r="D4335" s="59"/>
      <c r="E4335" s="47"/>
      <c r="F4335" s="47"/>
    </row>
    <row r="4336" spans="1:6" s="81" customFormat="1">
      <c r="A4336" s="67"/>
      <c r="B4336" s="339"/>
      <c r="C4336" s="185"/>
      <c r="D4336" s="59"/>
      <c r="E4336" s="47"/>
      <c r="F4336" s="47"/>
    </row>
    <row r="4337" spans="1:6" s="81" customFormat="1">
      <c r="A4337" s="67"/>
      <c r="B4337" s="339"/>
      <c r="C4337" s="185"/>
      <c r="D4337" s="59"/>
      <c r="E4337" s="47"/>
      <c r="F4337" s="47"/>
    </row>
    <row r="4338" spans="1:6" s="81" customFormat="1">
      <c r="A4338" s="67"/>
      <c r="B4338" s="339"/>
      <c r="C4338" s="185"/>
      <c r="D4338" s="59"/>
      <c r="E4338" s="47"/>
      <c r="F4338" s="47"/>
    </row>
    <row r="4339" spans="1:6" s="81" customFormat="1">
      <c r="A4339" s="67"/>
      <c r="B4339" s="339"/>
      <c r="C4339" s="185"/>
      <c r="D4339" s="59"/>
      <c r="E4339" s="47"/>
      <c r="F4339" s="47"/>
    </row>
    <row r="4340" spans="1:6" s="81" customFormat="1">
      <c r="A4340" s="67"/>
      <c r="B4340" s="339"/>
      <c r="C4340" s="185"/>
      <c r="D4340" s="59"/>
      <c r="E4340" s="47"/>
      <c r="F4340" s="47"/>
    </row>
    <row r="4341" spans="1:6" s="81" customFormat="1">
      <c r="A4341" s="67"/>
      <c r="B4341" s="339"/>
      <c r="C4341" s="185"/>
      <c r="D4341" s="59"/>
      <c r="E4341" s="47"/>
      <c r="F4341" s="47"/>
    </row>
    <row r="4342" spans="1:6" s="81" customFormat="1">
      <c r="A4342" s="67"/>
      <c r="B4342" s="339"/>
      <c r="C4342" s="185"/>
      <c r="D4342" s="59"/>
      <c r="E4342" s="47"/>
      <c r="F4342" s="47"/>
    </row>
    <row r="4343" spans="1:6" s="81" customFormat="1">
      <c r="A4343" s="67"/>
      <c r="B4343" s="339"/>
      <c r="C4343" s="185"/>
      <c r="D4343" s="59"/>
      <c r="E4343" s="47"/>
      <c r="F4343" s="47"/>
    </row>
    <row r="4344" spans="1:6" s="81" customFormat="1">
      <c r="A4344" s="67"/>
      <c r="B4344" s="339"/>
      <c r="C4344" s="185"/>
      <c r="D4344" s="59"/>
      <c r="E4344" s="47"/>
      <c r="F4344" s="47"/>
    </row>
    <row r="4345" spans="1:6" s="81" customFormat="1">
      <c r="A4345" s="67"/>
      <c r="B4345" s="339"/>
      <c r="C4345" s="185"/>
      <c r="D4345" s="59"/>
      <c r="E4345" s="47"/>
      <c r="F4345" s="47"/>
    </row>
    <row r="4346" spans="1:6" s="81" customFormat="1">
      <c r="A4346" s="67"/>
      <c r="B4346" s="339"/>
      <c r="C4346" s="185"/>
      <c r="D4346" s="59"/>
      <c r="E4346" s="47"/>
      <c r="F4346" s="47"/>
    </row>
    <row r="4347" spans="1:6" s="81" customFormat="1">
      <c r="A4347" s="67"/>
      <c r="B4347" s="339"/>
      <c r="C4347" s="185"/>
      <c r="D4347" s="59"/>
      <c r="E4347" s="47"/>
      <c r="F4347" s="47"/>
    </row>
    <row r="4348" spans="1:6" s="81" customFormat="1">
      <c r="A4348" s="67"/>
      <c r="B4348" s="339"/>
      <c r="C4348" s="185"/>
      <c r="D4348" s="59"/>
      <c r="E4348" s="47"/>
      <c r="F4348" s="47"/>
    </row>
    <row r="4349" spans="1:6" s="81" customFormat="1">
      <c r="A4349" s="67"/>
      <c r="B4349" s="339"/>
      <c r="C4349" s="185"/>
      <c r="D4349" s="59"/>
      <c r="E4349" s="47"/>
      <c r="F4349" s="47"/>
    </row>
    <row r="4350" spans="1:6" s="81" customFormat="1">
      <c r="A4350" s="67"/>
      <c r="B4350" s="339"/>
      <c r="C4350" s="185"/>
      <c r="D4350" s="59"/>
      <c r="E4350" s="47"/>
      <c r="F4350" s="47"/>
    </row>
    <row r="4351" spans="1:6" s="81" customFormat="1">
      <c r="A4351" s="67"/>
      <c r="B4351" s="339"/>
      <c r="C4351" s="185"/>
      <c r="D4351" s="59"/>
      <c r="E4351" s="47"/>
      <c r="F4351" s="47"/>
    </row>
    <row r="4352" spans="1:6" s="81" customFormat="1">
      <c r="A4352" s="67"/>
      <c r="B4352" s="339"/>
      <c r="C4352" s="185"/>
      <c r="D4352" s="59"/>
      <c r="E4352" s="47"/>
      <c r="F4352" s="47"/>
    </row>
    <row r="4353" spans="1:6" s="81" customFormat="1">
      <c r="A4353" s="67"/>
      <c r="B4353" s="339"/>
      <c r="C4353" s="185"/>
      <c r="D4353" s="59"/>
      <c r="E4353" s="47"/>
      <c r="F4353" s="47"/>
    </row>
    <row r="4354" spans="1:6" s="81" customFormat="1">
      <c r="A4354" s="67"/>
      <c r="B4354" s="339"/>
      <c r="C4354" s="185"/>
      <c r="D4354" s="59"/>
      <c r="E4354" s="47"/>
      <c r="F4354" s="47"/>
    </row>
    <row r="4355" spans="1:6" s="81" customFormat="1">
      <c r="A4355" s="67"/>
      <c r="B4355" s="339"/>
      <c r="C4355" s="185"/>
      <c r="D4355" s="59"/>
      <c r="E4355" s="47"/>
      <c r="F4355" s="47"/>
    </row>
    <row r="4356" spans="1:6" s="81" customFormat="1">
      <c r="A4356" s="67"/>
      <c r="B4356" s="339"/>
      <c r="C4356" s="185"/>
      <c r="D4356" s="59"/>
      <c r="E4356" s="47"/>
      <c r="F4356" s="47"/>
    </row>
    <row r="4357" spans="1:6" s="81" customFormat="1">
      <c r="A4357" s="67"/>
      <c r="B4357" s="339"/>
      <c r="C4357" s="185"/>
      <c r="D4357" s="59"/>
      <c r="E4357" s="47"/>
      <c r="F4357" s="47"/>
    </row>
    <row r="4358" spans="1:6" s="81" customFormat="1">
      <c r="A4358" s="67"/>
      <c r="B4358" s="339"/>
      <c r="C4358" s="185"/>
      <c r="D4358" s="59"/>
      <c r="E4358" s="47"/>
      <c r="F4358" s="47"/>
    </row>
    <row r="4359" spans="1:6" s="81" customFormat="1">
      <c r="A4359" s="67"/>
      <c r="B4359" s="339"/>
      <c r="C4359" s="185"/>
      <c r="D4359" s="59"/>
      <c r="E4359" s="47"/>
      <c r="F4359" s="47"/>
    </row>
    <row r="4360" spans="1:6" s="81" customFormat="1">
      <c r="A4360" s="67"/>
      <c r="B4360" s="339"/>
      <c r="C4360" s="185"/>
      <c r="D4360" s="59"/>
      <c r="E4360" s="47"/>
      <c r="F4360" s="47"/>
    </row>
    <row r="4361" spans="1:6" s="81" customFormat="1">
      <c r="A4361" s="67"/>
      <c r="B4361" s="339"/>
      <c r="C4361" s="185"/>
      <c r="D4361" s="59"/>
      <c r="E4361" s="47"/>
      <c r="F4361" s="47"/>
    </row>
    <row r="4362" spans="1:6" s="81" customFormat="1">
      <c r="A4362" s="67"/>
      <c r="B4362" s="339"/>
      <c r="C4362" s="185"/>
      <c r="D4362" s="59"/>
      <c r="E4362" s="47"/>
      <c r="F4362" s="47"/>
    </row>
    <row r="4363" spans="1:6" s="81" customFormat="1">
      <c r="A4363" s="67"/>
      <c r="B4363" s="339"/>
      <c r="C4363" s="185"/>
      <c r="D4363" s="59"/>
      <c r="E4363" s="47"/>
      <c r="F4363" s="47"/>
    </row>
    <row r="4364" spans="1:6" s="81" customFormat="1">
      <c r="A4364" s="67"/>
      <c r="B4364" s="339"/>
      <c r="C4364" s="185"/>
      <c r="D4364" s="59"/>
      <c r="E4364" s="47"/>
      <c r="F4364" s="47"/>
    </row>
    <row r="4365" spans="1:6" s="81" customFormat="1">
      <c r="A4365" s="67"/>
      <c r="B4365" s="339"/>
      <c r="C4365" s="185"/>
      <c r="D4365" s="59"/>
      <c r="E4365" s="47"/>
      <c r="F4365" s="47"/>
    </row>
    <row r="4366" spans="1:6" s="81" customFormat="1">
      <c r="A4366" s="67"/>
      <c r="B4366" s="339"/>
      <c r="C4366" s="185"/>
      <c r="D4366" s="59"/>
      <c r="E4366" s="47"/>
      <c r="F4366" s="47"/>
    </row>
    <row r="4367" spans="1:6" s="81" customFormat="1">
      <c r="A4367" s="67"/>
      <c r="B4367" s="339"/>
      <c r="C4367" s="185"/>
      <c r="D4367" s="59"/>
      <c r="E4367" s="47"/>
      <c r="F4367" s="47"/>
    </row>
    <row r="4368" spans="1:6" s="81" customFormat="1">
      <c r="A4368" s="67"/>
      <c r="B4368" s="339"/>
      <c r="C4368" s="185"/>
      <c r="D4368" s="59"/>
      <c r="E4368" s="47"/>
      <c r="F4368" s="47"/>
    </row>
    <row r="4369" spans="1:6" s="81" customFormat="1">
      <c r="A4369" s="67"/>
      <c r="B4369" s="339"/>
      <c r="C4369" s="185"/>
      <c r="D4369" s="59"/>
      <c r="E4369" s="47"/>
      <c r="F4369" s="47"/>
    </row>
    <row r="4370" spans="1:6" s="81" customFormat="1">
      <c r="A4370" s="67"/>
      <c r="B4370" s="339"/>
      <c r="C4370" s="185"/>
      <c r="D4370" s="59"/>
      <c r="E4370" s="47"/>
      <c r="F4370" s="47"/>
    </row>
    <row r="4371" spans="1:6" s="81" customFormat="1">
      <c r="A4371" s="67"/>
      <c r="B4371" s="339"/>
      <c r="C4371" s="185"/>
      <c r="D4371" s="59"/>
      <c r="E4371" s="47"/>
      <c r="F4371" s="47"/>
    </row>
    <row r="4372" spans="1:6" s="81" customFormat="1">
      <c r="A4372" s="67"/>
      <c r="B4372" s="339"/>
      <c r="C4372" s="185"/>
      <c r="D4372" s="59"/>
      <c r="E4372" s="47"/>
      <c r="F4372" s="47"/>
    </row>
    <row r="4373" spans="1:6" s="81" customFormat="1">
      <c r="A4373" s="67"/>
      <c r="B4373" s="339"/>
      <c r="C4373" s="185"/>
      <c r="D4373" s="59"/>
      <c r="E4373" s="47"/>
      <c r="F4373" s="47"/>
    </row>
    <row r="4374" spans="1:6" s="81" customFormat="1">
      <c r="A4374" s="67"/>
      <c r="B4374" s="339"/>
      <c r="C4374" s="185"/>
      <c r="D4374" s="59"/>
      <c r="E4374" s="47"/>
      <c r="F4374" s="47"/>
    </row>
    <row r="4375" spans="1:6" s="81" customFormat="1">
      <c r="A4375" s="67"/>
      <c r="B4375" s="339"/>
      <c r="C4375" s="185"/>
      <c r="D4375" s="59"/>
      <c r="E4375" s="47"/>
      <c r="F4375" s="47"/>
    </row>
    <row r="4376" spans="1:6" s="81" customFormat="1">
      <c r="A4376" s="67"/>
      <c r="B4376" s="339"/>
      <c r="C4376" s="185"/>
      <c r="D4376" s="59"/>
      <c r="E4376" s="47"/>
      <c r="F4376" s="47"/>
    </row>
    <row r="4377" spans="1:6" s="81" customFormat="1">
      <c r="A4377" s="67"/>
      <c r="B4377" s="339"/>
      <c r="C4377" s="185"/>
      <c r="D4377" s="59"/>
      <c r="E4377" s="47"/>
      <c r="F4377" s="47"/>
    </row>
    <row r="4378" spans="1:6" s="81" customFormat="1">
      <c r="A4378" s="67"/>
      <c r="B4378" s="339"/>
      <c r="C4378" s="185"/>
      <c r="D4378" s="59"/>
      <c r="E4378" s="47"/>
      <c r="F4378" s="47"/>
    </row>
    <row r="4379" spans="1:6" s="81" customFormat="1">
      <c r="A4379" s="67"/>
      <c r="B4379" s="339"/>
      <c r="C4379" s="185"/>
      <c r="D4379" s="59"/>
      <c r="E4379" s="47"/>
      <c r="F4379" s="47"/>
    </row>
    <row r="4380" spans="1:6" s="81" customFormat="1">
      <c r="A4380" s="67"/>
      <c r="B4380" s="339"/>
      <c r="C4380" s="185"/>
      <c r="D4380" s="59"/>
      <c r="E4380" s="47"/>
      <c r="F4380" s="47"/>
    </row>
    <row r="4381" spans="1:6" s="81" customFormat="1">
      <c r="A4381" s="67"/>
      <c r="B4381" s="339"/>
      <c r="C4381" s="185"/>
      <c r="D4381" s="59"/>
      <c r="E4381" s="47"/>
      <c r="F4381" s="47"/>
    </row>
    <row r="4382" spans="1:6" s="81" customFormat="1">
      <c r="A4382" s="67"/>
      <c r="B4382" s="339"/>
      <c r="C4382" s="185"/>
      <c r="D4382" s="59"/>
      <c r="E4382" s="47"/>
      <c r="F4382" s="47"/>
    </row>
    <row r="4383" spans="1:6" s="81" customFormat="1">
      <c r="A4383" s="67"/>
      <c r="B4383" s="339"/>
      <c r="C4383" s="185"/>
      <c r="D4383" s="59"/>
      <c r="E4383" s="47"/>
      <c r="F4383" s="47"/>
    </row>
    <row r="4384" spans="1:6" s="81" customFormat="1">
      <c r="A4384" s="67"/>
      <c r="B4384" s="339"/>
      <c r="C4384" s="185"/>
      <c r="D4384" s="59"/>
      <c r="E4384" s="47"/>
      <c r="F4384" s="47"/>
    </row>
    <row r="4385" spans="1:6" s="81" customFormat="1">
      <c r="A4385" s="67"/>
      <c r="B4385" s="339"/>
      <c r="C4385" s="185"/>
      <c r="D4385" s="59"/>
      <c r="E4385" s="47"/>
      <c r="F4385" s="47"/>
    </row>
    <row r="4386" spans="1:6" s="81" customFormat="1">
      <c r="A4386" s="67"/>
      <c r="B4386" s="339"/>
      <c r="C4386" s="185"/>
      <c r="D4386" s="59"/>
      <c r="E4386" s="47"/>
      <c r="F4386" s="47"/>
    </row>
    <row r="4387" spans="1:6" s="81" customFormat="1">
      <c r="A4387" s="67"/>
      <c r="B4387" s="339"/>
      <c r="C4387" s="185"/>
      <c r="D4387" s="59"/>
      <c r="E4387" s="47"/>
      <c r="F4387" s="47"/>
    </row>
    <row r="4388" spans="1:6" s="81" customFormat="1">
      <c r="A4388" s="67"/>
      <c r="B4388" s="339"/>
      <c r="C4388" s="185"/>
      <c r="D4388" s="59"/>
      <c r="E4388" s="47"/>
      <c r="F4388" s="47"/>
    </row>
    <row r="4389" spans="1:6" s="81" customFormat="1">
      <c r="A4389" s="67"/>
      <c r="B4389" s="339"/>
      <c r="C4389" s="185"/>
      <c r="D4389" s="59"/>
      <c r="E4389" s="47"/>
      <c r="F4389" s="47"/>
    </row>
    <row r="4390" spans="1:6" s="81" customFormat="1">
      <c r="A4390" s="67"/>
      <c r="B4390" s="339"/>
      <c r="C4390" s="185"/>
      <c r="D4390" s="59"/>
      <c r="E4390" s="47"/>
      <c r="F4390" s="47"/>
    </row>
    <row r="4391" spans="1:6" s="81" customFormat="1">
      <c r="A4391" s="67"/>
      <c r="B4391" s="339"/>
      <c r="C4391" s="185"/>
      <c r="D4391" s="59"/>
      <c r="E4391" s="47"/>
      <c r="F4391" s="47"/>
    </row>
    <row r="4392" spans="1:6" s="81" customFormat="1">
      <c r="A4392" s="67"/>
      <c r="B4392" s="339"/>
      <c r="C4392" s="185"/>
      <c r="D4392" s="59"/>
      <c r="E4392" s="47"/>
      <c r="F4392" s="47"/>
    </row>
    <row r="4393" spans="1:6" s="81" customFormat="1">
      <c r="A4393" s="67"/>
      <c r="B4393" s="339"/>
      <c r="C4393" s="185"/>
      <c r="D4393" s="59"/>
      <c r="E4393" s="47"/>
      <c r="F4393" s="47"/>
    </row>
    <row r="4394" spans="1:6" s="81" customFormat="1">
      <c r="A4394" s="67"/>
      <c r="B4394" s="339"/>
      <c r="C4394" s="185"/>
      <c r="D4394" s="59"/>
      <c r="E4394" s="47"/>
      <c r="F4394" s="47"/>
    </row>
    <row r="4395" spans="1:6" s="81" customFormat="1">
      <c r="A4395" s="67"/>
      <c r="B4395" s="339"/>
      <c r="C4395" s="185"/>
      <c r="D4395" s="59"/>
      <c r="E4395" s="47"/>
      <c r="F4395" s="47"/>
    </row>
    <row r="4396" spans="1:6" s="81" customFormat="1">
      <c r="A4396" s="67"/>
      <c r="B4396" s="339"/>
      <c r="C4396" s="185"/>
      <c r="D4396" s="59"/>
      <c r="E4396" s="47"/>
      <c r="F4396" s="47"/>
    </row>
    <row r="4397" spans="1:6" s="81" customFormat="1">
      <c r="A4397" s="67"/>
      <c r="B4397" s="339"/>
      <c r="C4397" s="185"/>
      <c r="D4397" s="59"/>
      <c r="E4397" s="47"/>
      <c r="F4397" s="47"/>
    </row>
    <row r="4398" spans="1:6" s="81" customFormat="1">
      <c r="A4398" s="67"/>
      <c r="B4398" s="339"/>
      <c r="C4398" s="185"/>
      <c r="D4398" s="59"/>
      <c r="E4398" s="47"/>
      <c r="F4398" s="47"/>
    </row>
    <row r="4400" spans="1:6" s="81" customFormat="1">
      <c r="A4400" s="67"/>
      <c r="B4400" s="339"/>
      <c r="C4400" s="185"/>
      <c r="D4400" s="59"/>
      <c r="E4400" s="47"/>
      <c r="F4400" s="47"/>
    </row>
    <row r="4401" spans="1:6" s="81" customFormat="1">
      <c r="A4401" s="67"/>
      <c r="B4401" s="339"/>
      <c r="C4401" s="185"/>
      <c r="D4401" s="59"/>
      <c r="E4401" s="47"/>
      <c r="F4401" s="47"/>
    </row>
    <row r="4403" spans="1:6" s="81" customFormat="1">
      <c r="A4403" s="67"/>
      <c r="B4403" s="339"/>
      <c r="C4403" s="185"/>
      <c r="D4403" s="59"/>
      <c r="E4403" s="47"/>
      <c r="F4403" s="47"/>
    </row>
    <row r="4404" spans="1:6" s="81" customFormat="1">
      <c r="A4404" s="67"/>
      <c r="B4404" s="339"/>
      <c r="C4404" s="185"/>
      <c r="D4404" s="59"/>
      <c r="E4404" s="47"/>
      <c r="F4404" s="47"/>
    </row>
    <row r="4407" spans="1:6" s="81" customFormat="1">
      <c r="A4407" s="67"/>
      <c r="B4407" s="339"/>
      <c r="C4407" s="185"/>
      <c r="D4407" s="59"/>
      <c r="E4407" s="47"/>
      <c r="F4407" s="47"/>
    </row>
    <row r="4413" spans="1:6" s="81" customFormat="1">
      <c r="A4413" s="67"/>
      <c r="B4413" s="339"/>
      <c r="C4413" s="185"/>
      <c r="D4413" s="59"/>
      <c r="E4413" s="47"/>
      <c r="F4413" s="47"/>
    </row>
    <row r="4416" spans="1:6" s="27" customFormat="1">
      <c r="A4416" s="67"/>
      <c r="B4416" s="339"/>
      <c r="C4416" s="185"/>
      <c r="D4416" s="59"/>
      <c r="E4416" s="47"/>
      <c r="F4416" s="47"/>
    </row>
    <row r="4417" spans="1:6" s="27" customFormat="1">
      <c r="A4417" s="67"/>
      <c r="B4417" s="339"/>
      <c r="C4417" s="185"/>
      <c r="D4417" s="59"/>
      <c r="E4417" s="47"/>
      <c r="F4417" s="47"/>
    </row>
    <row r="4420" spans="1:6" s="81" customFormat="1">
      <c r="A4420" s="67"/>
      <c r="B4420" s="339"/>
      <c r="C4420" s="185"/>
      <c r="D4420" s="59"/>
      <c r="E4420" s="47"/>
      <c r="F4420" s="47"/>
    </row>
    <row r="4421" spans="1:6" s="81" customFormat="1">
      <c r="A4421" s="67"/>
      <c r="B4421" s="339"/>
      <c r="C4421" s="185"/>
      <c r="D4421" s="59"/>
      <c r="E4421" s="47"/>
      <c r="F4421" s="47"/>
    </row>
    <row r="4422" spans="1:6" s="81" customFormat="1">
      <c r="A4422" s="67"/>
      <c r="B4422" s="339"/>
      <c r="C4422" s="185"/>
      <c r="D4422" s="59"/>
      <c r="E4422" s="47"/>
      <c r="F4422" s="47"/>
    </row>
    <row r="4423" spans="1:6" s="81" customFormat="1">
      <c r="A4423" s="67"/>
      <c r="B4423" s="339"/>
      <c r="C4423" s="185"/>
      <c r="D4423" s="59"/>
      <c r="E4423" s="47"/>
      <c r="F4423" s="47"/>
    </row>
    <row r="4424" spans="1:6" s="81" customFormat="1">
      <c r="A4424" s="67"/>
      <c r="B4424" s="339"/>
      <c r="C4424" s="185"/>
      <c r="D4424" s="59"/>
      <c r="E4424" s="47"/>
      <c r="F4424" s="47"/>
    </row>
    <row r="4425" spans="1:6" s="81" customFormat="1">
      <c r="A4425" s="67"/>
      <c r="B4425" s="339"/>
      <c r="C4425" s="185"/>
      <c r="D4425" s="59"/>
      <c r="E4425" s="47"/>
      <c r="F4425" s="47"/>
    </row>
    <row r="4426" spans="1:6" s="81" customFormat="1">
      <c r="A4426" s="67"/>
      <c r="B4426" s="339"/>
      <c r="C4426" s="185"/>
      <c r="D4426" s="59"/>
      <c r="E4426" s="47"/>
      <c r="F4426" s="47"/>
    </row>
    <row r="4427" spans="1:6" s="81" customFormat="1">
      <c r="A4427" s="67"/>
      <c r="B4427" s="339"/>
      <c r="C4427" s="185"/>
      <c r="D4427" s="59"/>
      <c r="E4427" s="47"/>
      <c r="F4427" s="47"/>
    </row>
    <row r="4430" spans="1:6" s="27" customFormat="1">
      <c r="A4430" s="67"/>
      <c r="B4430" s="339"/>
      <c r="C4430" s="185"/>
      <c r="D4430" s="59"/>
      <c r="E4430" s="47"/>
      <c r="F4430" s="47"/>
    </row>
    <row r="4431" spans="1:6" s="27" customFormat="1">
      <c r="A4431" s="67"/>
      <c r="B4431" s="339"/>
      <c r="C4431" s="185"/>
      <c r="D4431" s="59"/>
      <c r="E4431" s="47"/>
      <c r="F4431" s="47"/>
    </row>
    <row r="4434" spans="1:6" s="81" customFormat="1">
      <c r="A4434" s="67"/>
      <c r="B4434" s="339"/>
      <c r="C4434" s="185"/>
      <c r="D4434" s="59"/>
      <c r="E4434" s="47"/>
      <c r="F4434" s="47"/>
    </row>
    <row r="4435" spans="1:6" s="81" customFormat="1">
      <c r="A4435" s="67"/>
      <c r="B4435" s="339"/>
      <c r="C4435" s="185"/>
      <c r="D4435" s="59"/>
      <c r="E4435" s="47"/>
      <c r="F4435" s="47"/>
    </row>
    <row r="4436" spans="1:6" s="81" customFormat="1">
      <c r="A4436" s="67"/>
      <c r="B4436" s="339"/>
      <c r="C4436" s="185"/>
      <c r="D4436" s="59"/>
      <c r="E4436" s="47"/>
      <c r="F4436" s="47"/>
    </row>
    <row r="4437" spans="1:6" s="81" customFormat="1">
      <c r="A4437" s="67"/>
      <c r="B4437" s="339"/>
      <c r="C4437" s="185"/>
      <c r="D4437" s="59"/>
      <c r="E4437" s="47"/>
      <c r="F4437" s="47"/>
    </row>
    <row r="4438" spans="1:6" s="81" customFormat="1">
      <c r="A4438" s="67"/>
      <c r="B4438" s="339"/>
      <c r="C4438" s="185"/>
      <c r="D4438" s="59"/>
      <c r="E4438" s="47"/>
      <c r="F4438" s="47"/>
    </row>
    <row r="4439" spans="1:6" s="81" customFormat="1">
      <c r="A4439" s="67"/>
      <c r="B4439" s="339"/>
      <c r="C4439" s="185"/>
      <c r="D4439" s="59"/>
      <c r="E4439" s="47"/>
      <c r="F4439" s="47"/>
    </row>
    <row r="4440" spans="1:6" s="81" customFormat="1">
      <c r="A4440" s="67"/>
      <c r="B4440" s="339"/>
      <c r="C4440" s="185"/>
      <c r="D4440" s="59"/>
      <c r="E4440" s="47"/>
      <c r="F4440" s="47"/>
    </row>
    <row r="4441" spans="1:6" s="81" customFormat="1">
      <c r="A4441" s="67"/>
      <c r="B4441" s="339"/>
      <c r="C4441" s="185"/>
      <c r="D4441" s="59"/>
      <c r="E4441" s="47"/>
      <c r="F4441" s="47"/>
    </row>
    <row r="4442" spans="1:6" s="81" customFormat="1">
      <c r="A4442" s="67"/>
      <c r="B4442" s="339"/>
      <c r="C4442" s="185"/>
      <c r="D4442" s="59"/>
      <c r="E4442" s="47"/>
      <c r="F4442" s="47"/>
    </row>
    <row r="4443" spans="1:6" s="81" customFormat="1">
      <c r="A4443" s="67"/>
      <c r="B4443" s="339"/>
      <c r="C4443" s="185"/>
      <c r="D4443" s="59"/>
      <c r="E4443" s="47"/>
      <c r="F4443" s="47"/>
    </row>
    <row r="4444" spans="1:6" s="81" customFormat="1">
      <c r="A4444" s="67"/>
      <c r="B4444" s="339"/>
      <c r="C4444" s="185"/>
      <c r="D4444" s="59"/>
      <c r="E4444" s="47"/>
      <c r="F4444" s="47"/>
    </row>
    <row r="4445" spans="1:6" s="81" customFormat="1">
      <c r="A4445" s="67"/>
      <c r="B4445" s="339"/>
      <c r="C4445" s="185"/>
      <c r="D4445" s="59"/>
      <c r="E4445" s="47"/>
      <c r="F4445" s="47"/>
    </row>
    <row r="4446" spans="1:6" s="81" customFormat="1">
      <c r="A4446" s="67"/>
      <c r="B4446" s="339"/>
      <c r="C4446" s="185"/>
      <c r="D4446" s="59"/>
      <c r="E4446" s="47"/>
      <c r="F4446" s="47"/>
    </row>
    <row r="4447" spans="1:6" s="81" customFormat="1">
      <c r="A4447" s="67"/>
      <c r="B4447" s="339"/>
      <c r="C4447" s="185"/>
      <c r="D4447" s="59"/>
      <c r="E4447" s="47"/>
      <c r="F4447" s="47"/>
    </row>
    <row r="4448" spans="1:6" s="81" customFormat="1">
      <c r="A4448" s="67"/>
      <c r="B4448" s="339"/>
      <c r="C4448" s="185"/>
      <c r="D4448" s="59"/>
      <c r="E4448" s="47"/>
      <c r="F4448" s="47"/>
    </row>
    <row r="4449" spans="1:6" s="81" customFormat="1">
      <c r="A4449" s="67"/>
      <c r="B4449" s="339"/>
      <c r="C4449" s="185"/>
      <c r="D4449" s="59"/>
      <c r="E4449" s="47"/>
      <c r="F4449" s="47"/>
    </row>
    <row r="4450" spans="1:6" s="81" customFormat="1">
      <c r="A4450" s="67"/>
      <c r="B4450" s="339"/>
      <c r="C4450" s="185"/>
      <c r="D4450" s="59"/>
      <c r="E4450" s="47"/>
      <c r="F4450" s="47"/>
    </row>
    <row r="4451" spans="1:6" s="81" customFormat="1">
      <c r="A4451" s="67"/>
      <c r="B4451" s="339"/>
      <c r="C4451" s="185"/>
      <c r="D4451" s="59"/>
      <c r="E4451" s="47"/>
      <c r="F4451" s="47"/>
    </row>
    <row r="4452" spans="1:6" s="81" customFormat="1">
      <c r="A4452" s="67"/>
      <c r="B4452" s="339"/>
      <c r="C4452" s="185"/>
      <c r="D4452" s="59"/>
      <c r="E4452" s="47"/>
      <c r="F4452" s="47"/>
    </row>
    <row r="4453" spans="1:6" s="81" customFormat="1">
      <c r="A4453" s="67"/>
      <c r="B4453" s="339"/>
      <c r="C4453" s="185"/>
      <c r="D4453" s="59"/>
      <c r="E4453" s="47"/>
      <c r="F4453" s="47"/>
    </row>
    <row r="4454" spans="1:6" s="81" customFormat="1">
      <c r="A4454" s="67"/>
      <c r="B4454" s="339"/>
      <c r="C4454" s="185"/>
      <c r="D4454" s="59"/>
      <c r="E4454" s="47"/>
      <c r="F4454" s="47"/>
    </row>
    <row r="4455" spans="1:6" s="81" customFormat="1">
      <c r="A4455" s="67"/>
      <c r="B4455" s="339"/>
      <c r="C4455" s="185"/>
      <c r="D4455" s="59"/>
      <c r="E4455" s="47"/>
      <c r="F4455" s="47"/>
    </row>
    <row r="4456" spans="1:6" s="81" customFormat="1">
      <c r="A4456" s="67"/>
      <c r="B4456" s="339"/>
      <c r="C4456" s="185"/>
      <c r="D4456" s="59"/>
      <c r="E4456" s="47"/>
      <c r="F4456" s="47"/>
    </row>
    <row r="4457" spans="1:6" s="81" customFormat="1">
      <c r="A4457" s="67"/>
      <c r="B4457" s="339"/>
      <c r="C4457" s="185"/>
      <c r="D4457" s="59"/>
      <c r="E4457" s="47"/>
      <c r="F4457" s="47"/>
    </row>
    <row r="4460" spans="1:6" s="27" customFormat="1">
      <c r="A4460" s="67"/>
      <c r="B4460" s="339"/>
      <c r="C4460" s="185"/>
      <c r="D4460" s="59"/>
      <c r="E4460" s="47"/>
      <c r="F4460" s="47"/>
    </row>
    <row r="4461" spans="1:6" s="27" customFormat="1">
      <c r="A4461" s="67"/>
      <c r="B4461" s="339"/>
      <c r="C4461" s="185"/>
      <c r="D4461" s="59"/>
      <c r="E4461" s="47"/>
      <c r="F4461" s="47"/>
    </row>
    <row r="4474" spans="1:6" s="81" customFormat="1">
      <c r="A4474" s="67"/>
      <c r="B4474" s="339"/>
      <c r="C4474" s="185"/>
      <c r="D4474" s="59"/>
      <c r="E4474" s="47"/>
      <c r="F4474" s="47"/>
    </row>
    <row r="4475" spans="1:6" s="81" customFormat="1">
      <c r="A4475" s="67"/>
      <c r="B4475" s="339"/>
      <c r="C4475" s="185"/>
      <c r="D4475" s="59"/>
      <c r="E4475" s="47"/>
      <c r="F4475" s="47"/>
    </row>
    <row r="4476" spans="1:6" s="81" customFormat="1">
      <c r="A4476" s="67"/>
      <c r="B4476" s="339"/>
      <c r="C4476" s="185"/>
      <c r="D4476" s="59"/>
      <c r="E4476" s="47"/>
      <c r="F4476" s="47"/>
    </row>
    <row r="4477" spans="1:6" s="81" customFormat="1">
      <c r="A4477" s="67"/>
      <c r="B4477" s="339"/>
      <c r="C4477" s="185"/>
      <c r="D4477" s="59"/>
      <c r="E4477" s="47"/>
      <c r="F4477" s="47"/>
    </row>
    <row r="4478" spans="1:6" s="81" customFormat="1">
      <c r="A4478" s="67"/>
      <c r="B4478" s="339"/>
      <c r="C4478" s="185"/>
      <c r="D4478" s="59"/>
      <c r="E4478" s="47"/>
      <c r="F4478" s="47"/>
    </row>
    <row r="4479" spans="1:6" s="81" customFormat="1">
      <c r="A4479" s="67"/>
      <c r="B4479" s="339"/>
      <c r="C4479" s="185"/>
      <c r="D4479" s="59"/>
      <c r="E4479" s="47"/>
      <c r="F4479" s="47"/>
    </row>
    <row r="4480" spans="1:6" s="81" customFormat="1">
      <c r="A4480" s="67"/>
      <c r="B4480" s="339"/>
      <c r="C4480" s="185"/>
      <c r="D4480" s="59"/>
      <c r="E4480" s="47"/>
      <c r="F4480" s="47"/>
    </row>
    <row r="4481" spans="1:6" s="81" customFormat="1">
      <c r="A4481" s="67"/>
      <c r="B4481" s="339"/>
      <c r="C4481" s="185"/>
      <c r="D4481" s="59"/>
      <c r="E4481" s="47"/>
      <c r="F4481" s="47"/>
    </row>
    <row r="4482" spans="1:6" s="81" customFormat="1">
      <c r="A4482" s="67"/>
      <c r="B4482" s="339"/>
      <c r="C4482" s="185"/>
      <c r="D4482" s="59"/>
      <c r="E4482" s="47"/>
      <c r="F4482" s="47"/>
    </row>
    <row r="4483" spans="1:6" s="81" customFormat="1">
      <c r="A4483" s="67"/>
      <c r="B4483" s="339"/>
      <c r="C4483" s="185"/>
      <c r="D4483" s="59"/>
      <c r="E4483" s="47"/>
      <c r="F4483" s="47"/>
    </row>
    <row r="4484" spans="1:6" s="81" customFormat="1">
      <c r="A4484" s="67"/>
      <c r="B4484" s="339"/>
      <c r="C4484" s="185"/>
      <c r="D4484" s="59"/>
      <c r="E4484" s="47"/>
      <c r="F4484" s="47"/>
    </row>
    <row r="4485" spans="1:6" s="81" customFormat="1">
      <c r="A4485" s="67"/>
      <c r="B4485" s="339"/>
      <c r="C4485" s="185"/>
      <c r="D4485" s="59"/>
      <c r="E4485" s="47"/>
      <c r="F4485" s="47"/>
    </row>
    <row r="4486" spans="1:6" s="81" customFormat="1">
      <c r="A4486" s="67"/>
      <c r="B4486" s="339"/>
      <c r="C4486" s="185"/>
      <c r="D4486" s="59"/>
      <c r="E4486" s="47"/>
      <c r="F4486" s="47"/>
    </row>
    <row r="4487" spans="1:6" s="81" customFormat="1">
      <c r="A4487" s="67"/>
      <c r="B4487" s="339"/>
      <c r="C4487" s="185"/>
      <c r="D4487" s="59"/>
      <c r="E4487" s="47"/>
      <c r="F4487" s="47"/>
    </row>
    <row r="4488" spans="1:6" s="81" customFormat="1">
      <c r="A4488" s="67"/>
      <c r="B4488" s="339"/>
      <c r="C4488" s="185"/>
      <c r="D4488" s="59"/>
      <c r="E4488" s="47"/>
      <c r="F4488" s="47"/>
    </row>
    <row r="4489" spans="1:6" s="81" customFormat="1">
      <c r="A4489" s="67"/>
      <c r="B4489" s="339"/>
      <c r="C4489" s="185"/>
      <c r="D4489" s="59"/>
      <c r="E4489" s="47"/>
      <c r="F4489" s="47"/>
    </row>
    <row r="4490" spans="1:6" s="81" customFormat="1">
      <c r="A4490" s="67"/>
      <c r="B4490" s="339"/>
      <c r="C4490" s="185"/>
      <c r="D4490" s="59"/>
      <c r="E4490" s="47"/>
      <c r="F4490" s="47"/>
    </row>
    <row r="4491" spans="1:6" s="81" customFormat="1">
      <c r="A4491" s="67"/>
      <c r="B4491" s="339"/>
      <c r="C4491" s="185"/>
      <c r="D4491" s="59"/>
      <c r="E4491" s="47"/>
      <c r="F4491" s="47"/>
    </row>
    <row r="4492" spans="1:6" s="81" customFormat="1">
      <c r="A4492" s="67"/>
      <c r="B4492" s="339"/>
      <c r="C4492" s="185"/>
      <c r="D4492" s="59"/>
      <c r="E4492" s="47"/>
      <c r="F4492" s="47"/>
    </row>
    <row r="4493" spans="1:6" s="81" customFormat="1">
      <c r="A4493" s="67"/>
      <c r="B4493" s="339"/>
      <c r="C4493" s="185"/>
      <c r="D4493" s="59"/>
      <c r="E4493" s="47"/>
      <c r="F4493" s="47"/>
    </row>
    <row r="4494" spans="1:6" s="81" customFormat="1">
      <c r="A4494" s="67"/>
      <c r="B4494" s="339"/>
      <c r="C4494" s="185"/>
      <c r="D4494" s="59"/>
      <c r="E4494" s="47"/>
      <c r="F4494" s="47"/>
    </row>
    <row r="4495" spans="1:6" s="81" customFormat="1">
      <c r="A4495" s="67"/>
      <c r="B4495" s="339"/>
      <c r="C4495" s="185"/>
      <c r="D4495" s="59"/>
      <c r="E4495" s="47"/>
      <c r="F4495" s="47"/>
    </row>
    <row r="4496" spans="1:6" s="81" customFormat="1">
      <c r="A4496" s="67"/>
      <c r="B4496" s="339"/>
      <c r="C4496" s="185"/>
      <c r="D4496" s="59"/>
      <c r="E4496" s="47"/>
      <c r="F4496" s="47"/>
    </row>
    <row r="4497" spans="1:6" s="81" customFormat="1">
      <c r="A4497" s="67"/>
      <c r="B4497" s="339"/>
      <c r="C4497" s="185"/>
      <c r="D4497" s="59"/>
      <c r="E4497" s="47"/>
      <c r="F4497" s="47"/>
    </row>
    <row r="4498" spans="1:6" s="81" customFormat="1">
      <c r="A4498" s="67"/>
      <c r="B4498" s="339"/>
      <c r="C4498" s="185"/>
      <c r="D4498" s="59"/>
      <c r="E4498" s="47"/>
      <c r="F4498" s="47"/>
    </row>
    <row r="4499" spans="1:6" s="81" customFormat="1">
      <c r="A4499" s="67"/>
      <c r="B4499" s="339"/>
      <c r="C4499" s="185"/>
      <c r="D4499" s="59"/>
      <c r="E4499" s="47"/>
      <c r="F4499" s="47"/>
    </row>
    <row r="4500" spans="1:6" s="81" customFormat="1">
      <c r="A4500" s="67"/>
      <c r="B4500" s="339"/>
      <c r="C4500" s="185"/>
      <c r="D4500" s="59"/>
      <c r="E4500" s="47"/>
      <c r="F4500" s="47"/>
    </row>
    <row r="4501" spans="1:6" s="81" customFormat="1">
      <c r="A4501" s="67"/>
      <c r="B4501" s="339"/>
      <c r="C4501" s="185"/>
      <c r="D4501" s="59"/>
      <c r="E4501" s="47"/>
      <c r="F4501" s="47"/>
    </row>
    <row r="4502" spans="1:6" s="81" customFormat="1">
      <c r="A4502" s="67"/>
      <c r="B4502" s="339"/>
      <c r="C4502" s="185"/>
      <c r="D4502" s="59"/>
      <c r="E4502" s="47"/>
      <c r="F4502" s="47"/>
    </row>
    <row r="4503" spans="1:6" s="81" customFormat="1">
      <c r="A4503" s="67"/>
      <c r="B4503" s="339"/>
      <c r="C4503" s="185"/>
      <c r="D4503" s="59"/>
      <c r="E4503" s="47"/>
      <c r="F4503" s="47"/>
    </row>
    <row r="4504" spans="1:6" s="81" customFormat="1">
      <c r="A4504" s="67"/>
      <c r="B4504" s="339"/>
      <c r="C4504" s="185"/>
      <c r="D4504" s="59"/>
      <c r="E4504" s="47"/>
      <c r="F4504" s="47"/>
    </row>
    <row r="4505" spans="1:6" s="81" customFormat="1">
      <c r="A4505" s="67"/>
      <c r="B4505" s="339"/>
      <c r="C4505" s="185"/>
      <c r="D4505" s="59"/>
      <c r="E4505" s="47"/>
      <c r="F4505" s="47"/>
    </row>
    <row r="4506" spans="1:6" s="81" customFormat="1">
      <c r="A4506" s="67"/>
      <c r="B4506" s="339"/>
      <c r="C4506" s="185"/>
      <c r="D4506" s="59"/>
      <c r="E4506" s="47"/>
      <c r="F4506" s="47"/>
    </row>
    <row r="4507" spans="1:6" s="81" customFormat="1">
      <c r="A4507" s="67"/>
      <c r="B4507" s="339"/>
      <c r="C4507" s="185"/>
      <c r="D4507" s="59"/>
      <c r="E4507" s="47"/>
      <c r="F4507" s="47"/>
    </row>
    <row r="4508" spans="1:6" s="81" customFormat="1">
      <c r="A4508" s="67"/>
      <c r="B4508" s="339"/>
      <c r="C4508" s="185"/>
      <c r="D4508" s="59"/>
      <c r="E4508" s="47"/>
      <c r="F4508" s="47"/>
    </row>
    <row r="4509" spans="1:6" s="81" customFormat="1">
      <c r="A4509" s="67"/>
      <c r="B4509" s="339"/>
      <c r="C4509" s="185"/>
      <c r="D4509" s="59"/>
      <c r="E4509" s="47"/>
      <c r="F4509" s="47"/>
    </row>
    <row r="4510" spans="1:6" s="81" customFormat="1">
      <c r="A4510" s="67"/>
      <c r="B4510" s="339"/>
      <c r="C4510" s="185"/>
      <c r="D4510" s="59"/>
      <c r="E4510" s="47"/>
      <c r="F4510" s="47"/>
    </row>
    <row r="4511" spans="1:6" s="81" customFormat="1">
      <c r="A4511" s="67"/>
      <c r="B4511" s="339"/>
      <c r="C4511" s="185"/>
      <c r="D4511" s="59"/>
      <c r="E4511" s="47"/>
      <c r="F4511" s="47"/>
    </row>
    <row r="4512" spans="1:6" s="81" customFormat="1">
      <c r="A4512" s="67"/>
      <c r="B4512" s="339"/>
      <c r="C4512" s="185"/>
      <c r="D4512" s="59"/>
      <c r="E4512" s="47"/>
      <c r="F4512" s="47"/>
    </row>
    <row r="4513" spans="1:6" s="81" customFormat="1">
      <c r="A4513" s="67"/>
      <c r="B4513" s="339"/>
      <c r="C4513" s="185"/>
      <c r="D4513" s="59"/>
      <c r="E4513" s="47"/>
      <c r="F4513" s="47"/>
    </row>
    <row r="4514" spans="1:6" s="81" customFormat="1">
      <c r="A4514" s="67"/>
      <c r="B4514" s="339"/>
      <c r="C4514" s="185"/>
      <c r="D4514" s="59"/>
      <c r="E4514" s="47"/>
      <c r="F4514" s="47"/>
    </row>
    <row r="4515" spans="1:6" s="81" customFormat="1">
      <c r="A4515" s="67"/>
      <c r="B4515" s="339"/>
      <c r="C4515" s="185"/>
      <c r="D4515" s="59"/>
      <c r="E4515" s="47"/>
      <c r="F4515" s="47"/>
    </row>
    <row r="4516" spans="1:6" s="81" customFormat="1">
      <c r="A4516" s="67"/>
      <c r="B4516" s="339"/>
      <c r="C4516" s="185"/>
      <c r="D4516" s="59"/>
      <c r="E4516" s="47"/>
      <c r="F4516" s="47"/>
    </row>
    <row r="4517" spans="1:6" s="81" customFormat="1">
      <c r="A4517" s="67"/>
      <c r="B4517" s="339"/>
      <c r="C4517" s="185"/>
      <c r="D4517" s="59"/>
      <c r="E4517" s="47"/>
      <c r="F4517" s="47"/>
    </row>
    <row r="4518" spans="1:6" s="81" customFormat="1">
      <c r="A4518" s="67"/>
      <c r="B4518" s="339"/>
      <c r="C4518" s="185"/>
      <c r="D4518" s="59"/>
      <c r="E4518" s="47"/>
      <c r="F4518" s="47"/>
    </row>
    <row r="4519" spans="1:6" s="81" customFormat="1">
      <c r="A4519" s="67"/>
      <c r="B4519" s="339"/>
      <c r="C4519" s="185"/>
      <c r="D4519" s="59"/>
      <c r="E4519" s="47"/>
      <c r="F4519" s="47"/>
    </row>
    <row r="4520" spans="1:6" s="81" customFormat="1">
      <c r="A4520" s="67"/>
      <c r="B4520" s="339"/>
      <c r="C4520" s="185"/>
      <c r="D4520" s="59"/>
      <c r="E4520" s="47"/>
      <c r="F4520" s="47"/>
    </row>
    <row r="4521" spans="1:6" s="81" customFormat="1">
      <c r="A4521" s="67"/>
      <c r="B4521" s="339"/>
      <c r="C4521" s="185"/>
      <c r="D4521" s="59"/>
      <c r="E4521" s="47"/>
      <c r="F4521" s="47"/>
    </row>
    <row r="4522" spans="1:6" s="81" customFormat="1">
      <c r="A4522" s="67"/>
      <c r="B4522" s="339"/>
      <c r="C4522" s="185"/>
      <c r="D4522" s="59"/>
      <c r="E4522" s="47"/>
      <c r="F4522" s="47"/>
    </row>
    <row r="4523" spans="1:6" s="81" customFormat="1">
      <c r="A4523" s="67"/>
      <c r="B4523" s="339"/>
      <c r="C4523" s="185"/>
      <c r="D4523" s="59"/>
      <c r="E4523" s="47"/>
      <c r="F4523" s="47"/>
    </row>
    <row r="4524" spans="1:6" s="81" customFormat="1">
      <c r="A4524" s="67"/>
      <c r="B4524" s="339"/>
      <c r="C4524" s="185"/>
      <c r="D4524" s="59"/>
      <c r="E4524" s="47"/>
      <c r="F4524" s="47"/>
    </row>
    <row r="4525" spans="1:6" s="81" customFormat="1">
      <c r="A4525" s="67"/>
      <c r="B4525" s="339"/>
      <c r="C4525" s="185"/>
      <c r="D4525" s="59"/>
      <c r="E4525" s="47"/>
      <c r="F4525" s="47"/>
    </row>
    <row r="4526" spans="1:6" s="81" customFormat="1">
      <c r="A4526" s="67"/>
      <c r="B4526" s="339"/>
      <c r="C4526" s="185"/>
      <c r="D4526" s="59"/>
      <c r="E4526" s="47"/>
      <c r="F4526" s="47"/>
    </row>
    <row r="4527" spans="1:6" s="81" customFormat="1">
      <c r="A4527" s="67"/>
      <c r="B4527" s="339"/>
      <c r="C4527" s="185"/>
      <c r="D4527" s="59"/>
      <c r="E4527" s="47"/>
      <c r="F4527" s="47"/>
    </row>
    <row r="4528" spans="1:6" s="81" customFormat="1">
      <c r="A4528" s="67"/>
      <c r="B4528" s="339"/>
      <c r="C4528" s="185"/>
      <c r="D4528" s="59"/>
      <c r="E4528" s="47"/>
      <c r="F4528" s="47"/>
    </row>
    <row r="4529" spans="1:6" s="81" customFormat="1">
      <c r="A4529" s="67"/>
      <c r="B4529" s="339"/>
      <c r="C4529" s="185"/>
      <c r="D4529" s="59"/>
      <c r="E4529" s="47"/>
      <c r="F4529" s="47"/>
    </row>
    <row r="4530" spans="1:6" s="81" customFormat="1">
      <c r="A4530" s="67"/>
      <c r="B4530" s="339"/>
      <c r="C4530" s="185"/>
      <c r="D4530" s="59"/>
      <c r="E4530" s="47"/>
      <c r="F4530" s="47"/>
    </row>
    <row r="4531" spans="1:6" s="81" customFormat="1">
      <c r="A4531" s="67"/>
      <c r="B4531" s="339"/>
      <c r="C4531" s="185"/>
      <c r="D4531" s="59"/>
      <c r="E4531" s="47"/>
      <c r="F4531" s="47"/>
    </row>
    <row r="4532" spans="1:6" s="81" customFormat="1">
      <c r="A4532" s="67"/>
      <c r="B4532" s="339"/>
      <c r="C4532" s="185"/>
      <c r="D4532" s="59"/>
      <c r="E4532" s="47"/>
      <c r="F4532" s="47"/>
    </row>
    <row r="4533" spans="1:6" s="81" customFormat="1">
      <c r="A4533" s="67"/>
      <c r="B4533" s="339"/>
      <c r="C4533" s="185"/>
      <c r="D4533" s="59"/>
      <c r="E4533" s="47"/>
      <c r="F4533" s="47"/>
    </row>
    <row r="4534" spans="1:6" s="81" customFormat="1">
      <c r="A4534" s="67"/>
      <c r="B4534" s="339"/>
      <c r="C4534" s="185"/>
      <c r="D4534" s="59"/>
      <c r="E4534" s="47"/>
      <c r="F4534" s="47"/>
    </row>
    <row r="4535" spans="1:6" s="81" customFormat="1">
      <c r="A4535" s="67"/>
      <c r="B4535" s="339"/>
      <c r="C4535" s="185"/>
      <c r="D4535" s="59"/>
      <c r="E4535" s="47"/>
      <c r="F4535" s="47"/>
    </row>
    <row r="4536" spans="1:6" s="81" customFormat="1">
      <c r="A4536" s="67"/>
      <c r="B4536" s="339"/>
      <c r="C4536" s="185"/>
      <c r="D4536" s="59"/>
      <c r="E4536" s="47"/>
      <c r="F4536" s="47"/>
    </row>
    <row r="4537" spans="1:6" s="81" customFormat="1">
      <c r="A4537" s="67"/>
      <c r="B4537" s="339"/>
      <c r="C4537" s="185"/>
      <c r="D4537" s="59"/>
      <c r="E4537" s="47"/>
      <c r="F4537" s="47"/>
    </row>
    <row r="4538" spans="1:6" s="81" customFormat="1">
      <c r="A4538" s="67"/>
      <c r="B4538" s="339"/>
      <c r="C4538" s="185"/>
      <c r="D4538" s="59"/>
      <c r="E4538" s="47"/>
      <c r="F4538" s="47"/>
    </row>
    <row r="4539" spans="1:6" s="81" customFormat="1">
      <c r="A4539" s="67"/>
      <c r="B4539" s="339"/>
      <c r="C4539" s="185"/>
      <c r="D4539" s="59"/>
      <c r="E4539" s="47"/>
      <c r="F4539" s="47"/>
    </row>
    <row r="4540" spans="1:6" s="81" customFormat="1">
      <c r="A4540" s="67"/>
      <c r="B4540" s="339"/>
      <c r="C4540" s="185"/>
      <c r="D4540" s="59"/>
      <c r="E4540" s="47"/>
      <c r="F4540" s="47"/>
    </row>
    <row r="4541" spans="1:6" s="81" customFormat="1">
      <c r="A4541" s="67"/>
      <c r="B4541" s="339"/>
      <c r="C4541" s="185"/>
      <c r="D4541" s="59"/>
      <c r="E4541" s="47"/>
      <c r="F4541" s="47"/>
    </row>
    <row r="4542" spans="1:6" s="81" customFormat="1">
      <c r="A4542" s="67"/>
      <c r="B4542" s="339"/>
      <c r="C4542" s="185"/>
      <c r="D4542" s="59"/>
      <c r="E4542" s="47"/>
      <c r="F4542" s="47"/>
    </row>
    <row r="4543" spans="1:6" s="81" customFormat="1">
      <c r="A4543" s="67"/>
      <c r="B4543" s="339"/>
      <c r="C4543" s="185"/>
      <c r="D4543" s="59"/>
      <c r="E4543" s="47"/>
      <c r="F4543" s="47"/>
    </row>
    <row r="4544" spans="1:6" s="81" customFormat="1">
      <c r="A4544" s="67"/>
      <c r="B4544" s="339"/>
      <c r="C4544" s="185"/>
      <c r="D4544" s="59"/>
      <c r="E4544" s="47"/>
      <c r="F4544" s="47"/>
    </row>
    <row r="4545" spans="1:6" s="81" customFormat="1">
      <c r="A4545" s="67"/>
      <c r="B4545" s="339"/>
      <c r="C4545" s="185"/>
      <c r="D4545" s="59"/>
      <c r="E4545" s="47"/>
      <c r="F4545" s="47"/>
    </row>
    <row r="4546" spans="1:6" s="81" customFormat="1">
      <c r="A4546" s="67"/>
      <c r="B4546" s="339"/>
      <c r="C4546" s="185"/>
      <c r="D4546" s="59"/>
      <c r="E4546" s="47"/>
      <c r="F4546" s="47"/>
    </row>
    <row r="4547" spans="1:6" s="81" customFormat="1">
      <c r="A4547" s="67"/>
      <c r="B4547" s="339"/>
      <c r="C4547" s="185"/>
      <c r="D4547" s="59"/>
      <c r="E4547" s="47"/>
      <c r="F4547" s="47"/>
    </row>
    <row r="4548" spans="1:6" s="81" customFormat="1">
      <c r="A4548" s="67"/>
      <c r="B4548" s="339"/>
      <c r="C4548" s="185"/>
      <c r="D4548" s="59"/>
      <c r="E4548" s="47"/>
      <c r="F4548" s="47"/>
    </row>
    <row r="4549" spans="1:6" s="81" customFormat="1">
      <c r="A4549" s="67"/>
      <c r="B4549" s="339"/>
      <c r="C4549" s="185"/>
      <c r="D4549" s="59"/>
      <c r="E4549" s="47"/>
      <c r="F4549" s="47"/>
    </row>
    <row r="4550" spans="1:6" s="81" customFormat="1">
      <c r="A4550" s="67"/>
      <c r="B4550" s="339"/>
      <c r="C4550" s="185"/>
      <c r="D4550" s="59"/>
      <c r="E4550" s="47"/>
      <c r="F4550" s="47"/>
    </row>
    <row r="4551" spans="1:6" s="81" customFormat="1">
      <c r="A4551" s="67"/>
      <c r="B4551" s="339"/>
      <c r="C4551" s="185"/>
      <c r="D4551" s="59"/>
      <c r="E4551" s="47"/>
      <c r="F4551" s="47"/>
    </row>
    <row r="4552" spans="1:6" s="81" customFormat="1">
      <c r="A4552" s="67"/>
      <c r="B4552" s="339"/>
      <c r="C4552" s="185"/>
      <c r="D4552" s="59"/>
      <c r="E4552" s="47"/>
      <c r="F4552" s="47"/>
    </row>
    <row r="4553" spans="1:6" s="81" customFormat="1">
      <c r="A4553" s="67"/>
      <c r="B4553" s="339"/>
      <c r="C4553" s="185"/>
      <c r="D4553" s="59"/>
      <c r="E4553" s="47"/>
      <c r="F4553" s="47"/>
    </row>
    <row r="4554" spans="1:6" s="81" customFormat="1">
      <c r="A4554" s="67"/>
      <c r="B4554" s="339"/>
      <c r="C4554" s="185"/>
      <c r="D4554" s="59"/>
      <c r="E4554" s="47"/>
      <c r="F4554" s="47"/>
    </row>
    <row r="4555" spans="1:6" s="81" customFormat="1">
      <c r="A4555" s="67"/>
      <c r="B4555" s="339"/>
      <c r="C4555" s="185"/>
      <c r="D4555" s="59"/>
      <c r="E4555" s="47"/>
      <c r="F4555" s="47"/>
    </row>
    <row r="4556" spans="1:6" s="81" customFormat="1">
      <c r="A4556" s="67"/>
      <c r="B4556" s="339"/>
      <c r="C4556" s="185"/>
      <c r="D4556" s="59"/>
      <c r="E4556" s="47"/>
      <c r="F4556" s="47"/>
    </row>
    <row r="4557" spans="1:6" s="81" customFormat="1">
      <c r="A4557" s="67"/>
      <c r="B4557" s="339"/>
      <c r="C4557" s="185"/>
      <c r="D4557" s="59"/>
      <c r="E4557" s="47"/>
      <c r="F4557" s="47"/>
    </row>
    <row r="4558" spans="1:6" s="81" customFormat="1">
      <c r="A4558" s="67"/>
      <c r="B4558" s="339"/>
      <c r="C4558" s="185"/>
      <c r="D4558" s="59"/>
      <c r="E4558" s="47"/>
      <c r="F4558" s="47"/>
    </row>
    <row r="4559" spans="1:6" s="81" customFormat="1">
      <c r="A4559" s="67"/>
      <c r="B4559" s="339"/>
      <c r="C4559" s="185"/>
      <c r="D4559" s="59"/>
      <c r="E4559" s="47"/>
      <c r="F4559" s="47"/>
    </row>
    <row r="4560" spans="1:6" s="81" customFormat="1">
      <c r="A4560" s="67"/>
      <c r="B4560" s="339"/>
      <c r="C4560" s="185"/>
      <c r="D4560" s="59"/>
      <c r="E4560" s="47"/>
      <c r="F4560" s="47"/>
    </row>
    <row r="4561" spans="1:6" s="81" customFormat="1">
      <c r="A4561" s="67"/>
      <c r="B4561" s="339"/>
      <c r="C4561" s="185"/>
      <c r="D4561" s="59"/>
      <c r="E4561" s="47"/>
      <c r="F4561" s="47"/>
    </row>
    <row r="4562" spans="1:6" s="81" customFormat="1">
      <c r="A4562" s="67"/>
      <c r="B4562" s="339"/>
      <c r="C4562" s="185"/>
      <c r="D4562" s="59"/>
      <c r="E4562" s="47"/>
      <c r="F4562" s="47"/>
    </row>
    <row r="4563" spans="1:6" s="81" customFormat="1">
      <c r="A4563" s="67"/>
      <c r="B4563" s="339"/>
      <c r="C4563" s="185"/>
      <c r="D4563" s="59"/>
      <c r="E4563" s="47"/>
      <c r="F4563" s="47"/>
    </row>
    <row r="4564" spans="1:6" s="81" customFormat="1">
      <c r="A4564" s="67"/>
      <c r="B4564" s="339"/>
      <c r="C4564" s="185"/>
      <c r="D4564" s="59"/>
      <c r="E4564" s="47"/>
      <c r="F4564" s="47"/>
    </row>
    <row r="4565" spans="1:6" s="81" customFormat="1">
      <c r="A4565" s="67"/>
      <c r="B4565" s="339"/>
      <c r="C4565" s="185"/>
      <c r="D4565" s="59"/>
      <c r="E4565" s="47"/>
      <c r="F4565" s="47"/>
    </row>
    <row r="4568" spans="1:6" s="27" customFormat="1">
      <c r="A4568" s="67"/>
      <c r="B4568" s="339"/>
      <c r="C4568" s="185"/>
      <c r="D4568" s="59"/>
      <c r="E4568" s="47"/>
      <c r="F4568" s="47"/>
    </row>
  </sheetData>
  <sheetProtection password="DF4F" sheet="1" objects="1" scenarios="1"/>
  <mergeCells count="10">
    <mergeCell ref="D1:E1"/>
    <mergeCell ref="A14:F14"/>
    <mergeCell ref="A15:F15"/>
    <mergeCell ref="A7:F7"/>
    <mergeCell ref="B1033:F1033"/>
    <mergeCell ref="B76:F76"/>
    <mergeCell ref="B79:F79"/>
    <mergeCell ref="B244:F244"/>
    <mergeCell ref="B1000:F1000"/>
    <mergeCell ref="B1020:F1020"/>
  </mergeCells>
  <pageMargins left="0.62992125984251968" right="0.19685039370078741" top="0.23622047244094491" bottom="0.35433070866141736" header="0.15748031496062992" footer="0.1574803149606299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0"/>
  <sheetViews>
    <sheetView showZeros="0" view="pageBreakPreview" zoomScale="80" zoomScaleNormal="80" zoomScaleSheetLayoutView="80" workbookViewId="0">
      <pane xSplit="6" ySplit="3" topLeftCell="G345" activePane="bottomRight" state="frozen"/>
      <selection pane="topRight" activeCell="G1" sqref="G1"/>
      <selection pane="bottomLeft" activeCell="A4" sqref="A4"/>
      <selection pane="bottomRight" activeCell="C353" sqref="C353"/>
    </sheetView>
  </sheetViews>
  <sheetFormatPr defaultColWidth="9.109375" defaultRowHeight="15.6"/>
  <cols>
    <col min="1" max="1" width="5.33203125" style="67" customWidth="1"/>
    <col min="2" max="2" width="46.6640625" style="339" customWidth="1"/>
    <col min="3" max="3" width="11.88671875" style="185" customWidth="1"/>
    <col min="4" max="4" width="14.33203125" style="47" customWidth="1"/>
    <col min="5" max="5" width="14.109375" style="47" customWidth="1"/>
    <col min="6" max="6" width="23.44140625" style="47" customWidth="1"/>
    <col min="7" max="7" width="15.109375" style="1245" bestFit="1" customWidth="1"/>
    <col min="8" max="8" width="10.33203125" style="1245" hidden="1" customWidth="1"/>
    <col min="9" max="11" width="0" style="1245" hidden="1" customWidth="1"/>
    <col min="12" max="12" width="14.109375" style="1245" hidden="1" customWidth="1"/>
    <col min="13" max="14" width="0" style="1245" hidden="1" customWidth="1"/>
    <col min="15" max="15" width="13.44140625" style="1245" hidden="1" customWidth="1"/>
    <col min="16" max="16" width="0" style="1245" hidden="1" customWidth="1"/>
    <col min="17" max="17" width="11" style="1245" hidden="1" customWidth="1"/>
    <col min="18" max="18" width="11.33203125" style="1245" hidden="1" customWidth="1"/>
    <col min="19" max="19" width="0" style="1245" hidden="1" customWidth="1"/>
    <col min="20" max="20" width="17.33203125" style="1245" hidden="1" customWidth="1"/>
    <col min="21" max="21" width="0" style="1245" hidden="1" customWidth="1"/>
    <col min="22" max="22" width="16.44140625" style="1245" hidden="1" customWidth="1"/>
    <col min="23" max="23" width="16.88671875" style="1245" hidden="1" customWidth="1"/>
    <col min="24" max="24" width="17.33203125" style="1245" hidden="1" customWidth="1"/>
    <col min="25" max="25" width="0" style="1245" hidden="1" customWidth="1"/>
    <col min="26" max="16384" width="9.109375" style="655"/>
  </cols>
  <sheetData>
    <row r="1" spans="1:25" ht="22.5" customHeight="1">
      <c r="A1" s="149"/>
      <c r="B1" s="456" t="s">
        <v>760</v>
      </c>
      <c r="C1" s="264" t="s">
        <v>4</v>
      </c>
      <c r="D1" s="1357" t="s">
        <v>751</v>
      </c>
      <c r="E1" s="1358"/>
      <c r="F1" s="340"/>
      <c r="H1" s="1262" t="s">
        <v>2858</v>
      </c>
      <c r="I1" s="1263" t="s">
        <v>2859</v>
      </c>
      <c r="J1" s="1257"/>
      <c r="K1" s="1266" t="s">
        <v>2860</v>
      </c>
      <c r="L1" s="1267" t="s">
        <v>2861</v>
      </c>
      <c r="M1" s="1257"/>
      <c r="N1" s="1266" t="s">
        <v>2862</v>
      </c>
      <c r="O1" s="1267" t="s">
        <v>2861</v>
      </c>
      <c r="P1" s="1257"/>
      <c r="Q1" s="1262" t="s">
        <v>2863</v>
      </c>
      <c r="R1" s="1263" t="s">
        <v>2859</v>
      </c>
      <c r="S1" s="1258"/>
      <c r="T1" s="1271" t="s">
        <v>2864</v>
      </c>
      <c r="U1" s="1271" t="s">
        <v>2865</v>
      </c>
      <c r="V1" s="1271" t="s">
        <v>2866</v>
      </c>
      <c r="W1" s="1271" t="s">
        <v>2867</v>
      </c>
      <c r="X1" s="1271" t="s">
        <v>2868</v>
      </c>
      <c r="Y1" s="1271" t="s">
        <v>2869</v>
      </c>
    </row>
    <row r="2" spans="1:25" ht="21" customHeight="1">
      <c r="A2" s="329"/>
      <c r="B2" s="426" t="s">
        <v>1212</v>
      </c>
      <c r="C2" s="265" t="s">
        <v>5</v>
      </c>
      <c r="D2" s="341" t="s">
        <v>752</v>
      </c>
      <c r="E2" s="342"/>
      <c r="F2" s="343"/>
      <c r="H2" s="1263"/>
      <c r="I2" s="1264">
        <v>0</v>
      </c>
      <c r="J2" s="1259"/>
      <c r="K2" s="1268"/>
      <c r="L2" s="1267">
        <v>80</v>
      </c>
      <c r="M2" s="1257"/>
      <c r="N2" s="1268"/>
      <c r="O2" s="1267">
        <v>200</v>
      </c>
      <c r="P2" s="1257"/>
      <c r="Q2" s="1263"/>
      <c r="R2" s="1264">
        <v>-0.1</v>
      </c>
      <c r="S2" s="1258"/>
      <c r="T2" s="1267">
        <f t="shared" ref="T2:Y2" si="0">SUM(T3:T8393)</f>
        <v>77560.94</v>
      </c>
      <c r="U2" s="1267">
        <f t="shared" si="0"/>
        <v>0</v>
      </c>
      <c r="V2" s="1267">
        <f t="shared" si="0"/>
        <v>12000</v>
      </c>
      <c r="W2" s="1267">
        <f t="shared" si="0"/>
        <v>87800</v>
      </c>
      <c r="X2" s="1267">
        <f t="shared" si="0"/>
        <v>417968.5</v>
      </c>
      <c r="Y2" s="1267">
        <f t="shared" si="0"/>
        <v>-41796.85</v>
      </c>
    </row>
    <row r="3" spans="1:25" ht="18" customHeight="1">
      <c r="A3" s="330"/>
      <c r="B3" s="455" t="s">
        <v>785</v>
      </c>
      <c r="C3" s="266" t="s">
        <v>780</v>
      </c>
      <c r="D3" s="344" t="s">
        <v>778</v>
      </c>
      <c r="E3" s="345"/>
      <c r="F3" s="343"/>
      <c r="H3" s="1265"/>
      <c r="I3" s="1265"/>
      <c r="J3" s="1260"/>
      <c r="K3" s="1269"/>
      <c r="L3" s="1270"/>
      <c r="M3" s="1260"/>
      <c r="N3" s="1269"/>
      <c r="O3" s="1270"/>
      <c r="P3" s="1260"/>
      <c r="Q3" s="1265"/>
      <c r="R3" s="1265"/>
      <c r="S3" s="1261"/>
      <c r="T3" s="1270"/>
      <c r="U3" s="1270"/>
      <c r="V3" s="1270"/>
      <c r="W3" s="1270"/>
      <c r="X3" s="1270"/>
      <c r="Y3" s="1270"/>
    </row>
    <row r="4" spans="1:25">
      <c r="A4" s="75"/>
      <c r="B4" s="427"/>
      <c r="C4" s="346"/>
      <c r="D4" s="347"/>
      <c r="E4" s="609"/>
      <c r="F4" s="104"/>
      <c r="H4" s="1265"/>
      <c r="I4" s="1265">
        <f>H4*$I$2</f>
        <v>0</v>
      </c>
      <c r="J4" s="1260"/>
      <c r="K4" s="1269"/>
      <c r="L4" s="1270">
        <f>K4*$L$2</f>
        <v>0</v>
      </c>
      <c r="M4" s="1260"/>
      <c r="N4" s="1269"/>
      <c r="O4" s="1270">
        <f>N4*$O$2</f>
        <v>0</v>
      </c>
      <c r="P4" s="1260"/>
      <c r="Q4" s="1265"/>
      <c r="R4" s="1265">
        <f>Q4*$R$2</f>
        <v>0</v>
      </c>
      <c r="S4" s="1261"/>
      <c r="T4" s="1270">
        <f t="shared" ref="T4:T5" si="1">D4*H4</f>
        <v>0</v>
      </c>
      <c r="U4" s="1270">
        <f t="shared" ref="U4:U5" si="2">D4*I4</f>
        <v>0</v>
      </c>
      <c r="V4" s="1270">
        <f t="shared" ref="V4:V5" si="3">D4*L4</f>
        <v>0</v>
      </c>
      <c r="W4" s="1270">
        <f t="shared" ref="W4:W5" si="4">D4*O4</f>
        <v>0</v>
      </c>
      <c r="X4" s="1270">
        <f t="shared" ref="X4:X5" si="5">D4*Q4</f>
        <v>0</v>
      </c>
      <c r="Y4" s="1270">
        <f t="shared" ref="Y4:Y5" si="6">D4*R4</f>
        <v>0</v>
      </c>
    </row>
    <row r="5" spans="1:25">
      <c r="A5" s="75"/>
      <c r="B5" s="427"/>
      <c r="C5" s="346"/>
      <c r="D5" s="347"/>
      <c r="E5" s="609"/>
      <c r="F5" s="104"/>
      <c r="H5" s="1265"/>
      <c r="I5" s="1265">
        <f t="shared" ref="I5" si="7">H5*$I$2</f>
        <v>0</v>
      </c>
      <c r="J5" s="1260"/>
      <c r="K5" s="1269"/>
      <c r="L5" s="1270">
        <f t="shared" ref="L5" si="8">K5*$L$2</f>
        <v>0</v>
      </c>
      <c r="M5" s="1260"/>
      <c r="N5" s="1269"/>
      <c r="O5" s="1270">
        <f t="shared" ref="O5" si="9">N5*$O$2</f>
        <v>0</v>
      </c>
      <c r="P5" s="1260"/>
      <c r="Q5" s="1265"/>
      <c r="R5" s="1265">
        <f t="shared" ref="R5" si="10">Q5*$R$2</f>
        <v>0</v>
      </c>
      <c r="S5" s="1261"/>
      <c r="T5" s="1270">
        <f t="shared" si="1"/>
        <v>0</v>
      </c>
      <c r="U5" s="1270">
        <f t="shared" si="2"/>
        <v>0</v>
      </c>
      <c r="V5" s="1270">
        <f t="shared" si="3"/>
        <v>0</v>
      </c>
      <c r="W5" s="1270">
        <f t="shared" si="4"/>
        <v>0</v>
      </c>
      <c r="X5" s="1270">
        <f t="shared" si="5"/>
        <v>0</v>
      </c>
      <c r="Y5" s="1270">
        <f t="shared" si="6"/>
        <v>0</v>
      </c>
    </row>
    <row r="6" spans="1:25" s="27" customFormat="1" ht="24.9" customHeight="1">
      <c r="A6" s="1326" t="s">
        <v>2795</v>
      </c>
      <c r="B6" s="1326"/>
      <c r="C6" s="1326"/>
      <c r="D6" s="1326"/>
      <c r="E6" s="1326"/>
      <c r="F6" s="1326"/>
      <c r="G6" s="1240"/>
      <c r="H6" s="1265"/>
      <c r="I6" s="1265">
        <f t="shared" ref="I6:I69" si="11">H6*$I$2</f>
        <v>0</v>
      </c>
      <c r="J6" s="1260"/>
      <c r="K6" s="1269"/>
      <c r="L6" s="1270">
        <f t="shared" ref="L6:L69" si="12">K6*$L$2</f>
        <v>0</v>
      </c>
      <c r="M6" s="1260"/>
      <c r="N6" s="1269"/>
      <c r="O6" s="1270">
        <f t="shared" ref="O6:O69" si="13">N6*$O$2</f>
        <v>0</v>
      </c>
      <c r="P6" s="1260"/>
      <c r="Q6" s="1265"/>
      <c r="R6" s="1265">
        <f t="shared" ref="R6:R69" si="14">Q6*$R$2</f>
        <v>0</v>
      </c>
      <c r="S6" s="1261"/>
      <c r="T6" s="1270">
        <f t="shared" ref="T6:T69" si="15">D6*H6</f>
        <v>0</v>
      </c>
      <c r="U6" s="1270">
        <f t="shared" ref="U6:U69" si="16">D6*I6</f>
        <v>0</v>
      </c>
      <c r="V6" s="1270">
        <f t="shared" ref="V6:V69" si="17">D6*L6</f>
        <v>0</v>
      </c>
      <c r="W6" s="1270">
        <f t="shared" ref="W6:W69" si="18">D6*O6</f>
        <v>0</v>
      </c>
      <c r="X6" s="1270">
        <f t="shared" ref="X6:X69" si="19">D6*Q6</f>
        <v>0</v>
      </c>
      <c r="Y6" s="1270">
        <f t="shared" ref="Y6:Y69" si="20">D6*R6</f>
        <v>0</v>
      </c>
    </row>
    <row r="7" spans="1:25">
      <c r="H7" s="1265"/>
      <c r="I7" s="1265">
        <f t="shared" si="11"/>
        <v>0</v>
      </c>
      <c r="J7" s="1260"/>
      <c r="K7" s="1269"/>
      <c r="L7" s="1270">
        <f t="shared" si="12"/>
        <v>0</v>
      </c>
      <c r="M7" s="1260"/>
      <c r="N7" s="1269"/>
      <c r="O7" s="1270">
        <f t="shared" si="13"/>
        <v>0</v>
      </c>
      <c r="P7" s="1260"/>
      <c r="Q7" s="1265"/>
      <c r="R7" s="1265">
        <f t="shared" si="14"/>
        <v>0</v>
      </c>
      <c r="S7" s="1261"/>
      <c r="T7" s="1270">
        <f t="shared" si="15"/>
        <v>0</v>
      </c>
      <c r="U7" s="1270">
        <f t="shared" si="16"/>
        <v>0</v>
      </c>
      <c r="V7" s="1270">
        <f t="shared" si="17"/>
        <v>0</v>
      </c>
      <c r="W7" s="1270">
        <f t="shared" si="18"/>
        <v>0</v>
      </c>
      <c r="X7" s="1270">
        <f t="shared" si="19"/>
        <v>0</v>
      </c>
      <c r="Y7" s="1270">
        <f t="shared" si="20"/>
        <v>0</v>
      </c>
    </row>
    <row r="8" spans="1:25">
      <c r="H8" s="1265"/>
      <c r="I8" s="1265">
        <f t="shared" si="11"/>
        <v>0</v>
      </c>
      <c r="J8" s="1260"/>
      <c r="K8" s="1269"/>
      <c r="L8" s="1270">
        <f t="shared" si="12"/>
        <v>0</v>
      </c>
      <c r="M8" s="1260"/>
      <c r="N8" s="1269"/>
      <c r="O8" s="1270">
        <f t="shared" si="13"/>
        <v>0</v>
      </c>
      <c r="P8" s="1260"/>
      <c r="Q8" s="1265"/>
      <c r="R8" s="1265">
        <f t="shared" si="14"/>
        <v>0</v>
      </c>
      <c r="S8" s="1261"/>
      <c r="T8" s="1270">
        <f t="shared" si="15"/>
        <v>0</v>
      </c>
      <c r="U8" s="1270">
        <f t="shared" si="16"/>
        <v>0</v>
      </c>
      <c r="V8" s="1270">
        <f t="shared" si="17"/>
        <v>0</v>
      </c>
      <c r="W8" s="1270">
        <f t="shared" si="18"/>
        <v>0</v>
      </c>
      <c r="X8" s="1270">
        <f t="shared" si="19"/>
        <v>0</v>
      </c>
      <c r="Y8" s="1270">
        <f t="shared" si="20"/>
        <v>0</v>
      </c>
    </row>
    <row r="9" spans="1:25" ht="21">
      <c r="A9" s="391" t="s">
        <v>1213</v>
      </c>
      <c r="B9" s="478"/>
      <c r="C9" s="479"/>
      <c r="D9" s="480"/>
      <c r="E9" s="480"/>
      <c r="F9" s="481"/>
      <c r="H9" s="1265"/>
      <c r="I9" s="1265">
        <f t="shared" si="11"/>
        <v>0</v>
      </c>
      <c r="J9" s="1260"/>
      <c r="K9" s="1269"/>
      <c r="L9" s="1270">
        <f t="shared" si="12"/>
        <v>0</v>
      </c>
      <c r="M9" s="1260"/>
      <c r="N9" s="1269"/>
      <c r="O9" s="1270">
        <f t="shared" si="13"/>
        <v>0</v>
      </c>
      <c r="P9" s="1260"/>
      <c r="Q9" s="1265"/>
      <c r="R9" s="1265">
        <f t="shared" si="14"/>
        <v>0</v>
      </c>
      <c r="S9" s="1261"/>
      <c r="T9" s="1270">
        <f t="shared" si="15"/>
        <v>0</v>
      </c>
      <c r="U9" s="1270">
        <f t="shared" si="16"/>
        <v>0</v>
      </c>
      <c r="V9" s="1270">
        <f t="shared" si="17"/>
        <v>0</v>
      </c>
      <c r="W9" s="1270">
        <f t="shared" si="18"/>
        <v>0</v>
      </c>
      <c r="X9" s="1270">
        <f t="shared" si="19"/>
        <v>0</v>
      </c>
      <c r="Y9" s="1270">
        <f t="shared" si="20"/>
        <v>0</v>
      </c>
    </row>
    <row r="10" spans="1:25">
      <c r="B10" s="428"/>
      <c r="C10" s="262"/>
      <c r="D10" s="226"/>
      <c r="F10" s="110"/>
      <c r="H10" s="1265"/>
      <c r="I10" s="1265">
        <f t="shared" si="11"/>
        <v>0</v>
      </c>
      <c r="J10" s="1260"/>
      <c r="K10" s="1269"/>
      <c r="L10" s="1270">
        <f t="shared" si="12"/>
        <v>0</v>
      </c>
      <c r="M10" s="1260"/>
      <c r="N10" s="1269"/>
      <c r="O10" s="1270">
        <f t="shared" si="13"/>
        <v>0</v>
      </c>
      <c r="P10" s="1260"/>
      <c r="Q10" s="1265"/>
      <c r="R10" s="1265">
        <f t="shared" si="14"/>
        <v>0</v>
      </c>
      <c r="S10" s="1261"/>
      <c r="T10" s="1270">
        <f t="shared" si="15"/>
        <v>0</v>
      </c>
      <c r="U10" s="1270">
        <f t="shared" si="16"/>
        <v>0</v>
      </c>
      <c r="V10" s="1270">
        <f t="shared" si="17"/>
        <v>0</v>
      </c>
      <c r="W10" s="1270">
        <f t="shared" si="18"/>
        <v>0</v>
      </c>
      <c r="X10" s="1270">
        <f t="shared" si="19"/>
        <v>0</v>
      </c>
      <c r="Y10" s="1270">
        <f t="shared" si="20"/>
        <v>0</v>
      </c>
    </row>
    <row r="11" spans="1:25">
      <c r="A11" s="460" t="s">
        <v>126</v>
      </c>
      <c r="B11" s="429"/>
      <c r="C11" s="348"/>
      <c r="D11" s="349"/>
      <c r="E11" s="349"/>
      <c r="F11" s="349"/>
      <c r="H11" s="1265"/>
      <c r="I11" s="1265">
        <f t="shared" si="11"/>
        <v>0</v>
      </c>
      <c r="J11" s="1260"/>
      <c r="K11" s="1269"/>
      <c r="L11" s="1270">
        <f t="shared" si="12"/>
        <v>0</v>
      </c>
      <c r="M11" s="1260"/>
      <c r="N11" s="1269"/>
      <c r="O11" s="1270">
        <f t="shared" si="13"/>
        <v>0</v>
      </c>
      <c r="P11" s="1260"/>
      <c r="Q11" s="1265"/>
      <c r="R11" s="1265">
        <f t="shared" si="14"/>
        <v>0</v>
      </c>
      <c r="S11" s="1261"/>
      <c r="T11" s="1270">
        <f t="shared" si="15"/>
        <v>0</v>
      </c>
      <c r="U11" s="1270">
        <f t="shared" si="16"/>
        <v>0</v>
      </c>
      <c r="V11" s="1270">
        <f t="shared" si="17"/>
        <v>0</v>
      </c>
      <c r="W11" s="1270">
        <f t="shared" si="18"/>
        <v>0</v>
      </c>
      <c r="X11" s="1270">
        <f t="shared" si="19"/>
        <v>0</v>
      </c>
      <c r="Y11" s="1270">
        <f t="shared" si="20"/>
        <v>0</v>
      </c>
    </row>
    <row r="12" spans="1:25">
      <c r="A12" s="328"/>
      <c r="B12" s="423"/>
      <c r="C12" s="269"/>
      <c r="D12" s="350"/>
      <c r="E12" s="164"/>
      <c r="F12" s="113"/>
      <c r="H12" s="1265"/>
      <c r="I12" s="1265">
        <f t="shared" si="11"/>
        <v>0</v>
      </c>
      <c r="J12" s="1260"/>
      <c r="K12" s="1269"/>
      <c r="L12" s="1270">
        <f t="shared" si="12"/>
        <v>0</v>
      </c>
      <c r="M12" s="1260"/>
      <c r="N12" s="1269"/>
      <c r="O12" s="1270">
        <f t="shared" si="13"/>
        <v>0</v>
      </c>
      <c r="P12" s="1260"/>
      <c r="Q12" s="1265"/>
      <c r="R12" s="1265">
        <f t="shared" si="14"/>
        <v>0</v>
      </c>
      <c r="S12" s="1261"/>
      <c r="T12" s="1270">
        <f t="shared" si="15"/>
        <v>0</v>
      </c>
      <c r="U12" s="1270">
        <f t="shared" si="16"/>
        <v>0</v>
      </c>
      <c r="V12" s="1270">
        <f t="shared" si="17"/>
        <v>0</v>
      </c>
      <c r="W12" s="1270">
        <f t="shared" si="18"/>
        <v>0</v>
      </c>
      <c r="X12" s="1270">
        <f t="shared" si="19"/>
        <v>0</v>
      </c>
      <c r="Y12" s="1270">
        <f t="shared" si="20"/>
        <v>0</v>
      </c>
    </row>
    <row r="13" spans="1:25" ht="301.5" customHeight="1">
      <c r="A13" s="1359" t="s">
        <v>2791</v>
      </c>
      <c r="B13" s="1359"/>
      <c r="C13" s="1359"/>
      <c r="D13" s="1359"/>
      <c r="E13" s="1359"/>
      <c r="F13" s="1359"/>
      <c r="H13" s="1265"/>
      <c r="I13" s="1265">
        <f t="shared" si="11"/>
        <v>0</v>
      </c>
      <c r="J13" s="1260"/>
      <c r="K13" s="1269"/>
      <c r="L13" s="1270">
        <f t="shared" si="12"/>
        <v>0</v>
      </c>
      <c r="M13" s="1260"/>
      <c r="N13" s="1269"/>
      <c r="O13" s="1270">
        <f t="shared" si="13"/>
        <v>0</v>
      </c>
      <c r="P13" s="1260"/>
      <c r="Q13" s="1265"/>
      <c r="R13" s="1265">
        <f t="shared" si="14"/>
        <v>0</v>
      </c>
      <c r="S13" s="1261"/>
      <c r="T13" s="1270">
        <f t="shared" si="15"/>
        <v>0</v>
      </c>
      <c r="U13" s="1270">
        <f t="shared" si="16"/>
        <v>0</v>
      </c>
      <c r="V13" s="1270">
        <f t="shared" si="17"/>
        <v>0</v>
      </c>
      <c r="W13" s="1270">
        <f t="shared" si="18"/>
        <v>0</v>
      </c>
      <c r="X13" s="1270">
        <f t="shared" si="19"/>
        <v>0</v>
      </c>
      <c r="Y13" s="1270">
        <f t="shared" si="20"/>
        <v>0</v>
      </c>
    </row>
    <row r="14" spans="1:25" ht="100.5" customHeight="1">
      <c r="A14" s="1353" t="s">
        <v>2790</v>
      </c>
      <c r="B14" s="1353"/>
      <c r="C14" s="1353"/>
      <c r="D14" s="1353"/>
      <c r="E14" s="1353"/>
      <c r="F14" s="1353"/>
      <c r="H14" s="1265"/>
      <c r="I14" s="1265">
        <f t="shared" si="11"/>
        <v>0</v>
      </c>
      <c r="J14" s="1260"/>
      <c r="K14" s="1269"/>
      <c r="L14" s="1270">
        <f t="shared" si="12"/>
        <v>0</v>
      </c>
      <c r="M14" s="1260"/>
      <c r="N14" s="1269"/>
      <c r="O14" s="1270">
        <f t="shared" si="13"/>
        <v>0</v>
      </c>
      <c r="P14" s="1260"/>
      <c r="Q14" s="1265"/>
      <c r="R14" s="1265">
        <f t="shared" si="14"/>
        <v>0</v>
      </c>
      <c r="S14" s="1261"/>
      <c r="T14" s="1270">
        <f t="shared" si="15"/>
        <v>0</v>
      </c>
      <c r="U14" s="1270">
        <f t="shared" si="16"/>
        <v>0</v>
      </c>
      <c r="V14" s="1270">
        <f t="shared" si="17"/>
        <v>0</v>
      </c>
      <c r="W14" s="1270">
        <f t="shared" si="18"/>
        <v>0</v>
      </c>
      <c r="X14" s="1270">
        <f t="shared" si="19"/>
        <v>0</v>
      </c>
      <c r="Y14" s="1270">
        <f t="shared" si="20"/>
        <v>0</v>
      </c>
    </row>
    <row r="15" spans="1:25">
      <c r="A15" s="328"/>
      <c r="B15" s="423"/>
      <c r="C15" s="269"/>
      <c r="D15" s="351"/>
      <c r="E15" s="352"/>
      <c r="F15" s="353"/>
      <c r="H15" s="1265"/>
      <c r="I15" s="1265">
        <f t="shared" si="11"/>
        <v>0</v>
      </c>
      <c r="J15" s="1260"/>
      <c r="K15" s="1269"/>
      <c r="L15" s="1270">
        <f t="shared" si="12"/>
        <v>0</v>
      </c>
      <c r="M15" s="1260"/>
      <c r="N15" s="1269"/>
      <c r="O15" s="1270">
        <f t="shared" si="13"/>
        <v>0</v>
      </c>
      <c r="P15" s="1260"/>
      <c r="Q15" s="1265"/>
      <c r="R15" s="1265">
        <f t="shared" si="14"/>
        <v>0</v>
      </c>
      <c r="S15" s="1261"/>
      <c r="T15" s="1270">
        <f t="shared" si="15"/>
        <v>0</v>
      </c>
      <c r="U15" s="1270">
        <f t="shared" si="16"/>
        <v>0</v>
      </c>
      <c r="V15" s="1270">
        <f t="shared" si="17"/>
        <v>0</v>
      </c>
      <c r="W15" s="1270">
        <f t="shared" si="18"/>
        <v>0</v>
      </c>
      <c r="X15" s="1270">
        <f t="shared" si="19"/>
        <v>0</v>
      </c>
      <c r="Y15" s="1270">
        <f t="shared" si="20"/>
        <v>0</v>
      </c>
    </row>
    <row r="16" spans="1:25" ht="13.2">
      <c r="A16" s="710"/>
      <c r="B16" s="711"/>
      <c r="C16" s="712"/>
      <c r="D16" s="713"/>
      <c r="E16" s="713"/>
      <c r="F16" s="714"/>
      <c r="H16" s="1265"/>
      <c r="I16" s="1265">
        <f t="shared" si="11"/>
        <v>0</v>
      </c>
      <c r="J16" s="1260"/>
      <c r="K16" s="1269"/>
      <c r="L16" s="1270">
        <f t="shared" si="12"/>
        <v>0</v>
      </c>
      <c r="M16" s="1260"/>
      <c r="N16" s="1269"/>
      <c r="O16" s="1270">
        <f t="shared" si="13"/>
        <v>0</v>
      </c>
      <c r="P16" s="1260"/>
      <c r="Q16" s="1265"/>
      <c r="R16" s="1265">
        <f t="shared" si="14"/>
        <v>0</v>
      </c>
      <c r="S16" s="1261"/>
      <c r="T16" s="1270">
        <f t="shared" si="15"/>
        <v>0</v>
      </c>
      <c r="U16" s="1270">
        <f t="shared" si="16"/>
        <v>0</v>
      </c>
      <c r="V16" s="1270">
        <f t="shared" si="17"/>
        <v>0</v>
      </c>
      <c r="W16" s="1270">
        <f t="shared" si="18"/>
        <v>0</v>
      </c>
      <c r="X16" s="1270">
        <f t="shared" si="19"/>
        <v>0</v>
      </c>
      <c r="Y16" s="1270">
        <f t="shared" si="20"/>
        <v>0</v>
      </c>
    </row>
    <row r="17" spans="1:25" s="27" customFormat="1" ht="16.8">
      <c r="A17" s="435" t="s">
        <v>125</v>
      </c>
      <c r="B17" s="362" t="s">
        <v>6</v>
      </c>
      <c r="C17" s="395"/>
      <c r="D17" s="396"/>
      <c r="E17" s="598"/>
      <c r="F17" s="398"/>
      <c r="G17" s="64"/>
      <c r="H17" s="1265"/>
      <c r="I17" s="1265">
        <f t="shared" si="11"/>
        <v>0</v>
      </c>
      <c r="J17" s="1260"/>
      <c r="K17" s="1269"/>
      <c r="L17" s="1270">
        <f t="shared" si="12"/>
        <v>0</v>
      </c>
      <c r="M17" s="1260"/>
      <c r="N17" s="1269"/>
      <c r="O17" s="1270">
        <f t="shared" si="13"/>
        <v>0</v>
      </c>
      <c r="P17" s="1260"/>
      <c r="Q17" s="1265"/>
      <c r="R17" s="1265">
        <f t="shared" si="14"/>
        <v>0</v>
      </c>
      <c r="S17" s="1261"/>
      <c r="T17" s="1270">
        <f t="shared" si="15"/>
        <v>0</v>
      </c>
      <c r="U17" s="1270">
        <f t="shared" si="16"/>
        <v>0</v>
      </c>
      <c r="V17" s="1270">
        <f t="shared" si="17"/>
        <v>0</v>
      </c>
      <c r="W17" s="1270">
        <f t="shared" si="18"/>
        <v>0</v>
      </c>
      <c r="X17" s="1270">
        <f t="shared" si="19"/>
        <v>0</v>
      </c>
      <c r="Y17" s="1270">
        <f t="shared" si="20"/>
        <v>0</v>
      </c>
    </row>
    <row r="18" spans="1:25" ht="13.2">
      <c r="A18" s="715"/>
      <c r="B18" s="716"/>
      <c r="C18" s="717"/>
      <c r="D18" s="718"/>
      <c r="E18" s="718"/>
      <c r="F18" s="719"/>
      <c r="H18" s="1265"/>
      <c r="I18" s="1265">
        <f t="shared" si="11"/>
        <v>0</v>
      </c>
      <c r="J18" s="1260"/>
      <c r="K18" s="1269"/>
      <c r="L18" s="1270">
        <f t="shared" si="12"/>
        <v>0</v>
      </c>
      <c r="M18" s="1260"/>
      <c r="N18" s="1269"/>
      <c r="O18" s="1270">
        <f t="shared" si="13"/>
        <v>0</v>
      </c>
      <c r="P18" s="1260"/>
      <c r="Q18" s="1265"/>
      <c r="R18" s="1265">
        <f t="shared" si="14"/>
        <v>0</v>
      </c>
      <c r="S18" s="1261"/>
      <c r="T18" s="1270">
        <f t="shared" si="15"/>
        <v>0</v>
      </c>
      <c r="U18" s="1270">
        <f t="shared" si="16"/>
        <v>0</v>
      </c>
      <c r="V18" s="1270">
        <f t="shared" si="17"/>
        <v>0</v>
      </c>
      <c r="W18" s="1270">
        <f t="shared" si="18"/>
        <v>0</v>
      </c>
      <c r="X18" s="1270">
        <f t="shared" si="19"/>
        <v>0</v>
      </c>
      <c r="Y18" s="1270">
        <f t="shared" si="20"/>
        <v>0</v>
      </c>
    </row>
    <row r="19" spans="1:25" ht="26.4">
      <c r="A19" s="720" t="s">
        <v>1214</v>
      </c>
      <c r="B19" s="721" t="s">
        <v>1215</v>
      </c>
      <c r="C19" s="722"/>
      <c r="D19" s="723"/>
      <c r="E19" s="723"/>
      <c r="F19" s="723"/>
      <c r="H19" s="1265"/>
      <c r="I19" s="1265">
        <f t="shared" si="11"/>
        <v>0</v>
      </c>
      <c r="J19" s="1260"/>
      <c r="K19" s="1269"/>
      <c r="L19" s="1270">
        <f t="shared" si="12"/>
        <v>0</v>
      </c>
      <c r="M19" s="1260"/>
      <c r="N19" s="1269"/>
      <c r="O19" s="1270">
        <f t="shared" si="13"/>
        <v>0</v>
      </c>
      <c r="P19" s="1260"/>
      <c r="Q19" s="1265"/>
      <c r="R19" s="1265">
        <f t="shared" si="14"/>
        <v>0</v>
      </c>
      <c r="S19" s="1261"/>
      <c r="T19" s="1270">
        <f t="shared" si="15"/>
        <v>0</v>
      </c>
      <c r="U19" s="1270">
        <f t="shared" si="16"/>
        <v>0</v>
      </c>
      <c r="V19" s="1270">
        <f t="shared" si="17"/>
        <v>0</v>
      </c>
      <c r="W19" s="1270">
        <f t="shared" si="18"/>
        <v>0</v>
      </c>
      <c r="X19" s="1270">
        <f t="shared" si="19"/>
        <v>0</v>
      </c>
      <c r="Y19" s="1270">
        <f t="shared" si="20"/>
        <v>0</v>
      </c>
    </row>
    <row r="20" spans="1:25" ht="44.25" customHeight="1">
      <c r="A20" s="724"/>
      <c r="B20" s="725" t="s">
        <v>1216</v>
      </c>
      <c r="C20" s="726"/>
      <c r="D20" s="727"/>
      <c r="E20" s="727"/>
      <c r="F20" s="727"/>
      <c r="H20" s="1265"/>
      <c r="I20" s="1265">
        <f t="shared" si="11"/>
        <v>0</v>
      </c>
      <c r="J20" s="1260"/>
      <c r="K20" s="1269"/>
      <c r="L20" s="1270">
        <f t="shared" si="12"/>
        <v>0</v>
      </c>
      <c r="M20" s="1260"/>
      <c r="N20" s="1269"/>
      <c r="O20" s="1270">
        <f t="shared" si="13"/>
        <v>0</v>
      </c>
      <c r="P20" s="1260"/>
      <c r="Q20" s="1265"/>
      <c r="R20" s="1265">
        <f t="shared" si="14"/>
        <v>0</v>
      </c>
      <c r="S20" s="1261"/>
      <c r="T20" s="1270">
        <f t="shared" si="15"/>
        <v>0</v>
      </c>
      <c r="U20" s="1270">
        <f t="shared" si="16"/>
        <v>0</v>
      </c>
      <c r="V20" s="1270">
        <f t="shared" si="17"/>
        <v>0</v>
      </c>
      <c r="W20" s="1270">
        <f t="shared" si="18"/>
        <v>0</v>
      </c>
      <c r="X20" s="1270">
        <f t="shared" si="19"/>
        <v>0</v>
      </c>
      <c r="Y20" s="1270">
        <f t="shared" si="20"/>
        <v>0</v>
      </c>
    </row>
    <row r="21" spans="1:25" ht="39.6">
      <c r="A21" s="724"/>
      <c r="B21" s="725" t="s">
        <v>1217</v>
      </c>
      <c r="C21" s="726"/>
      <c r="D21" s="727"/>
      <c r="E21" s="727"/>
      <c r="F21" s="727"/>
      <c r="H21" s="1265"/>
      <c r="I21" s="1265">
        <f t="shared" si="11"/>
        <v>0</v>
      </c>
      <c r="J21" s="1260"/>
      <c r="K21" s="1269"/>
      <c r="L21" s="1270">
        <f t="shared" si="12"/>
        <v>0</v>
      </c>
      <c r="M21" s="1260"/>
      <c r="N21" s="1269"/>
      <c r="O21" s="1270">
        <f t="shared" si="13"/>
        <v>0</v>
      </c>
      <c r="P21" s="1260"/>
      <c r="Q21" s="1265"/>
      <c r="R21" s="1265">
        <f t="shared" si="14"/>
        <v>0</v>
      </c>
      <c r="S21" s="1261"/>
      <c r="T21" s="1270">
        <f t="shared" si="15"/>
        <v>0</v>
      </c>
      <c r="U21" s="1270">
        <f t="shared" si="16"/>
        <v>0</v>
      </c>
      <c r="V21" s="1270">
        <f t="shared" si="17"/>
        <v>0</v>
      </c>
      <c r="W21" s="1270">
        <f t="shared" si="18"/>
        <v>0</v>
      </c>
      <c r="X21" s="1270">
        <f t="shared" si="19"/>
        <v>0</v>
      </c>
      <c r="Y21" s="1270">
        <f t="shared" si="20"/>
        <v>0</v>
      </c>
    </row>
    <row r="22" spans="1:25" ht="13.2">
      <c r="A22" s="724"/>
      <c r="B22" s="725" t="s">
        <v>1218</v>
      </c>
      <c r="C22" s="726"/>
      <c r="D22" s="727"/>
      <c r="E22" s="727"/>
      <c r="F22" s="727"/>
      <c r="H22" s="1265"/>
      <c r="I22" s="1265">
        <f t="shared" si="11"/>
        <v>0</v>
      </c>
      <c r="J22" s="1260"/>
      <c r="K22" s="1269"/>
      <c r="L22" s="1270">
        <f t="shared" si="12"/>
        <v>0</v>
      </c>
      <c r="M22" s="1260"/>
      <c r="N22" s="1269"/>
      <c r="O22" s="1270">
        <f t="shared" si="13"/>
        <v>0</v>
      </c>
      <c r="P22" s="1260"/>
      <c r="Q22" s="1265"/>
      <c r="R22" s="1265">
        <f t="shared" si="14"/>
        <v>0</v>
      </c>
      <c r="S22" s="1261"/>
      <c r="T22" s="1270">
        <f t="shared" si="15"/>
        <v>0</v>
      </c>
      <c r="U22" s="1270">
        <f t="shared" si="16"/>
        <v>0</v>
      </c>
      <c r="V22" s="1270">
        <f t="shared" si="17"/>
        <v>0</v>
      </c>
      <c r="W22" s="1270">
        <f t="shared" si="18"/>
        <v>0</v>
      </c>
      <c r="X22" s="1270">
        <f t="shared" si="19"/>
        <v>0</v>
      </c>
      <c r="Y22" s="1270">
        <f t="shared" si="20"/>
        <v>0</v>
      </c>
    </row>
    <row r="23" spans="1:25" ht="26.4">
      <c r="A23" s="724"/>
      <c r="B23" s="725" t="s">
        <v>1219</v>
      </c>
      <c r="C23" s="726"/>
      <c r="D23" s="727"/>
      <c r="E23" s="727"/>
      <c r="F23" s="727"/>
      <c r="H23" s="1265"/>
      <c r="I23" s="1265">
        <f t="shared" si="11"/>
        <v>0</v>
      </c>
      <c r="J23" s="1260"/>
      <c r="K23" s="1269"/>
      <c r="L23" s="1270">
        <f t="shared" si="12"/>
        <v>0</v>
      </c>
      <c r="M23" s="1260"/>
      <c r="N23" s="1269"/>
      <c r="O23" s="1270">
        <f t="shared" si="13"/>
        <v>0</v>
      </c>
      <c r="P23" s="1260"/>
      <c r="Q23" s="1265"/>
      <c r="R23" s="1265">
        <f t="shared" si="14"/>
        <v>0</v>
      </c>
      <c r="S23" s="1261"/>
      <c r="T23" s="1270">
        <f t="shared" si="15"/>
        <v>0</v>
      </c>
      <c r="U23" s="1270">
        <f t="shared" si="16"/>
        <v>0</v>
      </c>
      <c r="V23" s="1270">
        <f t="shared" si="17"/>
        <v>0</v>
      </c>
      <c r="W23" s="1270">
        <f t="shared" si="18"/>
        <v>0</v>
      </c>
      <c r="X23" s="1270">
        <f t="shared" si="19"/>
        <v>0</v>
      </c>
      <c r="Y23" s="1270">
        <f t="shared" si="20"/>
        <v>0</v>
      </c>
    </row>
    <row r="24" spans="1:25" ht="13.2">
      <c r="A24" s="724"/>
      <c r="B24" s="725" t="s">
        <v>1220</v>
      </c>
      <c r="C24" s="726"/>
      <c r="D24" s="727"/>
      <c r="E24" s="727"/>
      <c r="F24" s="727"/>
      <c r="H24" s="1265"/>
      <c r="I24" s="1265">
        <f t="shared" si="11"/>
        <v>0</v>
      </c>
      <c r="J24" s="1260"/>
      <c r="K24" s="1269"/>
      <c r="L24" s="1270">
        <f t="shared" si="12"/>
        <v>0</v>
      </c>
      <c r="M24" s="1260"/>
      <c r="N24" s="1269"/>
      <c r="O24" s="1270">
        <f t="shared" si="13"/>
        <v>0</v>
      </c>
      <c r="P24" s="1260"/>
      <c r="Q24" s="1265"/>
      <c r="R24" s="1265">
        <f t="shared" si="14"/>
        <v>0</v>
      </c>
      <c r="S24" s="1261"/>
      <c r="T24" s="1270">
        <f t="shared" si="15"/>
        <v>0</v>
      </c>
      <c r="U24" s="1270">
        <f t="shared" si="16"/>
        <v>0</v>
      </c>
      <c r="V24" s="1270">
        <f t="shared" si="17"/>
        <v>0</v>
      </c>
      <c r="W24" s="1270">
        <f t="shared" si="18"/>
        <v>0</v>
      </c>
      <c r="X24" s="1270">
        <f t="shared" si="19"/>
        <v>0</v>
      </c>
      <c r="Y24" s="1270">
        <f t="shared" si="20"/>
        <v>0</v>
      </c>
    </row>
    <row r="25" spans="1:25" ht="13.2">
      <c r="A25" s="724"/>
      <c r="B25" s="725" t="s">
        <v>1221</v>
      </c>
      <c r="C25" s="726"/>
      <c r="D25" s="727"/>
      <c r="E25" s="727"/>
      <c r="F25" s="727"/>
      <c r="H25" s="1265"/>
      <c r="I25" s="1265">
        <f t="shared" si="11"/>
        <v>0</v>
      </c>
      <c r="J25" s="1260"/>
      <c r="K25" s="1269"/>
      <c r="L25" s="1270">
        <f t="shared" si="12"/>
        <v>0</v>
      </c>
      <c r="M25" s="1260"/>
      <c r="N25" s="1269"/>
      <c r="O25" s="1270">
        <f t="shared" si="13"/>
        <v>0</v>
      </c>
      <c r="P25" s="1260"/>
      <c r="Q25" s="1265"/>
      <c r="R25" s="1265">
        <f t="shared" si="14"/>
        <v>0</v>
      </c>
      <c r="S25" s="1261"/>
      <c r="T25" s="1270">
        <f t="shared" si="15"/>
        <v>0</v>
      </c>
      <c r="U25" s="1270">
        <f t="shared" si="16"/>
        <v>0</v>
      </c>
      <c r="V25" s="1270">
        <f t="shared" si="17"/>
        <v>0</v>
      </c>
      <c r="W25" s="1270">
        <f t="shared" si="18"/>
        <v>0</v>
      </c>
      <c r="X25" s="1270">
        <f t="shared" si="19"/>
        <v>0</v>
      </c>
      <c r="Y25" s="1270">
        <f t="shared" si="20"/>
        <v>0</v>
      </c>
    </row>
    <row r="26" spans="1:25" ht="26.4">
      <c r="A26" s="724"/>
      <c r="B26" s="778" t="s">
        <v>1222</v>
      </c>
      <c r="C26" s="726"/>
      <c r="D26" s="727"/>
      <c r="E26" s="775"/>
      <c r="F26" s="727"/>
      <c r="H26" s="1265"/>
      <c r="I26" s="1265">
        <f t="shared" si="11"/>
        <v>0</v>
      </c>
      <c r="J26" s="1260"/>
      <c r="K26" s="1269"/>
      <c r="L26" s="1270">
        <f t="shared" si="12"/>
        <v>0</v>
      </c>
      <c r="M26" s="1260"/>
      <c r="N26" s="1269"/>
      <c r="O26" s="1270">
        <f t="shared" si="13"/>
        <v>0</v>
      </c>
      <c r="P26" s="1260"/>
      <c r="Q26" s="1265"/>
      <c r="R26" s="1265">
        <f t="shared" si="14"/>
        <v>0</v>
      </c>
      <c r="S26" s="1261"/>
      <c r="T26" s="1270">
        <f t="shared" si="15"/>
        <v>0</v>
      </c>
      <c r="U26" s="1270">
        <f t="shared" si="16"/>
        <v>0</v>
      </c>
      <c r="V26" s="1270">
        <f t="shared" si="17"/>
        <v>0</v>
      </c>
      <c r="W26" s="1270">
        <f t="shared" si="18"/>
        <v>0</v>
      </c>
      <c r="X26" s="1270">
        <f t="shared" si="19"/>
        <v>0</v>
      </c>
      <c r="Y26" s="1270">
        <f t="shared" si="20"/>
        <v>0</v>
      </c>
    </row>
    <row r="27" spans="1:25" s="728" customFormat="1" ht="26.4">
      <c r="A27" s="724"/>
      <c r="B27" s="725" t="s">
        <v>1223</v>
      </c>
      <c r="C27" s="726" t="s">
        <v>197</v>
      </c>
      <c r="D27" s="727">
        <v>3</v>
      </c>
      <c r="E27" s="95"/>
      <c r="F27" s="727">
        <f>D27*E27</f>
        <v>0</v>
      </c>
      <c r="G27" s="1246"/>
      <c r="H27" s="1265"/>
      <c r="I27" s="1265">
        <f t="shared" si="11"/>
        <v>0</v>
      </c>
      <c r="J27" s="1260"/>
      <c r="K27" s="1269">
        <v>2.5</v>
      </c>
      <c r="L27" s="1270">
        <f t="shared" si="12"/>
        <v>200</v>
      </c>
      <c r="M27" s="1260"/>
      <c r="N27" s="1269"/>
      <c r="O27" s="1270">
        <f t="shared" si="13"/>
        <v>0</v>
      </c>
      <c r="P27" s="1260"/>
      <c r="Q27" s="1265"/>
      <c r="R27" s="1265">
        <f t="shared" si="14"/>
        <v>0</v>
      </c>
      <c r="S27" s="1261"/>
      <c r="T27" s="1270">
        <f t="shared" si="15"/>
        <v>0</v>
      </c>
      <c r="U27" s="1270">
        <f t="shared" si="16"/>
        <v>0</v>
      </c>
      <c r="V27" s="1270">
        <f t="shared" si="17"/>
        <v>600</v>
      </c>
      <c r="W27" s="1270">
        <f t="shared" si="18"/>
        <v>0</v>
      </c>
      <c r="X27" s="1270">
        <f t="shared" si="19"/>
        <v>0</v>
      </c>
      <c r="Y27" s="1270">
        <f t="shared" si="20"/>
        <v>0</v>
      </c>
    </row>
    <row r="28" spans="1:25" ht="13.2">
      <c r="A28" s="724"/>
      <c r="B28" s="725"/>
      <c r="C28" s="726"/>
      <c r="D28" s="727"/>
      <c r="E28" s="775"/>
      <c r="F28" s="727"/>
      <c r="H28" s="1265"/>
      <c r="I28" s="1265">
        <f t="shared" si="11"/>
        <v>0</v>
      </c>
      <c r="J28" s="1260"/>
      <c r="K28" s="1269"/>
      <c r="L28" s="1270">
        <f t="shared" si="12"/>
        <v>0</v>
      </c>
      <c r="M28" s="1260"/>
      <c r="N28" s="1269"/>
      <c r="O28" s="1270">
        <f t="shared" si="13"/>
        <v>0</v>
      </c>
      <c r="P28" s="1260"/>
      <c r="Q28" s="1265"/>
      <c r="R28" s="1265">
        <f t="shared" si="14"/>
        <v>0</v>
      </c>
      <c r="S28" s="1261"/>
      <c r="T28" s="1270">
        <f t="shared" si="15"/>
        <v>0</v>
      </c>
      <c r="U28" s="1270">
        <f t="shared" si="16"/>
        <v>0</v>
      </c>
      <c r="V28" s="1270">
        <f t="shared" si="17"/>
        <v>0</v>
      </c>
      <c r="W28" s="1270">
        <f t="shared" si="18"/>
        <v>0</v>
      </c>
      <c r="X28" s="1270">
        <f t="shared" si="19"/>
        <v>0</v>
      </c>
      <c r="Y28" s="1270">
        <f t="shared" si="20"/>
        <v>0</v>
      </c>
    </row>
    <row r="29" spans="1:25" ht="13.2">
      <c r="A29" s="720" t="s">
        <v>141</v>
      </c>
      <c r="B29" s="721" t="s">
        <v>1224</v>
      </c>
      <c r="C29" s="722"/>
      <c r="D29" s="723"/>
      <c r="E29" s="776"/>
      <c r="F29" s="723"/>
      <c r="H29" s="1265"/>
      <c r="I29" s="1265">
        <f t="shared" si="11"/>
        <v>0</v>
      </c>
      <c r="J29" s="1260"/>
      <c r="K29" s="1269"/>
      <c r="L29" s="1270">
        <f t="shared" si="12"/>
        <v>0</v>
      </c>
      <c r="M29" s="1260"/>
      <c r="N29" s="1269"/>
      <c r="O29" s="1270">
        <f t="shared" si="13"/>
        <v>0</v>
      </c>
      <c r="P29" s="1260"/>
      <c r="Q29" s="1265"/>
      <c r="R29" s="1265">
        <f t="shared" si="14"/>
        <v>0</v>
      </c>
      <c r="S29" s="1261"/>
      <c r="T29" s="1270">
        <f t="shared" si="15"/>
        <v>0</v>
      </c>
      <c r="U29" s="1270">
        <f t="shared" si="16"/>
        <v>0</v>
      </c>
      <c r="V29" s="1270">
        <f t="shared" si="17"/>
        <v>0</v>
      </c>
      <c r="W29" s="1270">
        <f t="shared" si="18"/>
        <v>0</v>
      </c>
      <c r="X29" s="1270">
        <f t="shared" si="19"/>
        <v>0</v>
      </c>
      <c r="Y29" s="1270">
        <f t="shared" si="20"/>
        <v>0</v>
      </c>
    </row>
    <row r="30" spans="1:25" ht="26.4">
      <c r="A30" s="724"/>
      <c r="B30" s="725" t="s">
        <v>1225</v>
      </c>
      <c r="C30" s="726"/>
      <c r="D30" s="727"/>
      <c r="E30" s="775"/>
      <c r="F30" s="727"/>
      <c r="H30" s="1265"/>
      <c r="I30" s="1265">
        <f t="shared" si="11"/>
        <v>0</v>
      </c>
      <c r="J30" s="1260"/>
      <c r="K30" s="1269"/>
      <c r="L30" s="1270">
        <f t="shared" si="12"/>
        <v>0</v>
      </c>
      <c r="M30" s="1260"/>
      <c r="N30" s="1269"/>
      <c r="O30" s="1270">
        <f t="shared" si="13"/>
        <v>0</v>
      </c>
      <c r="P30" s="1260"/>
      <c r="Q30" s="1265"/>
      <c r="R30" s="1265">
        <f t="shared" si="14"/>
        <v>0</v>
      </c>
      <c r="S30" s="1261"/>
      <c r="T30" s="1270">
        <f t="shared" si="15"/>
        <v>0</v>
      </c>
      <c r="U30" s="1270">
        <f t="shared" si="16"/>
        <v>0</v>
      </c>
      <c r="V30" s="1270">
        <f t="shared" si="17"/>
        <v>0</v>
      </c>
      <c r="W30" s="1270">
        <f t="shared" si="18"/>
        <v>0</v>
      </c>
      <c r="X30" s="1270">
        <f t="shared" si="19"/>
        <v>0</v>
      </c>
      <c r="Y30" s="1270">
        <f t="shared" si="20"/>
        <v>0</v>
      </c>
    </row>
    <row r="31" spans="1:25" ht="26.4">
      <c r="A31" s="724"/>
      <c r="B31" s="725" t="s">
        <v>1226</v>
      </c>
      <c r="C31" s="726"/>
      <c r="D31" s="727"/>
      <c r="E31" s="775"/>
      <c r="F31" s="727"/>
      <c r="H31" s="1265"/>
      <c r="I31" s="1265">
        <f t="shared" si="11"/>
        <v>0</v>
      </c>
      <c r="J31" s="1260"/>
      <c r="K31" s="1269"/>
      <c r="L31" s="1270">
        <f t="shared" si="12"/>
        <v>0</v>
      </c>
      <c r="M31" s="1260"/>
      <c r="N31" s="1269"/>
      <c r="O31" s="1270">
        <f t="shared" si="13"/>
        <v>0</v>
      </c>
      <c r="P31" s="1260"/>
      <c r="Q31" s="1265"/>
      <c r="R31" s="1265">
        <f t="shared" si="14"/>
        <v>0</v>
      </c>
      <c r="S31" s="1261"/>
      <c r="T31" s="1270">
        <f t="shared" si="15"/>
        <v>0</v>
      </c>
      <c r="U31" s="1270">
        <f t="shared" si="16"/>
        <v>0</v>
      </c>
      <c r="V31" s="1270">
        <f t="shared" si="17"/>
        <v>0</v>
      </c>
      <c r="W31" s="1270">
        <f t="shared" si="18"/>
        <v>0</v>
      </c>
      <c r="X31" s="1270">
        <f t="shared" si="19"/>
        <v>0</v>
      </c>
      <c r="Y31" s="1270">
        <f t="shared" si="20"/>
        <v>0</v>
      </c>
    </row>
    <row r="32" spans="1:25" ht="26.4">
      <c r="A32" s="724"/>
      <c r="B32" s="725" t="s">
        <v>1227</v>
      </c>
      <c r="C32" s="726"/>
      <c r="D32" s="727"/>
      <c r="E32" s="775"/>
      <c r="F32" s="727"/>
      <c r="H32" s="1265"/>
      <c r="I32" s="1265">
        <f t="shared" si="11"/>
        <v>0</v>
      </c>
      <c r="J32" s="1260"/>
      <c r="K32" s="1269"/>
      <c r="L32" s="1270">
        <f t="shared" si="12"/>
        <v>0</v>
      </c>
      <c r="M32" s="1260"/>
      <c r="N32" s="1269"/>
      <c r="O32" s="1270">
        <f t="shared" si="13"/>
        <v>0</v>
      </c>
      <c r="P32" s="1260"/>
      <c r="Q32" s="1265"/>
      <c r="R32" s="1265">
        <f t="shared" si="14"/>
        <v>0</v>
      </c>
      <c r="S32" s="1261"/>
      <c r="T32" s="1270">
        <f t="shared" si="15"/>
        <v>0</v>
      </c>
      <c r="U32" s="1270">
        <f t="shared" si="16"/>
        <v>0</v>
      </c>
      <c r="V32" s="1270">
        <f t="shared" si="17"/>
        <v>0</v>
      </c>
      <c r="W32" s="1270">
        <f t="shared" si="18"/>
        <v>0</v>
      </c>
      <c r="X32" s="1270">
        <f t="shared" si="19"/>
        <v>0</v>
      </c>
      <c r="Y32" s="1270">
        <f t="shared" si="20"/>
        <v>0</v>
      </c>
    </row>
    <row r="33" spans="1:25" ht="29.25" customHeight="1">
      <c r="A33" s="724"/>
      <c r="B33" s="725" t="s">
        <v>1228</v>
      </c>
      <c r="C33" s="726"/>
      <c r="D33" s="727"/>
      <c r="E33" s="775"/>
      <c r="F33" s="727"/>
      <c r="H33" s="1265"/>
      <c r="I33" s="1265">
        <f t="shared" si="11"/>
        <v>0</v>
      </c>
      <c r="J33" s="1260"/>
      <c r="K33" s="1269"/>
      <c r="L33" s="1270">
        <f t="shared" si="12"/>
        <v>0</v>
      </c>
      <c r="M33" s="1260"/>
      <c r="N33" s="1269"/>
      <c r="O33" s="1270">
        <f t="shared" si="13"/>
        <v>0</v>
      </c>
      <c r="P33" s="1260"/>
      <c r="Q33" s="1265"/>
      <c r="R33" s="1265">
        <f t="shared" si="14"/>
        <v>0</v>
      </c>
      <c r="S33" s="1261"/>
      <c r="T33" s="1270">
        <f t="shared" si="15"/>
        <v>0</v>
      </c>
      <c r="U33" s="1270">
        <f t="shared" si="16"/>
        <v>0</v>
      </c>
      <c r="V33" s="1270">
        <f t="shared" si="17"/>
        <v>0</v>
      </c>
      <c r="W33" s="1270">
        <f t="shared" si="18"/>
        <v>0</v>
      </c>
      <c r="X33" s="1270">
        <f t="shared" si="19"/>
        <v>0</v>
      </c>
      <c r="Y33" s="1270">
        <f t="shared" si="20"/>
        <v>0</v>
      </c>
    </row>
    <row r="34" spans="1:25" ht="39.6">
      <c r="A34" s="724"/>
      <c r="B34" s="725" t="s">
        <v>1229</v>
      </c>
      <c r="C34" s="726"/>
      <c r="D34" s="727"/>
      <c r="E34" s="775"/>
      <c r="F34" s="727"/>
      <c r="H34" s="1265"/>
      <c r="I34" s="1265">
        <f t="shared" si="11"/>
        <v>0</v>
      </c>
      <c r="J34" s="1260"/>
      <c r="K34" s="1269"/>
      <c r="L34" s="1270">
        <f t="shared" si="12"/>
        <v>0</v>
      </c>
      <c r="M34" s="1260"/>
      <c r="N34" s="1269"/>
      <c r="O34" s="1270">
        <f t="shared" si="13"/>
        <v>0</v>
      </c>
      <c r="P34" s="1260"/>
      <c r="Q34" s="1265"/>
      <c r="R34" s="1265">
        <f t="shared" si="14"/>
        <v>0</v>
      </c>
      <c r="S34" s="1261"/>
      <c r="T34" s="1270">
        <f t="shared" si="15"/>
        <v>0</v>
      </c>
      <c r="U34" s="1270">
        <f t="shared" si="16"/>
        <v>0</v>
      </c>
      <c r="V34" s="1270">
        <f t="shared" si="17"/>
        <v>0</v>
      </c>
      <c r="W34" s="1270">
        <f t="shared" si="18"/>
        <v>0</v>
      </c>
      <c r="X34" s="1270">
        <f t="shared" si="19"/>
        <v>0</v>
      </c>
      <c r="Y34" s="1270">
        <f t="shared" si="20"/>
        <v>0</v>
      </c>
    </row>
    <row r="35" spans="1:25" ht="52.8">
      <c r="A35" s="724"/>
      <c r="B35" s="725" t="s">
        <v>1230</v>
      </c>
      <c r="C35" s="726"/>
      <c r="D35" s="727"/>
      <c r="E35" s="775"/>
      <c r="F35" s="727"/>
      <c r="H35" s="1265"/>
      <c r="I35" s="1265">
        <f t="shared" si="11"/>
        <v>0</v>
      </c>
      <c r="J35" s="1260"/>
      <c r="K35" s="1269"/>
      <c r="L35" s="1270">
        <f t="shared" si="12"/>
        <v>0</v>
      </c>
      <c r="M35" s="1260"/>
      <c r="N35" s="1269"/>
      <c r="O35" s="1270">
        <f t="shared" si="13"/>
        <v>0</v>
      </c>
      <c r="P35" s="1260"/>
      <c r="Q35" s="1265"/>
      <c r="R35" s="1265">
        <f t="shared" si="14"/>
        <v>0</v>
      </c>
      <c r="S35" s="1261"/>
      <c r="T35" s="1270">
        <f t="shared" si="15"/>
        <v>0</v>
      </c>
      <c r="U35" s="1270">
        <f t="shared" si="16"/>
        <v>0</v>
      </c>
      <c r="V35" s="1270">
        <f t="shared" si="17"/>
        <v>0</v>
      </c>
      <c r="W35" s="1270">
        <f t="shared" si="18"/>
        <v>0</v>
      </c>
      <c r="X35" s="1270">
        <f t="shared" si="19"/>
        <v>0</v>
      </c>
      <c r="Y35" s="1270">
        <f t="shared" si="20"/>
        <v>0</v>
      </c>
    </row>
    <row r="36" spans="1:25" ht="13.2">
      <c r="A36" s="724"/>
      <c r="B36" s="725" t="s">
        <v>1231</v>
      </c>
      <c r="C36" s="726"/>
      <c r="D36" s="727"/>
      <c r="E36" s="775"/>
      <c r="F36" s="727"/>
      <c r="H36" s="1265"/>
      <c r="I36" s="1265">
        <f t="shared" si="11"/>
        <v>0</v>
      </c>
      <c r="J36" s="1260"/>
      <c r="K36" s="1269"/>
      <c r="L36" s="1270">
        <f t="shared" si="12"/>
        <v>0</v>
      </c>
      <c r="M36" s="1260"/>
      <c r="N36" s="1269"/>
      <c r="O36" s="1270">
        <f t="shared" si="13"/>
        <v>0</v>
      </c>
      <c r="P36" s="1260"/>
      <c r="Q36" s="1265"/>
      <c r="R36" s="1265">
        <f t="shared" si="14"/>
        <v>0</v>
      </c>
      <c r="S36" s="1261"/>
      <c r="T36" s="1270">
        <f t="shared" si="15"/>
        <v>0</v>
      </c>
      <c r="U36" s="1270">
        <f t="shared" si="16"/>
        <v>0</v>
      </c>
      <c r="V36" s="1270">
        <f t="shared" si="17"/>
        <v>0</v>
      </c>
      <c r="W36" s="1270">
        <f t="shared" si="18"/>
        <v>0</v>
      </c>
      <c r="X36" s="1270">
        <f t="shared" si="19"/>
        <v>0</v>
      </c>
      <c r="Y36" s="1270">
        <f t="shared" si="20"/>
        <v>0</v>
      </c>
    </row>
    <row r="37" spans="1:25" ht="102.75" customHeight="1">
      <c r="A37" s="724"/>
      <c r="B37" s="778" t="s">
        <v>1232</v>
      </c>
      <c r="C37" s="726"/>
      <c r="D37" s="727"/>
      <c r="E37" s="775"/>
      <c r="F37" s="727"/>
      <c r="H37" s="1265"/>
      <c r="I37" s="1265">
        <f t="shared" si="11"/>
        <v>0</v>
      </c>
      <c r="J37" s="1260"/>
      <c r="K37" s="1269"/>
      <c r="L37" s="1270">
        <f t="shared" si="12"/>
        <v>0</v>
      </c>
      <c r="M37" s="1260"/>
      <c r="N37" s="1269"/>
      <c r="O37" s="1270">
        <f t="shared" si="13"/>
        <v>0</v>
      </c>
      <c r="P37" s="1260"/>
      <c r="Q37" s="1265"/>
      <c r="R37" s="1265">
        <f t="shared" si="14"/>
        <v>0</v>
      </c>
      <c r="S37" s="1261"/>
      <c r="T37" s="1270">
        <f t="shared" si="15"/>
        <v>0</v>
      </c>
      <c r="U37" s="1270">
        <f t="shared" si="16"/>
        <v>0</v>
      </c>
      <c r="V37" s="1270">
        <f t="shared" si="17"/>
        <v>0</v>
      </c>
      <c r="W37" s="1270">
        <f t="shared" si="18"/>
        <v>0</v>
      </c>
      <c r="X37" s="1270">
        <f t="shared" si="19"/>
        <v>0</v>
      </c>
      <c r="Y37" s="1270">
        <f t="shared" si="20"/>
        <v>0</v>
      </c>
    </row>
    <row r="38" spans="1:25" s="728" customFormat="1" ht="33.75" customHeight="1">
      <c r="A38" s="724"/>
      <c r="B38" s="725" t="s">
        <v>1233</v>
      </c>
      <c r="C38" s="729" t="s">
        <v>1808</v>
      </c>
      <c r="D38" s="727">
        <v>2060</v>
      </c>
      <c r="E38" s="95"/>
      <c r="F38" s="727">
        <f>SUM(D38*E38)</f>
        <v>0</v>
      </c>
      <c r="G38" s="1246"/>
      <c r="H38" s="1265"/>
      <c r="I38" s="1265">
        <f t="shared" si="11"/>
        <v>0</v>
      </c>
      <c r="J38" s="1260"/>
      <c r="K38" s="1269"/>
      <c r="L38" s="1270">
        <f t="shared" si="12"/>
        <v>0</v>
      </c>
      <c r="M38" s="1260"/>
      <c r="N38" s="1269"/>
      <c r="O38" s="1270">
        <f t="shared" si="13"/>
        <v>0</v>
      </c>
      <c r="P38" s="1260"/>
      <c r="Q38" s="1265">
        <v>2.5</v>
      </c>
      <c r="R38" s="1265">
        <f t="shared" si="14"/>
        <v>-0.25</v>
      </c>
      <c r="S38" s="1261"/>
      <c r="T38" s="1270">
        <f t="shared" si="15"/>
        <v>0</v>
      </c>
      <c r="U38" s="1270">
        <f t="shared" si="16"/>
        <v>0</v>
      </c>
      <c r="V38" s="1270">
        <f t="shared" si="17"/>
        <v>0</v>
      </c>
      <c r="W38" s="1270">
        <f t="shared" si="18"/>
        <v>0</v>
      </c>
      <c r="X38" s="1270">
        <f t="shared" si="19"/>
        <v>5150</v>
      </c>
      <c r="Y38" s="1270">
        <f t="shared" si="20"/>
        <v>-515</v>
      </c>
    </row>
    <row r="39" spans="1:25" ht="13.2">
      <c r="A39" s="724"/>
      <c r="B39" s="725"/>
      <c r="C39" s="726"/>
      <c r="D39" s="727"/>
      <c r="E39" s="775"/>
      <c r="F39" s="727"/>
      <c r="H39" s="1265"/>
      <c r="I39" s="1265">
        <f t="shared" si="11"/>
        <v>0</v>
      </c>
      <c r="J39" s="1260"/>
      <c r="K39" s="1269"/>
      <c r="L39" s="1270">
        <f t="shared" si="12"/>
        <v>0</v>
      </c>
      <c r="M39" s="1260"/>
      <c r="N39" s="1269"/>
      <c r="O39" s="1270">
        <f t="shared" si="13"/>
        <v>0</v>
      </c>
      <c r="P39" s="1260"/>
      <c r="Q39" s="1265"/>
      <c r="R39" s="1265">
        <f t="shared" si="14"/>
        <v>0</v>
      </c>
      <c r="S39" s="1261"/>
      <c r="T39" s="1270">
        <f t="shared" si="15"/>
        <v>0</v>
      </c>
      <c r="U39" s="1270">
        <f t="shared" si="16"/>
        <v>0</v>
      </c>
      <c r="V39" s="1270">
        <f t="shared" si="17"/>
        <v>0</v>
      </c>
      <c r="W39" s="1270">
        <f t="shared" si="18"/>
        <v>0</v>
      </c>
      <c r="X39" s="1270">
        <f t="shared" si="19"/>
        <v>0</v>
      </c>
      <c r="Y39" s="1270">
        <f t="shared" si="20"/>
        <v>0</v>
      </c>
    </row>
    <row r="40" spans="1:25" ht="26.4">
      <c r="A40" s="730" t="s">
        <v>142</v>
      </c>
      <c r="B40" s="731" t="s">
        <v>1234</v>
      </c>
      <c r="C40" s="732"/>
      <c r="D40" s="719"/>
      <c r="E40" s="359"/>
      <c r="F40" s="719"/>
      <c r="H40" s="1265"/>
      <c r="I40" s="1265">
        <f t="shared" si="11"/>
        <v>0</v>
      </c>
      <c r="J40" s="1260"/>
      <c r="K40" s="1269"/>
      <c r="L40" s="1270">
        <f t="shared" si="12"/>
        <v>0</v>
      </c>
      <c r="M40" s="1260"/>
      <c r="N40" s="1269"/>
      <c r="O40" s="1270">
        <f t="shared" si="13"/>
        <v>0</v>
      </c>
      <c r="P40" s="1260"/>
      <c r="Q40" s="1265"/>
      <c r="R40" s="1265">
        <f t="shared" si="14"/>
        <v>0</v>
      </c>
      <c r="S40" s="1261"/>
      <c r="T40" s="1270">
        <f t="shared" si="15"/>
        <v>0</v>
      </c>
      <c r="U40" s="1270">
        <f t="shared" si="16"/>
        <v>0</v>
      </c>
      <c r="V40" s="1270">
        <f t="shared" si="17"/>
        <v>0</v>
      </c>
      <c r="W40" s="1270">
        <f t="shared" si="18"/>
        <v>0</v>
      </c>
      <c r="X40" s="1270">
        <f t="shared" si="19"/>
        <v>0</v>
      </c>
      <c r="Y40" s="1270">
        <f t="shared" si="20"/>
        <v>0</v>
      </c>
    </row>
    <row r="41" spans="1:25" ht="26.4">
      <c r="A41" s="730"/>
      <c r="B41" s="733" t="s">
        <v>1235</v>
      </c>
      <c r="C41" s="732"/>
      <c r="D41" s="719"/>
      <c r="E41" s="359"/>
      <c r="F41" s="719"/>
      <c r="H41" s="1265"/>
      <c r="I41" s="1265">
        <f t="shared" si="11"/>
        <v>0</v>
      </c>
      <c r="J41" s="1260"/>
      <c r="K41" s="1269"/>
      <c r="L41" s="1270">
        <f t="shared" si="12"/>
        <v>0</v>
      </c>
      <c r="M41" s="1260"/>
      <c r="N41" s="1269"/>
      <c r="O41" s="1270">
        <f t="shared" si="13"/>
        <v>0</v>
      </c>
      <c r="P41" s="1260"/>
      <c r="Q41" s="1265"/>
      <c r="R41" s="1265">
        <f t="shared" si="14"/>
        <v>0</v>
      </c>
      <c r="S41" s="1261"/>
      <c r="T41" s="1270">
        <f t="shared" si="15"/>
        <v>0</v>
      </c>
      <c r="U41" s="1270">
        <f t="shared" si="16"/>
        <v>0</v>
      </c>
      <c r="V41" s="1270">
        <f t="shared" si="17"/>
        <v>0</v>
      </c>
      <c r="W41" s="1270">
        <f t="shared" si="18"/>
        <v>0</v>
      </c>
      <c r="X41" s="1270">
        <f t="shared" si="19"/>
        <v>0</v>
      </c>
      <c r="Y41" s="1270">
        <f t="shared" si="20"/>
        <v>0</v>
      </c>
    </row>
    <row r="42" spans="1:25" ht="52.8">
      <c r="A42" s="730"/>
      <c r="B42" s="734" t="s">
        <v>1236</v>
      </c>
      <c r="C42" s="732"/>
      <c r="D42" s="719"/>
      <c r="E42" s="359"/>
      <c r="F42" s="719"/>
      <c r="H42" s="1265"/>
      <c r="I42" s="1265">
        <f t="shared" si="11"/>
        <v>0</v>
      </c>
      <c r="J42" s="1260"/>
      <c r="K42" s="1269"/>
      <c r="L42" s="1270">
        <f t="shared" si="12"/>
        <v>0</v>
      </c>
      <c r="M42" s="1260"/>
      <c r="N42" s="1269"/>
      <c r="O42" s="1270">
        <f t="shared" si="13"/>
        <v>0</v>
      </c>
      <c r="P42" s="1260"/>
      <c r="Q42" s="1265"/>
      <c r="R42" s="1265">
        <f t="shared" si="14"/>
        <v>0</v>
      </c>
      <c r="S42" s="1261"/>
      <c r="T42" s="1270">
        <f t="shared" si="15"/>
        <v>0</v>
      </c>
      <c r="U42" s="1270">
        <f t="shared" si="16"/>
        <v>0</v>
      </c>
      <c r="V42" s="1270">
        <f t="shared" si="17"/>
        <v>0</v>
      </c>
      <c r="W42" s="1270">
        <f t="shared" si="18"/>
        <v>0</v>
      </c>
      <c r="X42" s="1270">
        <f t="shared" si="19"/>
        <v>0</v>
      </c>
      <c r="Y42" s="1270">
        <f t="shared" si="20"/>
        <v>0</v>
      </c>
    </row>
    <row r="43" spans="1:25" ht="26.4">
      <c r="A43" s="730"/>
      <c r="B43" s="734" t="s">
        <v>1237</v>
      </c>
      <c r="C43" s="732"/>
      <c r="D43" s="719"/>
      <c r="E43" s="359"/>
      <c r="F43" s="719"/>
      <c r="H43" s="1265"/>
      <c r="I43" s="1265">
        <f t="shared" si="11"/>
        <v>0</v>
      </c>
      <c r="J43" s="1260"/>
      <c r="K43" s="1269"/>
      <c r="L43" s="1270">
        <f t="shared" si="12"/>
        <v>0</v>
      </c>
      <c r="M43" s="1260"/>
      <c r="N43" s="1269"/>
      <c r="O43" s="1270">
        <f t="shared" si="13"/>
        <v>0</v>
      </c>
      <c r="P43" s="1260"/>
      <c r="Q43" s="1265"/>
      <c r="R43" s="1265">
        <f t="shared" si="14"/>
        <v>0</v>
      </c>
      <c r="S43" s="1261"/>
      <c r="T43" s="1270">
        <f t="shared" si="15"/>
        <v>0</v>
      </c>
      <c r="U43" s="1270">
        <f t="shared" si="16"/>
        <v>0</v>
      </c>
      <c r="V43" s="1270">
        <f t="shared" si="17"/>
        <v>0</v>
      </c>
      <c r="W43" s="1270">
        <f t="shared" si="18"/>
        <v>0</v>
      </c>
      <c r="X43" s="1270">
        <f t="shared" si="19"/>
        <v>0</v>
      </c>
      <c r="Y43" s="1270">
        <f t="shared" si="20"/>
        <v>0</v>
      </c>
    </row>
    <row r="44" spans="1:25" ht="13.2">
      <c r="A44" s="730"/>
      <c r="B44" s="733" t="s">
        <v>1238</v>
      </c>
      <c r="C44" s="732"/>
      <c r="D44" s="719"/>
      <c r="E44" s="359"/>
      <c r="F44" s="719"/>
      <c r="H44" s="1265"/>
      <c r="I44" s="1265">
        <f t="shared" si="11"/>
        <v>0</v>
      </c>
      <c r="J44" s="1260"/>
      <c r="K44" s="1269"/>
      <c r="L44" s="1270">
        <f t="shared" si="12"/>
        <v>0</v>
      </c>
      <c r="M44" s="1260"/>
      <c r="N44" s="1269"/>
      <c r="O44" s="1270">
        <f t="shared" si="13"/>
        <v>0</v>
      </c>
      <c r="P44" s="1260"/>
      <c r="Q44" s="1265"/>
      <c r="R44" s="1265">
        <f t="shared" si="14"/>
        <v>0</v>
      </c>
      <c r="S44" s="1261"/>
      <c r="T44" s="1270">
        <f t="shared" si="15"/>
        <v>0</v>
      </c>
      <c r="U44" s="1270">
        <f t="shared" si="16"/>
        <v>0</v>
      </c>
      <c r="V44" s="1270">
        <f t="shared" si="17"/>
        <v>0</v>
      </c>
      <c r="W44" s="1270">
        <f t="shared" si="18"/>
        <v>0</v>
      </c>
      <c r="X44" s="1270">
        <f t="shared" si="19"/>
        <v>0</v>
      </c>
      <c r="Y44" s="1270">
        <f t="shared" si="20"/>
        <v>0</v>
      </c>
    </row>
    <row r="45" spans="1:25" ht="13.2">
      <c r="A45" s="730"/>
      <c r="B45" s="735" t="s">
        <v>1239</v>
      </c>
      <c r="C45" s="732"/>
      <c r="D45" s="719"/>
      <c r="E45" s="359"/>
      <c r="F45" s="719"/>
      <c r="H45" s="1265"/>
      <c r="I45" s="1265">
        <f t="shared" si="11"/>
        <v>0</v>
      </c>
      <c r="J45" s="1260"/>
      <c r="K45" s="1269"/>
      <c r="L45" s="1270">
        <f t="shared" si="12"/>
        <v>0</v>
      </c>
      <c r="M45" s="1260"/>
      <c r="N45" s="1269"/>
      <c r="O45" s="1270">
        <f t="shared" si="13"/>
        <v>0</v>
      </c>
      <c r="P45" s="1260"/>
      <c r="Q45" s="1265"/>
      <c r="R45" s="1265">
        <f t="shared" si="14"/>
        <v>0</v>
      </c>
      <c r="S45" s="1261"/>
      <c r="T45" s="1270">
        <f t="shared" si="15"/>
        <v>0</v>
      </c>
      <c r="U45" s="1270">
        <f t="shared" si="16"/>
        <v>0</v>
      </c>
      <c r="V45" s="1270">
        <f t="shared" si="17"/>
        <v>0</v>
      </c>
      <c r="W45" s="1270">
        <f t="shared" si="18"/>
        <v>0</v>
      </c>
      <c r="X45" s="1270">
        <f t="shared" si="19"/>
        <v>0</v>
      </c>
      <c r="Y45" s="1270">
        <f t="shared" si="20"/>
        <v>0</v>
      </c>
    </row>
    <row r="46" spans="1:25" s="728" customFormat="1" ht="13.8">
      <c r="A46" s="730"/>
      <c r="B46" s="733" t="s">
        <v>1240</v>
      </c>
      <c r="C46" s="732" t="s">
        <v>129</v>
      </c>
      <c r="D46" s="719">
        <v>65</v>
      </c>
      <c r="E46" s="95"/>
      <c r="F46" s="719">
        <f>D46*E46</f>
        <v>0</v>
      </c>
      <c r="G46" s="1246"/>
      <c r="H46" s="1265"/>
      <c r="I46" s="1265">
        <f t="shared" si="11"/>
        <v>0</v>
      </c>
      <c r="J46" s="1260"/>
      <c r="K46" s="1269">
        <v>0.4</v>
      </c>
      <c r="L46" s="1270">
        <f t="shared" si="12"/>
        <v>32</v>
      </c>
      <c r="M46" s="1260"/>
      <c r="N46" s="1269"/>
      <c r="O46" s="1270">
        <f t="shared" si="13"/>
        <v>0</v>
      </c>
      <c r="P46" s="1260"/>
      <c r="Q46" s="1265"/>
      <c r="R46" s="1265">
        <f t="shared" si="14"/>
        <v>0</v>
      </c>
      <c r="S46" s="1261"/>
      <c r="T46" s="1270">
        <f t="shared" si="15"/>
        <v>0</v>
      </c>
      <c r="U46" s="1270">
        <f t="shared" si="16"/>
        <v>0</v>
      </c>
      <c r="V46" s="1270">
        <f t="shared" si="17"/>
        <v>2080</v>
      </c>
      <c r="W46" s="1270">
        <f t="shared" si="18"/>
        <v>0</v>
      </c>
      <c r="X46" s="1270">
        <f t="shared" si="19"/>
        <v>0</v>
      </c>
      <c r="Y46" s="1270">
        <f t="shared" si="20"/>
        <v>0</v>
      </c>
    </row>
    <row r="47" spans="1:25" ht="13.2">
      <c r="A47" s="730"/>
      <c r="B47" s="735"/>
      <c r="C47" s="732"/>
      <c r="D47" s="719"/>
      <c r="E47" s="359"/>
      <c r="F47" s="719"/>
      <c r="H47" s="1265"/>
      <c r="I47" s="1265">
        <f t="shared" si="11"/>
        <v>0</v>
      </c>
      <c r="J47" s="1260"/>
      <c r="K47" s="1269"/>
      <c r="L47" s="1270">
        <f t="shared" si="12"/>
        <v>0</v>
      </c>
      <c r="M47" s="1260"/>
      <c r="N47" s="1269"/>
      <c r="O47" s="1270">
        <f t="shared" si="13"/>
        <v>0</v>
      </c>
      <c r="P47" s="1260"/>
      <c r="Q47" s="1265"/>
      <c r="R47" s="1265">
        <f t="shared" si="14"/>
        <v>0</v>
      </c>
      <c r="S47" s="1261"/>
      <c r="T47" s="1270">
        <f t="shared" si="15"/>
        <v>0</v>
      </c>
      <c r="U47" s="1270">
        <f t="shared" si="16"/>
        <v>0</v>
      </c>
      <c r="V47" s="1270">
        <f t="shared" si="17"/>
        <v>0</v>
      </c>
      <c r="W47" s="1270">
        <f t="shared" si="18"/>
        <v>0</v>
      </c>
      <c r="X47" s="1270">
        <f t="shared" si="19"/>
        <v>0</v>
      </c>
      <c r="Y47" s="1270">
        <f t="shared" si="20"/>
        <v>0</v>
      </c>
    </row>
    <row r="48" spans="1:25" ht="34.5" customHeight="1">
      <c r="A48" s="730" t="s">
        <v>53</v>
      </c>
      <c r="B48" s="1286" t="s">
        <v>1241</v>
      </c>
      <c r="C48" s="1287"/>
      <c r="D48" s="1288"/>
      <c r="E48" s="1289"/>
      <c r="F48" s="718"/>
      <c r="H48" s="1265"/>
      <c r="I48" s="1265">
        <f t="shared" si="11"/>
        <v>0</v>
      </c>
      <c r="J48" s="1260"/>
      <c r="K48" s="1269"/>
      <c r="L48" s="1270">
        <f t="shared" si="12"/>
        <v>0</v>
      </c>
      <c r="M48" s="1260"/>
      <c r="N48" s="1269"/>
      <c r="O48" s="1270">
        <f t="shared" si="13"/>
        <v>0</v>
      </c>
      <c r="P48" s="1260"/>
      <c r="Q48" s="1265"/>
      <c r="R48" s="1265">
        <f t="shared" si="14"/>
        <v>0</v>
      </c>
      <c r="S48" s="1261"/>
      <c r="T48" s="1270">
        <f t="shared" si="15"/>
        <v>0</v>
      </c>
      <c r="U48" s="1270">
        <f t="shared" si="16"/>
        <v>0</v>
      </c>
      <c r="V48" s="1270">
        <f t="shared" si="17"/>
        <v>0</v>
      </c>
      <c r="W48" s="1270">
        <f t="shared" si="18"/>
        <v>0</v>
      </c>
      <c r="X48" s="1270">
        <f t="shared" si="19"/>
        <v>0</v>
      </c>
      <c r="Y48" s="1270">
        <f t="shared" si="20"/>
        <v>0</v>
      </c>
    </row>
    <row r="49" spans="1:25" ht="26.4">
      <c r="A49" s="730"/>
      <c r="B49" s="1290" t="s">
        <v>1242</v>
      </c>
      <c r="C49" s="1287"/>
      <c r="D49" s="1288"/>
      <c r="E49" s="1289"/>
      <c r="F49" s="718"/>
      <c r="H49" s="1265"/>
      <c r="I49" s="1265">
        <f t="shared" si="11"/>
        <v>0</v>
      </c>
      <c r="J49" s="1260"/>
      <c r="K49" s="1269"/>
      <c r="L49" s="1270">
        <f t="shared" si="12"/>
        <v>0</v>
      </c>
      <c r="M49" s="1260"/>
      <c r="N49" s="1269"/>
      <c r="O49" s="1270">
        <f t="shared" si="13"/>
        <v>0</v>
      </c>
      <c r="P49" s="1260"/>
      <c r="Q49" s="1265"/>
      <c r="R49" s="1265">
        <f t="shared" si="14"/>
        <v>0</v>
      </c>
      <c r="S49" s="1261"/>
      <c r="T49" s="1270">
        <f t="shared" si="15"/>
        <v>0</v>
      </c>
      <c r="U49" s="1270">
        <f t="shared" si="16"/>
        <v>0</v>
      </c>
      <c r="V49" s="1270">
        <f t="shared" si="17"/>
        <v>0</v>
      </c>
      <c r="W49" s="1270">
        <f t="shared" si="18"/>
        <v>0</v>
      </c>
      <c r="X49" s="1270">
        <f t="shared" si="19"/>
        <v>0</v>
      </c>
      <c r="Y49" s="1270">
        <f t="shared" si="20"/>
        <v>0</v>
      </c>
    </row>
    <row r="50" spans="1:25" ht="26.4">
      <c r="A50" s="730"/>
      <c r="B50" s="1290" t="s">
        <v>1243</v>
      </c>
      <c r="C50" s="1287"/>
      <c r="D50" s="1288"/>
      <c r="E50" s="1289"/>
      <c r="F50" s="718"/>
      <c r="H50" s="1265"/>
      <c r="I50" s="1265">
        <f t="shared" si="11"/>
        <v>0</v>
      </c>
      <c r="J50" s="1260"/>
      <c r="K50" s="1269"/>
      <c r="L50" s="1270">
        <f t="shared" si="12"/>
        <v>0</v>
      </c>
      <c r="M50" s="1260"/>
      <c r="N50" s="1269"/>
      <c r="O50" s="1270">
        <f t="shared" si="13"/>
        <v>0</v>
      </c>
      <c r="P50" s="1260"/>
      <c r="Q50" s="1265"/>
      <c r="R50" s="1265">
        <f t="shared" si="14"/>
        <v>0</v>
      </c>
      <c r="S50" s="1261"/>
      <c r="T50" s="1270">
        <f t="shared" si="15"/>
        <v>0</v>
      </c>
      <c r="U50" s="1270">
        <f t="shared" si="16"/>
        <v>0</v>
      </c>
      <c r="V50" s="1270">
        <f t="shared" si="17"/>
        <v>0</v>
      </c>
      <c r="W50" s="1270">
        <f t="shared" si="18"/>
        <v>0</v>
      </c>
      <c r="X50" s="1270">
        <f t="shared" si="19"/>
        <v>0</v>
      </c>
      <c r="Y50" s="1270">
        <f t="shared" si="20"/>
        <v>0</v>
      </c>
    </row>
    <row r="51" spans="1:25" ht="52.8">
      <c r="A51" s="730"/>
      <c r="B51" s="1290" t="s">
        <v>1244</v>
      </c>
      <c r="C51" s="1287"/>
      <c r="D51" s="1288"/>
      <c r="E51" s="1289"/>
      <c r="F51" s="718"/>
      <c r="H51" s="1265"/>
      <c r="I51" s="1265">
        <f t="shared" si="11"/>
        <v>0</v>
      </c>
      <c r="J51" s="1260"/>
      <c r="K51" s="1269"/>
      <c r="L51" s="1270">
        <f t="shared" si="12"/>
        <v>0</v>
      </c>
      <c r="M51" s="1260"/>
      <c r="N51" s="1269"/>
      <c r="O51" s="1270">
        <f t="shared" si="13"/>
        <v>0</v>
      </c>
      <c r="P51" s="1260"/>
      <c r="Q51" s="1265"/>
      <c r="R51" s="1265">
        <f t="shared" si="14"/>
        <v>0</v>
      </c>
      <c r="S51" s="1261"/>
      <c r="T51" s="1270">
        <f t="shared" si="15"/>
        <v>0</v>
      </c>
      <c r="U51" s="1270">
        <f t="shared" si="16"/>
        <v>0</v>
      </c>
      <c r="V51" s="1270">
        <f t="shared" si="17"/>
        <v>0</v>
      </c>
      <c r="W51" s="1270">
        <f t="shared" si="18"/>
        <v>0</v>
      </c>
      <c r="X51" s="1270">
        <f t="shared" si="19"/>
        <v>0</v>
      </c>
      <c r="Y51" s="1270">
        <f t="shared" si="20"/>
        <v>0</v>
      </c>
    </row>
    <row r="52" spans="1:25" ht="13.2">
      <c r="A52" s="730"/>
      <c r="B52" s="1291" t="s">
        <v>1245</v>
      </c>
      <c r="C52" s="1287"/>
      <c r="D52" s="1288"/>
      <c r="E52" s="1289"/>
      <c r="F52" s="718"/>
      <c r="H52" s="1265"/>
      <c r="I52" s="1265">
        <f t="shared" si="11"/>
        <v>0</v>
      </c>
      <c r="J52" s="1260"/>
      <c r="K52" s="1269"/>
      <c r="L52" s="1270">
        <f t="shared" si="12"/>
        <v>0</v>
      </c>
      <c r="M52" s="1260"/>
      <c r="N52" s="1269"/>
      <c r="O52" s="1270">
        <f t="shared" si="13"/>
        <v>0</v>
      </c>
      <c r="P52" s="1260"/>
      <c r="Q52" s="1265"/>
      <c r="R52" s="1265">
        <f t="shared" si="14"/>
        <v>0</v>
      </c>
      <c r="S52" s="1261"/>
      <c r="T52" s="1270">
        <f t="shared" si="15"/>
        <v>0</v>
      </c>
      <c r="U52" s="1270">
        <f t="shared" si="16"/>
        <v>0</v>
      </c>
      <c r="V52" s="1270">
        <f t="shared" si="17"/>
        <v>0</v>
      </c>
      <c r="W52" s="1270">
        <f t="shared" si="18"/>
        <v>0</v>
      </c>
      <c r="X52" s="1270">
        <f t="shared" si="19"/>
        <v>0</v>
      </c>
      <c r="Y52" s="1270">
        <f t="shared" si="20"/>
        <v>0</v>
      </c>
    </row>
    <row r="53" spans="1:25" ht="26.4">
      <c r="A53" s="730"/>
      <c r="B53" s="1291" t="s">
        <v>1246</v>
      </c>
      <c r="C53" s="1287"/>
      <c r="D53" s="1288"/>
      <c r="E53" s="1289"/>
      <c r="F53" s="718"/>
      <c r="H53" s="1265"/>
      <c r="I53" s="1265">
        <f t="shared" si="11"/>
        <v>0</v>
      </c>
      <c r="J53" s="1260"/>
      <c r="K53" s="1269"/>
      <c r="L53" s="1270">
        <f t="shared" si="12"/>
        <v>0</v>
      </c>
      <c r="M53" s="1260"/>
      <c r="N53" s="1269"/>
      <c r="O53" s="1270">
        <f t="shared" si="13"/>
        <v>0</v>
      </c>
      <c r="P53" s="1260"/>
      <c r="Q53" s="1265"/>
      <c r="R53" s="1265">
        <f t="shared" si="14"/>
        <v>0</v>
      </c>
      <c r="S53" s="1261"/>
      <c r="T53" s="1270">
        <f t="shared" si="15"/>
        <v>0</v>
      </c>
      <c r="U53" s="1270">
        <f t="shared" si="16"/>
        <v>0</v>
      </c>
      <c r="V53" s="1270">
        <f t="shared" si="17"/>
        <v>0</v>
      </c>
      <c r="W53" s="1270">
        <f t="shared" si="18"/>
        <v>0</v>
      </c>
      <c r="X53" s="1270">
        <f t="shared" si="19"/>
        <v>0</v>
      </c>
      <c r="Y53" s="1270">
        <f t="shared" si="20"/>
        <v>0</v>
      </c>
    </row>
    <row r="54" spans="1:25" ht="13.2">
      <c r="A54" s="730"/>
      <c r="B54" s="1291" t="s">
        <v>1247</v>
      </c>
      <c r="C54" s="1287"/>
      <c r="D54" s="1288"/>
      <c r="E54" s="1289"/>
      <c r="F54" s="718"/>
      <c r="H54" s="1265"/>
      <c r="I54" s="1265">
        <f t="shared" si="11"/>
        <v>0</v>
      </c>
      <c r="J54" s="1260"/>
      <c r="K54" s="1269"/>
      <c r="L54" s="1270">
        <f t="shared" si="12"/>
        <v>0</v>
      </c>
      <c r="M54" s="1260"/>
      <c r="N54" s="1269"/>
      <c r="O54" s="1270">
        <f t="shared" si="13"/>
        <v>0</v>
      </c>
      <c r="P54" s="1260"/>
      <c r="Q54" s="1265"/>
      <c r="R54" s="1265">
        <f t="shared" si="14"/>
        <v>0</v>
      </c>
      <c r="S54" s="1261"/>
      <c r="T54" s="1270">
        <f t="shared" si="15"/>
        <v>0</v>
      </c>
      <c r="U54" s="1270">
        <f t="shared" si="16"/>
        <v>0</v>
      </c>
      <c r="V54" s="1270">
        <f t="shared" si="17"/>
        <v>0</v>
      </c>
      <c r="W54" s="1270">
        <f t="shared" si="18"/>
        <v>0</v>
      </c>
      <c r="X54" s="1270">
        <f t="shared" si="19"/>
        <v>0</v>
      </c>
      <c r="Y54" s="1270">
        <f t="shared" si="20"/>
        <v>0</v>
      </c>
    </row>
    <row r="55" spans="1:25" ht="26.4">
      <c r="A55" s="730"/>
      <c r="B55" s="1291" t="s">
        <v>1248</v>
      </c>
      <c r="C55" s="1287"/>
      <c r="D55" s="1288"/>
      <c r="E55" s="1289"/>
      <c r="F55" s="718"/>
      <c r="H55" s="1265"/>
      <c r="I55" s="1265">
        <f t="shared" si="11"/>
        <v>0</v>
      </c>
      <c r="J55" s="1260"/>
      <c r="K55" s="1269"/>
      <c r="L55" s="1270">
        <f t="shared" si="12"/>
        <v>0</v>
      </c>
      <c r="M55" s="1260"/>
      <c r="N55" s="1269"/>
      <c r="O55" s="1270">
        <f t="shared" si="13"/>
        <v>0</v>
      </c>
      <c r="P55" s="1260"/>
      <c r="Q55" s="1265"/>
      <c r="R55" s="1265">
        <f t="shared" si="14"/>
        <v>0</v>
      </c>
      <c r="S55" s="1261"/>
      <c r="T55" s="1270">
        <f t="shared" si="15"/>
        <v>0</v>
      </c>
      <c r="U55" s="1270">
        <f t="shared" si="16"/>
        <v>0</v>
      </c>
      <c r="V55" s="1270">
        <f t="shared" si="17"/>
        <v>0</v>
      </c>
      <c r="W55" s="1270">
        <f t="shared" si="18"/>
        <v>0</v>
      </c>
      <c r="X55" s="1270">
        <f t="shared" si="19"/>
        <v>0</v>
      </c>
      <c r="Y55" s="1270">
        <f t="shared" si="20"/>
        <v>0</v>
      </c>
    </row>
    <row r="56" spans="1:25" ht="39.6">
      <c r="A56" s="730"/>
      <c r="B56" s="1292" t="s">
        <v>1249</v>
      </c>
      <c r="C56" s="1287"/>
      <c r="D56" s="1288"/>
      <c r="E56" s="1289"/>
      <c r="F56" s="718"/>
      <c r="H56" s="1265"/>
      <c r="I56" s="1265">
        <f t="shared" si="11"/>
        <v>0</v>
      </c>
      <c r="J56" s="1260"/>
      <c r="K56" s="1269"/>
      <c r="L56" s="1270">
        <f t="shared" si="12"/>
        <v>0</v>
      </c>
      <c r="M56" s="1260"/>
      <c r="N56" s="1269"/>
      <c r="O56" s="1270">
        <f t="shared" si="13"/>
        <v>0</v>
      </c>
      <c r="P56" s="1260"/>
      <c r="Q56" s="1265"/>
      <c r="R56" s="1265">
        <f t="shared" si="14"/>
        <v>0</v>
      </c>
      <c r="S56" s="1261"/>
      <c r="T56" s="1270">
        <f t="shared" si="15"/>
        <v>0</v>
      </c>
      <c r="U56" s="1270">
        <f t="shared" si="16"/>
        <v>0</v>
      </c>
      <c r="V56" s="1270">
        <f t="shared" si="17"/>
        <v>0</v>
      </c>
      <c r="W56" s="1270">
        <f t="shared" si="18"/>
        <v>0</v>
      </c>
      <c r="X56" s="1270">
        <f t="shared" si="19"/>
        <v>0</v>
      </c>
      <c r="Y56" s="1270">
        <f t="shared" si="20"/>
        <v>0</v>
      </c>
    </row>
    <row r="57" spans="1:25" ht="26.4">
      <c r="A57" s="730"/>
      <c r="B57" s="1291" t="s">
        <v>1250</v>
      </c>
      <c r="C57" s="1287"/>
      <c r="D57" s="1288"/>
      <c r="E57" s="1289"/>
      <c r="F57" s="718"/>
      <c r="H57" s="1265"/>
      <c r="I57" s="1265">
        <f t="shared" si="11"/>
        <v>0</v>
      </c>
      <c r="J57" s="1260"/>
      <c r="K57" s="1269"/>
      <c r="L57" s="1270">
        <f t="shared" si="12"/>
        <v>0</v>
      </c>
      <c r="M57" s="1260"/>
      <c r="N57" s="1269"/>
      <c r="O57" s="1270">
        <f t="shared" si="13"/>
        <v>0</v>
      </c>
      <c r="P57" s="1260"/>
      <c r="Q57" s="1265"/>
      <c r="R57" s="1265">
        <f t="shared" si="14"/>
        <v>0</v>
      </c>
      <c r="S57" s="1261"/>
      <c r="T57" s="1270">
        <f t="shared" si="15"/>
        <v>0</v>
      </c>
      <c r="U57" s="1270">
        <f t="shared" si="16"/>
        <v>0</v>
      </c>
      <c r="V57" s="1270">
        <f t="shared" si="17"/>
        <v>0</v>
      </c>
      <c r="W57" s="1270">
        <f t="shared" si="18"/>
        <v>0</v>
      </c>
      <c r="X57" s="1270">
        <f t="shared" si="19"/>
        <v>0</v>
      </c>
      <c r="Y57" s="1270">
        <f t="shared" si="20"/>
        <v>0</v>
      </c>
    </row>
    <row r="58" spans="1:25" s="728" customFormat="1">
      <c r="A58" s="730"/>
      <c r="B58" s="1293" t="s">
        <v>1251</v>
      </c>
      <c r="C58" s="1294" t="s">
        <v>1325</v>
      </c>
      <c r="D58" s="1295">
        <v>60</v>
      </c>
      <c r="E58" s="95"/>
      <c r="F58" s="737">
        <f>D58*E58</f>
        <v>0</v>
      </c>
      <c r="G58" s="1246"/>
      <c r="H58" s="1265"/>
      <c r="I58" s="1265">
        <f t="shared" si="11"/>
        <v>0</v>
      </c>
      <c r="J58" s="1260"/>
      <c r="K58" s="1269"/>
      <c r="L58" s="1270">
        <f t="shared" si="12"/>
        <v>0</v>
      </c>
      <c r="M58" s="1260"/>
      <c r="N58" s="1269">
        <v>1.2</v>
      </c>
      <c r="O58" s="1270">
        <f t="shared" si="13"/>
        <v>240</v>
      </c>
      <c r="P58" s="1260"/>
      <c r="Q58" s="1265"/>
      <c r="R58" s="1265">
        <f t="shared" si="14"/>
        <v>0</v>
      </c>
      <c r="S58" s="1261"/>
      <c r="T58" s="1270">
        <f t="shared" si="15"/>
        <v>0</v>
      </c>
      <c r="U58" s="1270">
        <f t="shared" si="16"/>
        <v>0</v>
      </c>
      <c r="V58" s="1270">
        <f t="shared" si="17"/>
        <v>0</v>
      </c>
      <c r="W58" s="1270">
        <f t="shared" si="18"/>
        <v>14400</v>
      </c>
      <c r="X58" s="1270">
        <f t="shared" si="19"/>
        <v>0</v>
      </c>
      <c r="Y58" s="1270">
        <f t="shared" si="20"/>
        <v>0</v>
      </c>
    </row>
    <row r="59" spans="1:25" ht="13.2">
      <c r="A59" s="730"/>
      <c r="B59" s="735"/>
      <c r="C59" s="738"/>
      <c r="D59" s="737"/>
      <c r="E59" s="358"/>
      <c r="F59" s="737"/>
      <c r="H59" s="1265"/>
      <c r="I59" s="1265">
        <f t="shared" si="11"/>
        <v>0</v>
      </c>
      <c r="J59" s="1260"/>
      <c r="K59" s="1269"/>
      <c r="L59" s="1270">
        <f t="shared" si="12"/>
        <v>0</v>
      </c>
      <c r="M59" s="1260"/>
      <c r="N59" s="1269"/>
      <c r="O59" s="1270">
        <f t="shared" si="13"/>
        <v>0</v>
      </c>
      <c r="P59" s="1260"/>
      <c r="Q59" s="1265"/>
      <c r="R59" s="1265">
        <f t="shared" si="14"/>
        <v>0</v>
      </c>
      <c r="S59" s="1261"/>
      <c r="T59" s="1270">
        <f t="shared" si="15"/>
        <v>0</v>
      </c>
      <c r="U59" s="1270">
        <f t="shared" si="16"/>
        <v>0</v>
      </c>
      <c r="V59" s="1270">
        <f t="shared" si="17"/>
        <v>0</v>
      </c>
      <c r="W59" s="1270">
        <f t="shared" si="18"/>
        <v>0</v>
      </c>
      <c r="X59" s="1270">
        <f t="shared" si="19"/>
        <v>0</v>
      </c>
      <c r="Y59" s="1270">
        <f t="shared" si="20"/>
        <v>0</v>
      </c>
    </row>
    <row r="60" spans="1:25" ht="26.4">
      <c r="A60" s="730" t="s">
        <v>726</v>
      </c>
      <c r="B60" s="739" t="s">
        <v>1252</v>
      </c>
      <c r="C60" s="740"/>
      <c r="D60" s="741"/>
      <c r="E60" s="327"/>
      <c r="F60" s="741"/>
      <c r="H60" s="1265"/>
      <c r="I60" s="1265">
        <f t="shared" si="11"/>
        <v>0</v>
      </c>
      <c r="J60" s="1260"/>
      <c r="K60" s="1269"/>
      <c r="L60" s="1270">
        <f t="shared" si="12"/>
        <v>0</v>
      </c>
      <c r="M60" s="1260"/>
      <c r="N60" s="1269"/>
      <c r="O60" s="1270">
        <f t="shared" si="13"/>
        <v>0</v>
      </c>
      <c r="P60" s="1260"/>
      <c r="Q60" s="1265"/>
      <c r="R60" s="1265">
        <f t="shared" si="14"/>
        <v>0</v>
      </c>
      <c r="S60" s="1261"/>
      <c r="T60" s="1270">
        <f t="shared" si="15"/>
        <v>0</v>
      </c>
      <c r="U60" s="1270">
        <f t="shared" si="16"/>
        <v>0</v>
      </c>
      <c r="V60" s="1270">
        <f t="shared" si="17"/>
        <v>0</v>
      </c>
      <c r="W60" s="1270">
        <f t="shared" si="18"/>
        <v>0</v>
      </c>
      <c r="X60" s="1270">
        <f t="shared" si="19"/>
        <v>0</v>
      </c>
      <c r="Y60" s="1270">
        <f t="shared" si="20"/>
        <v>0</v>
      </c>
    </row>
    <row r="61" spans="1:25" ht="13.5" customHeight="1">
      <c r="A61" s="730"/>
      <c r="B61" s="742" t="s">
        <v>1253</v>
      </c>
      <c r="C61" s="740"/>
      <c r="D61" s="741"/>
      <c r="E61" s="327"/>
      <c r="F61" s="741"/>
      <c r="H61" s="1265"/>
      <c r="I61" s="1265">
        <f t="shared" si="11"/>
        <v>0</v>
      </c>
      <c r="J61" s="1260"/>
      <c r="K61" s="1269"/>
      <c r="L61" s="1270">
        <f t="shared" si="12"/>
        <v>0</v>
      </c>
      <c r="M61" s="1260"/>
      <c r="N61" s="1269"/>
      <c r="O61" s="1270">
        <f t="shared" si="13"/>
        <v>0</v>
      </c>
      <c r="P61" s="1260"/>
      <c r="Q61" s="1265"/>
      <c r="R61" s="1265">
        <f t="shared" si="14"/>
        <v>0</v>
      </c>
      <c r="S61" s="1261"/>
      <c r="T61" s="1270">
        <f t="shared" si="15"/>
        <v>0</v>
      </c>
      <c r="U61" s="1270">
        <f t="shared" si="16"/>
        <v>0</v>
      </c>
      <c r="V61" s="1270">
        <f t="shared" si="17"/>
        <v>0</v>
      </c>
      <c r="W61" s="1270">
        <f t="shared" si="18"/>
        <v>0</v>
      </c>
      <c r="X61" s="1270">
        <f t="shared" si="19"/>
        <v>0</v>
      </c>
      <c r="Y61" s="1270">
        <f t="shared" si="20"/>
        <v>0</v>
      </c>
    </row>
    <row r="62" spans="1:25" ht="13.2">
      <c r="A62" s="730"/>
      <c r="B62" s="742" t="s">
        <v>1218</v>
      </c>
      <c r="C62" s="740"/>
      <c r="D62" s="741"/>
      <c r="E62" s="327"/>
      <c r="F62" s="741"/>
      <c r="H62" s="1265"/>
      <c r="I62" s="1265">
        <f t="shared" si="11"/>
        <v>0</v>
      </c>
      <c r="J62" s="1260"/>
      <c r="K62" s="1269"/>
      <c r="L62" s="1270">
        <f t="shared" si="12"/>
        <v>0</v>
      </c>
      <c r="M62" s="1260"/>
      <c r="N62" s="1269"/>
      <c r="O62" s="1270">
        <f t="shared" si="13"/>
        <v>0</v>
      </c>
      <c r="P62" s="1260"/>
      <c r="Q62" s="1265"/>
      <c r="R62" s="1265">
        <f t="shared" si="14"/>
        <v>0</v>
      </c>
      <c r="S62" s="1261"/>
      <c r="T62" s="1270">
        <f t="shared" si="15"/>
        <v>0</v>
      </c>
      <c r="U62" s="1270">
        <f t="shared" si="16"/>
        <v>0</v>
      </c>
      <c r="V62" s="1270">
        <f t="shared" si="17"/>
        <v>0</v>
      </c>
      <c r="W62" s="1270">
        <f t="shared" si="18"/>
        <v>0</v>
      </c>
      <c r="X62" s="1270">
        <f t="shared" si="19"/>
        <v>0</v>
      </c>
      <c r="Y62" s="1270">
        <f t="shared" si="20"/>
        <v>0</v>
      </c>
    </row>
    <row r="63" spans="1:25" ht="39.6">
      <c r="A63" s="730"/>
      <c r="B63" s="742" t="s">
        <v>1254</v>
      </c>
      <c r="C63" s="740"/>
      <c r="D63" s="741"/>
      <c r="E63" s="327"/>
      <c r="F63" s="741"/>
      <c r="H63" s="1265"/>
      <c r="I63" s="1265">
        <f t="shared" si="11"/>
        <v>0</v>
      </c>
      <c r="J63" s="1260"/>
      <c r="K63" s="1269"/>
      <c r="L63" s="1270">
        <f t="shared" si="12"/>
        <v>0</v>
      </c>
      <c r="M63" s="1260"/>
      <c r="N63" s="1269"/>
      <c r="O63" s="1270">
        <f t="shared" si="13"/>
        <v>0</v>
      </c>
      <c r="P63" s="1260"/>
      <c r="Q63" s="1265"/>
      <c r="R63" s="1265">
        <f t="shared" si="14"/>
        <v>0</v>
      </c>
      <c r="S63" s="1261"/>
      <c r="T63" s="1270">
        <f t="shared" si="15"/>
        <v>0</v>
      </c>
      <c r="U63" s="1270">
        <f t="shared" si="16"/>
        <v>0</v>
      </c>
      <c r="V63" s="1270">
        <f t="shared" si="17"/>
        <v>0</v>
      </c>
      <c r="W63" s="1270">
        <f t="shared" si="18"/>
        <v>0</v>
      </c>
      <c r="X63" s="1270">
        <f t="shared" si="19"/>
        <v>0</v>
      </c>
      <c r="Y63" s="1270">
        <f t="shared" si="20"/>
        <v>0</v>
      </c>
    </row>
    <row r="64" spans="1:25" ht="26.4">
      <c r="A64" s="730"/>
      <c r="B64" s="742" t="s">
        <v>1255</v>
      </c>
      <c r="C64" s="740"/>
      <c r="D64" s="741"/>
      <c r="E64" s="327"/>
      <c r="F64" s="741"/>
      <c r="H64" s="1265"/>
      <c r="I64" s="1265">
        <f t="shared" si="11"/>
        <v>0</v>
      </c>
      <c r="J64" s="1260"/>
      <c r="K64" s="1269"/>
      <c r="L64" s="1270">
        <f t="shared" si="12"/>
        <v>0</v>
      </c>
      <c r="M64" s="1260"/>
      <c r="N64" s="1269"/>
      <c r="O64" s="1270">
        <f t="shared" si="13"/>
        <v>0</v>
      </c>
      <c r="P64" s="1260"/>
      <c r="Q64" s="1265"/>
      <c r="R64" s="1265">
        <f t="shared" si="14"/>
        <v>0</v>
      </c>
      <c r="S64" s="1261"/>
      <c r="T64" s="1270">
        <f t="shared" si="15"/>
        <v>0</v>
      </c>
      <c r="U64" s="1270">
        <f t="shared" si="16"/>
        <v>0</v>
      </c>
      <c r="V64" s="1270">
        <f t="shared" si="17"/>
        <v>0</v>
      </c>
      <c r="W64" s="1270">
        <f t="shared" si="18"/>
        <v>0</v>
      </c>
      <c r="X64" s="1270">
        <f t="shared" si="19"/>
        <v>0</v>
      </c>
      <c r="Y64" s="1270">
        <f t="shared" si="20"/>
        <v>0</v>
      </c>
    </row>
    <row r="65" spans="1:25" ht="26.4">
      <c r="A65" s="730"/>
      <c r="B65" s="742" t="s">
        <v>1256</v>
      </c>
      <c r="C65" s="740"/>
      <c r="D65" s="741"/>
      <c r="E65" s="327"/>
      <c r="F65" s="741"/>
      <c r="H65" s="1265"/>
      <c r="I65" s="1265">
        <f t="shared" si="11"/>
        <v>0</v>
      </c>
      <c r="J65" s="1260"/>
      <c r="K65" s="1269"/>
      <c r="L65" s="1270">
        <f t="shared" si="12"/>
        <v>0</v>
      </c>
      <c r="M65" s="1260"/>
      <c r="N65" s="1269"/>
      <c r="O65" s="1270">
        <f t="shared" si="13"/>
        <v>0</v>
      </c>
      <c r="P65" s="1260"/>
      <c r="Q65" s="1265"/>
      <c r="R65" s="1265">
        <f t="shared" si="14"/>
        <v>0</v>
      </c>
      <c r="S65" s="1261"/>
      <c r="T65" s="1270">
        <f t="shared" si="15"/>
        <v>0</v>
      </c>
      <c r="U65" s="1270">
        <f t="shared" si="16"/>
        <v>0</v>
      </c>
      <c r="V65" s="1270">
        <f t="shared" si="17"/>
        <v>0</v>
      </c>
      <c r="W65" s="1270">
        <f t="shared" si="18"/>
        <v>0</v>
      </c>
      <c r="X65" s="1270">
        <f t="shared" si="19"/>
        <v>0</v>
      </c>
      <c r="Y65" s="1270">
        <f t="shared" si="20"/>
        <v>0</v>
      </c>
    </row>
    <row r="66" spans="1:25" ht="13.2">
      <c r="A66" s="730"/>
      <c r="B66" s="742" t="s">
        <v>1809</v>
      </c>
      <c r="C66" s="740"/>
      <c r="D66" s="741"/>
      <c r="E66" s="327"/>
      <c r="F66" s="741"/>
      <c r="H66" s="1265"/>
      <c r="I66" s="1265">
        <f t="shared" si="11"/>
        <v>0</v>
      </c>
      <c r="J66" s="1260"/>
      <c r="K66" s="1269"/>
      <c r="L66" s="1270">
        <f t="shared" si="12"/>
        <v>0</v>
      </c>
      <c r="M66" s="1260"/>
      <c r="N66" s="1269"/>
      <c r="O66" s="1270">
        <f t="shared" si="13"/>
        <v>0</v>
      </c>
      <c r="P66" s="1260"/>
      <c r="Q66" s="1265"/>
      <c r="R66" s="1265">
        <f t="shared" si="14"/>
        <v>0</v>
      </c>
      <c r="S66" s="1261"/>
      <c r="T66" s="1270">
        <f t="shared" si="15"/>
        <v>0</v>
      </c>
      <c r="U66" s="1270">
        <f t="shared" si="16"/>
        <v>0</v>
      </c>
      <c r="V66" s="1270">
        <f t="shared" si="17"/>
        <v>0</v>
      </c>
      <c r="W66" s="1270">
        <f t="shared" si="18"/>
        <v>0</v>
      </c>
      <c r="X66" s="1270">
        <f t="shared" si="19"/>
        <v>0</v>
      </c>
      <c r="Y66" s="1270">
        <f t="shared" si="20"/>
        <v>0</v>
      </c>
    </row>
    <row r="67" spans="1:25" s="728" customFormat="1">
      <c r="A67" s="730"/>
      <c r="B67" s="742" t="s">
        <v>1257</v>
      </c>
      <c r="C67" s="729" t="s">
        <v>1325</v>
      </c>
      <c r="D67" s="741">
        <v>40</v>
      </c>
      <c r="E67" s="95"/>
      <c r="F67" s="741">
        <f>SUM(D67*E67)</f>
        <v>0</v>
      </c>
      <c r="G67" s="1246"/>
      <c r="H67" s="1265"/>
      <c r="I67" s="1265">
        <f t="shared" si="11"/>
        <v>0</v>
      </c>
      <c r="J67" s="1260"/>
      <c r="K67" s="1269"/>
      <c r="L67" s="1270">
        <f t="shared" si="12"/>
        <v>0</v>
      </c>
      <c r="M67" s="1260"/>
      <c r="N67" s="1269">
        <v>1.2</v>
      </c>
      <c r="O67" s="1270">
        <f t="shared" si="13"/>
        <v>240</v>
      </c>
      <c r="P67" s="1260"/>
      <c r="Q67" s="1265"/>
      <c r="R67" s="1265">
        <f t="shared" si="14"/>
        <v>0</v>
      </c>
      <c r="S67" s="1261"/>
      <c r="T67" s="1270">
        <f t="shared" si="15"/>
        <v>0</v>
      </c>
      <c r="U67" s="1270">
        <f t="shared" si="16"/>
        <v>0</v>
      </c>
      <c r="V67" s="1270">
        <f t="shared" si="17"/>
        <v>0</v>
      </c>
      <c r="W67" s="1270">
        <f t="shared" si="18"/>
        <v>9600</v>
      </c>
      <c r="X67" s="1270">
        <f t="shared" si="19"/>
        <v>0</v>
      </c>
      <c r="Y67" s="1270">
        <f t="shared" si="20"/>
        <v>0</v>
      </c>
    </row>
    <row r="68" spans="1:25" ht="13.2">
      <c r="A68" s="730"/>
      <c r="B68" s="742"/>
      <c r="C68" s="740"/>
      <c r="D68" s="741"/>
      <c r="E68" s="327"/>
      <c r="F68" s="741"/>
      <c r="H68" s="1265"/>
      <c r="I68" s="1265">
        <f t="shared" si="11"/>
        <v>0</v>
      </c>
      <c r="J68" s="1260"/>
      <c r="K68" s="1269"/>
      <c r="L68" s="1270">
        <f t="shared" si="12"/>
        <v>0</v>
      </c>
      <c r="M68" s="1260"/>
      <c r="N68" s="1269"/>
      <c r="O68" s="1270">
        <f t="shared" si="13"/>
        <v>0</v>
      </c>
      <c r="P68" s="1260"/>
      <c r="Q68" s="1265"/>
      <c r="R68" s="1265">
        <f t="shared" si="14"/>
        <v>0</v>
      </c>
      <c r="S68" s="1261"/>
      <c r="T68" s="1270">
        <f t="shared" si="15"/>
        <v>0</v>
      </c>
      <c r="U68" s="1270">
        <f t="shared" si="16"/>
        <v>0</v>
      </c>
      <c r="V68" s="1270">
        <f t="shared" si="17"/>
        <v>0</v>
      </c>
      <c r="W68" s="1270">
        <f t="shared" si="18"/>
        <v>0</v>
      </c>
      <c r="X68" s="1270">
        <f t="shared" si="19"/>
        <v>0</v>
      </c>
      <c r="Y68" s="1270">
        <f t="shared" si="20"/>
        <v>0</v>
      </c>
    </row>
    <row r="69" spans="1:25" ht="20.25" customHeight="1">
      <c r="A69" s="730" t="s">
        <v>731</v>
      </c>
      <c r="B69" s="739" t="s">
        <v>1258</v>
      </c>
      <c r="C69" s="743"/>
      <c r="D69" s="744"/>
      <c r="E69" s="432"/>
      <c r="F69" s="744"/>
      <c r="H69" s="1265"/>
      <c r="I69" s="1265">
        <f t="shared" si="11"/>
        <v>0</v>
      </c>
      <c r="J69" s="1260"/>
      <c r="K69" s="1269"/>
      <c r="L69" s="1270">
        <f t="shared" si="12"/>
        <v>0</v>
      </c>
      <c r="M69" s="1260"/>
      <c r="N69" s="1269"/>
      <c r="O69" s="1270">
        <f t="shared" si="13"/>
        <v>0</v>
      </c>
      <c r="P69" s="1260"/>
      <c r="Q69" s="1265"/>
      <c r="R69" s="1265">
        <f t="shared" si="14"/>
        <v>0</v>
      </c>
      <c r="S69" s="1261"/>
      <c r="T69" s="1270">
        <f t="shared" si="15"/>
        <v>0</v>
      </c>
      <c r="U69" s="1270">
        <f t="shared" si="16"/>
        <v>0</v>
      </c>
      <c r="V69" s="1270">
        <f t="shared" si="17"/>
        <v>0</v>
      </c>
      <c r="W69" s="1270">
        <f t="shared" si="18"/>
        <v>0</v>
      </c>
      <c r="X69" s="1270">
        <f t="shared" si="19"/>
        <v>0</v>
      </c>
      <c r="Y69" s="1270">
        <f t="shared" si="20"/>
        <v>0</v>
      </c>
    </row>
    <row r="70" spans="1:25" ht="26.4">
      <c r="A70" s="730"/>
      <c r="B70" s="734" t="s">
        <v>1259</v>
      </c>
      <c r="C70" s="740"/>
      <c r="D70" s="741"/>
      <c r="E70" s="327"/>
      <c r="F70" s="741"/>
      <c r="H70" s="1265"/>
      <c r="I70" s="1265">
        <f t="shared" ref="I70:I133" si="21">H70*$I$2</f>
        <v>0</v>
      </c>
      <c r="J70" s="1260"/>
      <c r="K70" s="1269"/>
      <c r="L70" s="1270">
        <f t="shared" ref="L70:L133" si="22">K70*$L$2</f>
        <v>0</v>
      </c>
      <c r="M70" s="1260"/>
      <c r="N70" s="1269"/>
      <c r="O70" s="1270">
        <f t="shared" ref="O70:O133" si="23">N70*$O$2</f>
        <v>0</v>
      </c>
      <c r="P70" s="1260"/>
      <c r="Q70" s="1265"/>
      <c r="R70" s="1265">
        <f t="shared" ref="R70:R133" si="24">Q70*$R$2</f>
        <v>0</v>
      </c>
      <c r="S70" s="1261"/>
      <c r="T70" s="1270">
        <f t="shared" ref="T70:T133" si="25">D70*H70</f>
        <v>0</v>
      </c>
      <c r="U70" s="1270">
        <f t="shared" ref="U70:U133" si="26">D70*I70</f>
        <v>0</v>
      </c>
      <c r="V70" s="1270">
        <f t="shared" ref="V70:V133" si="27">D70*L70</f>
        <v>0</v>
      </c>
      <c r="W70" s="1270">
        <f t="shared" ref="W70:W133" si="28">D70*O70</f>
        <v>0</v>
      </c>
      <c r="X70" s="1270">
        <f t="shared" ref="X70:X133" si="29">D70*Q70</f>
        <v>0</v>
      </c>
      <c r="Y70" s="1270">
        <f t="shared" ref="Y70:Y133" si="30">D70*R70</f>
        <v>0</v>
      </c>
    </row>
    <row r="71" spans="1:25" ht="52.8">
      <c r="A71" s="730"/>
      <c r="B71" s="734" t="s">
        <v>1260</v>
      </c>
      <c r="C71" s="740"/>
      <c r="D71" s="741"/>
      <c r="E71" s="327"/>
      <c r="F71" s="741"/>
      <c r="H71" s="1265"/>
      <c r="I71" s="1265">
        <f t="shared" si="21"/>
        <v>0</v>
      </c>
      <c r="J71" s="1260"/>
      <c r="K71" s="1269"/>
      <c r="L71" s="1270">
        <f t="shared" si="22"/>
        <v>0</v>
      </c>
      <c r="M71" s="1260"/>
      <c r="N71" s="1269"/>
      <c r="O71" s="1270">
        <f t="shared" si="23"/>
        <v>0</v>
      </c>
      <c r="P71" s="1260"/>
      <c r="Q71" s="1265"/>
      <c r="R71" s="1265">
        <f t="shared" si="24"/>
        <v>0</v>
      </c>
      <c r="S71" s="1261"/>
      <c r="T71" s="1270">
        <f t="shared" si="25"/>
        <v>0</v>
      </c>
      <c r="U71" s="1270">
        <f t="shared" si="26"/>
        <v>0</v>
      </c>
      <c r="V71" s="1270">
        <f t="shared" si="27"/>
        <v>0</v>
      </c>
      <c r="W71" s="1270">
        <f t="shared" si="28"/>
        <v>0</v>
      </c>
      <c r="X71" s="1270">
        <f t="shared" si="29"/>
        <v>0</v>
      </c>
      <c r="Y71" s="1270">
        <f t="shared" si="30"/>
        <v>0</v>
      </c>
    </row>
    <row r="72" spans="1:25" ht="26.4">
      <c r="A72" s="730"/>
      <c r="B72" s="778" t="s">
        <v>1261</v>
      </c>
      <c r="C72" s="740"/>
      <c r="D72" s="741"/>
      <c r="E72" s="327"/>
      <c r="F72" s="741"/>
      <c r="H72" s="1265"/>
      <c r="I72" s="1265">
        <f t="shared" si="21"/>
        <v>0</v>
      </c>
      <c r="J72" s="1260"/>
      <c r="K72" s="1269"/>
      <c r="L72" s="1270">
        <f t="shared" si="22"/>
        <v>0</v>
      </c>
      <c r="M72" s="1260"/>
      <c r="N72" s="1269"/>
      <c r="O72" s="1270">
        <f t="shared" si="23"/>
        <v>0</v>
      </c>
      <c r="P72" s="1260"/>
      <c r="Q72" s="1265"/>
      <c r="R72" s="1265">
        <f t="shared" si="24"/>
        <v>0</v>
      </c>
      <c r="S72" s="1261"/>
      <c r="T72" s="1270">
        <f t="shared" si="25"/>
        <v>0</v>
      </c>
      <c r="U72" s="1270">
        <f t="shared" si="26"/>
        <v>0</v>
      </c>
      <c r="V72" s="1270">
        <f t="shared" si="27"/>
        <v>0</v>
      </c>
      <c r="W72" s="1270">
        <f t="shared" si="28"/>
        <v>0</v>
      </c>
      <c r="X72" s="1270">
        <f t="shared" si="29"/>
        <v>0</v>
      </c>
      <c r="Y72" s="1270">
        <f t="shared" si="30"/>
        <v>0</v>
      </c>
    </row>
    <row r="73" spans="1:25" ht="26.4">
      <c r="A73" s="730"/>
      <c r="B73" s="734" t="s">
        <v>1262</v>
      </c>
      <c r="C73" s="740"/>
      <c r="D73" s="741"/>
      <c r="E73" s="327"/>
      <c r="F73" s="741"/>
      <c r="H73" s="1265"/>
      <c r="I73" s="1265">
        <f t="shared" si="21"/>
        <v>0</v>
      </c>
      <c r="J73" s="1260"/>
      <c r="K73" s="1269"/>
      <c r="L73" s="1270">
        <f t="shared" si="22"/>
        <v>0</v>
      </c>
      <c r="M73" s="1260"/>
      <c r="N73" s="1269"/>
      <c r="O73" s="1270">
        <f t="shared" si="23"/>
        <v>0</v>
      </c>
      <c r="P73" s="1260"/>
      <c r="Q73" s="1265"/>
      <c r="R73" s="1265">
        <f t="shared" si="24"/>
        <v>0</v>
      </c>
      <c r="S73" s="1261"/>
      <c r="T73" s="1270">
        <f t="shared" si="25"/>
        <v>0</v>
      </c>
      <c r="U73" s="1270">
        <f t="shared" si="26"/>
        <v>0</v>
      </c>
      <c r="V73" s="1270">
        <f t="shared" si="27"/>
        <v>0</v>
      </c>
      <c r="W73" s="1270">
        <f t="shared" si="28"/>
        <v>0</v>
      </c>
      <c r="X73" s="1270">
        <f t="shared" si="29"/>
        <v>0</v>
      </c>
      <c r="Y73" s="1270">
        <f t="shared" si="30"/>
        <v>0</v>
      </c>
    </row>
    <row r="74" spans="1:25" s="728" customFormat="1" ht="13.8">
      <c r="A74" s="730"/>
      <c r="B74" s="734" t="s">
        <v>1263</v>
      </c>
      <c r="C74" s="740" t="s">
        <v>130</v>
      </c>
      <c r="D74" s="741">
        <v>3</v>
      </c>
      <c r="E74" s="95"/>
      <c r="F74" s="741">
        <f>SUM(D74*E74)</f>
        <v>0</v>
      </c>
      <c r="G74" s="1246"/>
      <c r="H74" s="1265"/>
      <c r="I74" s="1265">
        <f t="shared" si="21"/>
        <v>0</v>
      </c>
      <c r="J74" s="1260"/>
      <c r="K74" s="1269">
        <v>1.5</v>
      </c>
      <c r="L74" s="1270">
        <f t="shared" si="22"/>
        <v>120</v>
      </c>
      <c r="M74" s="1260"/>
      <c r="N74" s="1269"/>
      <c r="O74" s="1270">
        <f t="shared" si="23"/>
        <v>0</v>
      </c>
      <c r="P74" s="1260"/>
      <c r="Q74" s="1265"/>
      <c r="R74" s="1265">
        <f t="shared" si="24"/>
        <v>0</v>
      </c>
      <c r="S74" s="1261"/>
      <c r="T74" s="1270">
        <f t="shared" si="25"/>
        <v>0</v>
      </c>
      <c r="U74" s="1270">
        <f t="shared" si="26"/>
        <v>0</v>
      </c>
      <c r="V74" s="1270">
        <f t="shared" si="27"/>
        <v>360</v>
      </c>
      <c r="W74" s="1270">
        <f t="shared" si="28"/>
        <v>0</v>
      </c>
      <c r="X74" s="1270">
        <f t="shared" si="29"/>
        <v>0</v>
      </c>
      <c r="Y74" s="1270">
        <f t="shared" si="30"/>
        <v>0</v>
      </c>
    </row>
    <row r="75" spans="1:25" ht="13.2">
      <c r="A75" s="720"/>
      <c r="B75" s="725"/>
      <c r="C75" s="745"/>
      <c r="D75" s="719"/>
      <c r="E75" s="359"/>
      <c r="F75" s="719"/>
      <c r="H75" s="1265"/>
      <c r="I75" s="1265">
        <f t="shared" si="21"/>
        <v>0</v>
      </c>
      <c r="J75" s="1260"/>
      <c r="K75" s="1269"/>
      <c r="L75" s="1270">
        <f t="shared" si="22"/>
        <v>0</v>
      </c>
      <c r="M75" s="1260"/>
      <c r="N75" s="1269"/>
      <c r="O75" s="1270">
        <f t="shared" si="23"/>
        <v>0</v>
      </c>
      <c r="P75" s="1260"/>
      <c r="Q75" s="1265"/>
      <c r="R75" s="1265">
        <f t="shared" si="24"/>
        <v>0</v>
      </c>
      <c r="S75" s="1261"/>
      <c r="T75" s="1270">
        <f t="shared" si="25"/>
        <v>0</v>
      </c>
      <c r="U75" s="1270">
        <f t="shared" si="26"/>
        <v>0</v>
      </c>
      <c r="V75" s="1270">
        <f t="shared" si="27"/>
        <v>0</v>
      </c>
      <c r="W75" s="1270">
        <f t="shared" si="28"/>
        <v>0</v>
      </c>
      <c r="X75" s="1270">
        <f t="shared" si="29"/>
        <v>0</v>
      </c>
      <c r="Y75" s="1270">
        <f t="shared" si="30"/>
        <v>0</v>
      </c>
    </row>
    <row r="76" spans="1:25" ht="13.2">
      <c r="A76" s="746" t="s">
        <v>732</v>
      </c>
      <c r="B76" s="739" t="s">
        <v>1264</v>
      </c>
      <c r="C76" s="740"/>
      <c r="D76" s="741"/>
      <c r="E76" s="327"/>
      <c r="F76" s="741"/>
      <c r="H76" s="1265"/>
      <c r="I76" s="1265">
        <f t="shared" si="21"/>
        <v>0</v>
      </c>
      <c r="J76" s="1260"/>
      <c r="K76" s="1269"/>
      <c r="L76" s="1270">
        <f t="shared" si="22"/>
        <v>0</v>
      </c>
      <c r="M76" s="1260"/>
      <c r="N76" s="1269"/>
      <c r="O76" s="1270">
        <f t="shared" si="23"/>
        <v>0</v>
      </c>
      <c r="P76" s="1260"/>
      <c r="Q76" s="1265"/>
      <c r="R76" s="1265">
        <f t="shared" si="24"/>
        <v>0</v>
      </c>
      <c r="S76" s="1261"/>
      <c r="T76" s="1270">
        <f t="shared" si="25"/>
        <v>0</v>
      </c>
      <c r="U76" s="1270">
        <f t="shared" si="26"/>
        <v>0</v>
      </c>
      <c r="V76" s="1270">
        <f t="shared" si="27"/>
        <v>0</v>
      </c>
      <c r="W76" s="1270">
        <f t="shared" si="28"/>
        <v>0</v>
      </c>
      <c r="X76" s="1270">
        <f t="shared" si="29"/>
        <v>0</v>
      </c>
      <c r="Y76" s="1270">
        <f t="shared" si="30"/>
        <v>0</v>
      </c>
    </row>
    <row r="77" spans="1:25" ht="39.6">
      <c r="A77" s="730"/>
      <c r="B77" s="742" t="s">
        <v>1265</v>
      </c>
      <c r="C77" s="740"/>
      <c r="D77" s="741"/>
      <c r="E77" s="327"/>
      <c r="F77" s="741"/>
      <c r="H77" s="1265"/>
      <c r="I77" s="1265">
        <f t="shared" si="21"/>
        <v>0</v>
      </c>
      <c r="J77" s="1260"/>
      <c r="K77" s="1269"/>
      <c r="L77" s="1270">
        <f t="shared" si="22"/>
        <v>0</v>
      </c>
      <c r="M77" s="1260"/>
      <c r="N77" s="1269"/>
      <c r="O77" s="1270">
        <f t="shared" si="23"/>
        <v>0</v>
      </c>
      <c r="P77" s="1260"/>
      <c r="Q77" s="1265"/>
      <c r="R77" s="1265">
        <f t="shared" si="24"/>
        <v>0</v>
      </c>
      <c r="S77" s="1261"/>
      <c r="T77" s="1270">
        <f t="shared" si="25"/>
        <v>0</v>
      </c>
      <c r="U77" s="1270">
        <f t="shared" si="26"/>
        <v>0</v>
      </c>
      <c r="V77" s="1270">
        <f t="shared" si="27"/>
        <v>0</v>
      </c>
      <c r="W77" s="1270">
        <f t="shared" si="28"/>
        <v>0</v>
      </c>
      <c r="X77" s="1270">
        <f t="shared" si="29"/>
        <v>0</v>
      </c>
      <c r="Y77" s="1270">
        <f t="shared" si="30"/>
        <v>0</v>
      </c>
    </row>
    <row r="78" spans="1:25" ht="13.2">
      <c r="A78" s="730"/>
      <c r="B78" s="742" t="s">
        <v>1218</v>
      </c>
      <c r="C78" s="740"/>
      <c r="D78" s="741"/>
      <c r="E78" s="327"/>
      <c r="F78" s="741"/>
      <c r="H78" s="1265"/>
      <c r="I78" s="1265">
        <f t="shared" si="21"/>
        <v>0</v>
      </c>
      <c r="J78" s="1260"/>
      <c r="K78" s="1269"/>
      <c r="L78" s="1270">
        <f t="shared" si="22"/>
        <v>0</v>
      </c>
      <c r="M78" s="1260"/>
      <c r="N78" s="1269"/>
      <c r="O78" s="1270">
        <f t="shared" si="23"/>
        <v>0</v>
      </c>
      <c r="P78" s="1260"/>
      <c r="Q78" s="1265"/>
      <c r="R78" s="1265">
        <f t="shared" si="24"/>
        <v>0</v>
      </c>
      <c r="S78" s="1261"/>
      <c r="T78" s="1270">
        <f t="shared" si="25"/>
        <v>0</v>
      </c>
      <c r="U78" s="1270">
        <f t="shared" si="26"/>
        <v>0</v>
      </c>
      <c r="V78" s="1270">
        <f t="shared" si="27"/>
        <v>0</v>
      </c>
      <c r="W78" s="1270">
        <f t="shared" si="28"/>
        <v>0</v>
      </c>
      <c r="X78" s="1270">
        <f t="shared" si="29"/>
        <v>0</v>
      </c>
      <c r="Y78" s="1270">
        <f t="shared" si="30"/>
        <v>0</v>
      </c>
    </row>
    <row r="79" spans="1:25" ht="39.6">
      <c r="A79" s="730"/>
      <c r="B79" s="742" t="s">
        <v>1266</v>
      </c>
      <c r="C79" s="740"/>
      <c r="D79" s="741"/>
      <c r="E79" s="327"/>
      <c r="F79" s="741"/>
      <c r="H79" s="1265"/>
      <c r="I79" s="1265">
        <f t="shared" si="21"/>
        <v>0</v>
      </c>
      <c r="J79" s="1260"/>
      <c r="K79" s="1269"/>
      <c r="L79" s="1270">
        <f t="shared" si="22"/>
        <v>0</v>
      </c>
      <c r="M79" s="1260"/>
      <c r="N79" s="1269"/>
      <c r="O79" s="1270">
        <f t="shared" si="23"/>
        <v>0</v>
      </c>
      <c r="P79" s="1260"/>
      <c r="Q79" s="1265"/>
      <c r="R79" s="1265">
        <f t="shared" si="24"/>
        <v>0</v>
      </c>
      <c r="S79" s="1261"/>
      <c r="T79" s="1270">
        <f t="shared" si="25"/>
        <v>0</v>
      </c>
      <c r="U79" s="1270">
        <f t="shared" si="26"/>
        <v>0</v>
      </c>
      <c r="V79" s="1270">
        <f t="shared" si="27"/>
        <v>0</v>
      </c>
      <c r="W79" s="1270">
        <f t="shared" si="28"/>
        <v>0</v>
      </c>
      <c r="X79" s="1270">
        <f t="shared" si="29"/>
        <v>0</v>
      </c>
      <c r="Y79" s="1270">
        <f t="shared" si="30"/>
        <v>0</v>
      </c>
    </row>
    <row r="80" spans="1:25" ht="52.8">
      <c r="A80" s="730"/>
      <c r="B80" s="742" t="s">
        <v>1267</v>
      </c>
      <c r="C80" s="740"/>
      <c r="D80" s="741"/>
      <c r="E80" s="327"/>
      <c r="F80" s="741"/>
      <c r="H80" s="1265"/>
      <c r="I80" s="1265">
        <f t="shared" si="21"/>
        <v>0</v>
      </c>
      <c r="J80" s="1260"/>
      <c r="K80" s="1269"/>
      <c r="L80" s="1270">
        <f t="shared" si="22"/>
        <v>0</v>
      </c>
      <c r="M80" s="1260"/>
      <c r="N80" s="1269"/>
      <c r="O80" s="1270">
        <f t="shared" si="23"/>
        <v>0</v>
      </c>
      <c r="P80" s="1260"/>
      <c r="Q80" s="1265"/>
      <c r="R80" s="1265">
        <f t="shared" si="24"/>
        <v>0</v>
      </c>
      <c r="S80" s="1261"/>
      <c r="T80" s="1270">
        <f t="shared" si="25"/>
        <v>0</v>
      </c>
      <c r="U80" s="1270">
        <f t="shared" si="26"/>
        <v>0</v>
      </c>
      <c r="V80" s="1270">
        <f t="shared" si="27"/>
        <v>0</v>
      </c>
      <c r="W80" s="1270">
        <f t="shared" si="28"/>
        <v>0</v>
      </c>
      <c r="X80" s="1270">
        <f t="shared" si="29"/>
        <v>0</v>
      </c>
      <c r="Y80" s="1270">
        <f t="shared" si="30"/>
        <v>0</v>
      </c>
    </row>
    <row r="81" spans="1:25" ht="26.4">
      <c r="A81" s="730"/>
      <c r="B81" s="742" t="s">
        <v>1268</v>
      </c>
      <c r="C81" s="740"/>
      <c r="D81" s="741"/>
      <c r="E81" s="327"/>
      <c r="F81" s="741"/>
      <c r="H81" s="1265"/>
      <c r="I81" s="1265">
        <f t="shared" si="21"/>
        <v>0</v>
      </c>
      <c r="J81" s="1260"/>
      <c r="K81" s="1269"/>
      <c r="L81" s="1270">
        <f t="shared" si="22"/>
        <v>0</v>
      </c>
      <c r="M81" s="1260"/>
      <c r="N81" s="1269"/>
      <c r="O81" s="1270">
        <f t="shared" si="23"/>
        <v>0</v>
      </c>
      <c r="P81" s="1260"/>
      <c r="Q81" s="1265"/>
      <c r="R81" s="1265">
        <f t="shared" si="24"/>
        <v>0</v>
      </c>
      <c r="S81" s="1261"/>
      <c r="T81" s="1270">
        <f t="shared" si="25"/>
        <v>0</v>
      </c>
      <c r="U81" s="1270">
        <f t="shared" si="26"/>
        <v>0</v>
      </c>
      <c r="V81" s="1270">
        <f t="shared" si="27"/>
        <v>0</v>
      </c>
      <c r="W81" s="1270">
        <f t="shared" si="28"/>
        <v>0</v>
      </c>
      <c r="X81" s="1270">
        <f t="shared" si="29"/>
        <v>0</v>
      </c>
      <c r="Y81" s="1270">
        <f t="shared" si="30"/>
        <v>0</v>
      </c>
    </row>
    <row r="82" spans="1:25" ht="52.8">
      <c r="A82" s="730"/>
      <c r="B82" s="778" t="s">
        <v>1269</v>
      </c>
      <c r="C82" s="740"/>
      <c r="D82" s="741"/>
      <c r="E82" s="327"/>
      <c r="F82" s="741"/>
      <c r="H82" s="1265"/>
      <c r="I82" s="1265">
        <f t="shared" si="21"/>
        <v>0</v>
      </c>
      <c r="J82" s="1260"/>
      <c r="K82" s="1269"/>
      <c r="L82" s="1270">
        <f t="shared" si="22"/>
        <v>0</v>
      </c>
      <c r="M82" s="1260"/>
      <c r="N82" s="1269"/>
      <c r="O82" s="1270">
        <f t="shared" si="23"/>
        <v>0</v>
      </c>
      <c r="P82" s="1260"/>
      <c r="Q82" s="1265"/>
      <c r="R82" s="1265">
        <f t="shared" si="24"/>
        <v>0</v>
      </c>
      <c r="S82" s="1261"/>
      <c r="T82" s="1270">
        <f t="shared" si="25"/>
        <v>0</v>
      </c>
      <c r="U82" s="1270">
        <f t="shared" si="26"/>
        <v>0</v>
      </c>
      <c r="V82" s="1270">
        <f t="shared" si="27"/>
        <v>0</v>
      </c>
      <c r="W82" s="1270">
        <f t="shared" si="28"/>
        <v>0</v>
      </c>
      <c r="X82" s="1270">
        <f t="shared" si="29"/>
        <v>0</v>
      </c>
      <c r="Y82" s="1270">
        <f t="shared" si="30"/>
        <v>0</v>
      </c>
    </row>
    <row r="83" spans="1:25" ht="26.4">
      <c r="A83" s="747"/>
      <c r="B83" s="742" t="s">
        <v>1270</v>
      </c>
      <c r="C83" s="740"/>
      <c r="D83" s="741"/>
      <c r="E83" s="327"/>
      <c r="F83" s="741"/>
      <c r="H83" s="1265"/>
      <c r="I83" s="1265">
        <f t="shared" si="21"/>
        <v>0</v>
      </c>
      <c r="J83" s="1260"/>
      <c r="K83" s="1269"/>
      <c r="L83" s="1270">
        <f t="shared" si="22"/>
        <v>0</v>
      </c>
      <c r="M83" s="1260"/>
      <c r="N83" s="1269"/>
      <c r="O83" s="1270">
        <f t="shared" si="23"/>
        <v>0</v>
      </c>
      <c r="P83" s="1260"/>
      <c r="Q83" s="1265"/>
      <c r="R83" s="1265">
        <f t="shared" si="24"/>
        <v>0</v>
      </c>
      <c r="S83" s="1261"/>
      <c r="T83" s="1270">
        <f t="shared" si="25"/>
        <v>0</v>
      </c>
      <c r="U83" s="1270">
        <f t="shared" si="26"/>
        <v>0</v>
      </c>
      <c r="V83" s="1270">
        <f t="shared" si="27"/>
        <v>0</v>
      </c>
      <c r="W83" s="1270">
        <f t="shared" si="28"/>
        <v>0</v>
      </c>
      <c r="X83" s="1270">
        <f t="shared" si="29"/>
        <v>0</v>
      </c>
      <c r="Y83" s="1270">
        <f t="shared" si="30"/>
        <v>0</v>
      </c>
    </row>
    <row r="84" spans="1:25" s="728" customFormat="1" ht="13.8">
      <c r="A84" s="747"/>
      <c r="B84" s="742" t="s">
        <v>1271</v>
      </c>
      <c r="C84" s="740" t="s">
        <v>130</v>
      </c>
      <c r="D84" s="741">
        <v>1</v>
      </c>
      <c r="E84" s="95"/>
      <c r="F84" s="741">
        <f>SUM(D84*E84)</f>
        <v>0</v>
      </c>
      <c r="G84" s="1246"/>
      <c r="H84" s="1265"/>
      <c r="I84" s="1265">
        <f t="shared" si="21"/>
        <v>0</v>
      </c>
      <c r="J84" s="1260"/>
      <c r="K84" s="1269"/>
      <c r="L84" s="1270">
        <f t="shared" si="22"/>
        <v>0</v>
      </c>
      <c r="M84" s="1260"/>
      <c r="N84" s="1269"/>
      <c r="O84" s="1270">
        <f t="shared" si="23"/>
        <v>0</v>
      </c>
      <c r="P84" s="1260"/>
      <c r="Q84" s="1265">
        <v>8000</v>
      </c>
      <c r="R84" s="1265">
        <f t="shared" si="24"/>
        <v>-800</v>
      </c>
      <c r="S84" s="1261"/>
      <c r="T84" s="1270">
        <f t="shared" si="25"/>
        <v>0</v>
      </c>
      <c r="U84" s="1270">
        <f t="shared" si="26"/>
        <v>0</v>
      </c>
      <c r="V84" s="1270">
        <f t="shared" si="27"/>
        <v>0</v>
      </c>
      <c r="W84" s="1270">
        <f t="shared" si="28"/>
        <v>0</v>
      </c>
      <c r="X84" s="1270">
        <f t="shared" si="29"/>
        <v>8000</v>
      </c>
      <c r="Y84" s="1270">
        <f t="shared" si="30"/>
        <v>-800</v>
      </c>
    </row>
    <row r="85" spans="1:25" ht="13.2">
      <c r="A85" s="747"/>
      <c r="B85" s="742"/>
      <c r="C85" s="740"/>
      <c r="D85" s="741"/>
      <c r="E85" s="327"/>
      <c r="F85" s="741"/>
      <c r="H85" s="1265"/>
      <c r="I85" s="1265">
        <f t="shared" si="21"/>
        <v>0</v>
      </c>
      <c r="J85" s="1260"/>
      <c r="K85" s="1269"/>
      <c r="L85" s="1270">
        <f t="shared" si="22"/>
        <v>0</v>
      </c>
      <c r="M85" s="1260"/>
      <c r="N85" s="1269"/>
      <c r="O85" s="1270">
        <f t="shared" si="23"/>
        <v>0</v>
      </c>
      <c r="P85" s="1260"/>
      <c r="Q85" s="1265"/>
      <c r="R85" s="1265">
        <f t="shared" si="24"/>
        <v>0</v>
      </c>
      <c r="S85" s="1261"/>
      <c r="T85" s="1270">
        <f t="shared" si="25"/>
        <v>0</v>
      </c>
      <c r="U85" s="1270">
        <f t="shared" si="26"/>
        <v>0</v>
      </c>
      <c r="V85" s="1270">
        <f t="shared" si="27"/>
        <v>0</v>
      </c>
      <c r="W85" s="1270">
        <f t="shared" si="28"/>
        <v>0</v>
      </c>
      <c r="X85" s="1270">
        <f t="shared" si="29"/>
        <v>0</v>
      </c>
      <c r="Y85" s="1270">
        <f t="shared" si="30"/>
        <v>0</v>
      </c>
    </row>
    <row r="86" spans="1:25" ht="39.6">
      <c r="A86" s="748" t="s">
        <v>909</v>
      </c>
      <c r="B86" s="731" t="s">
        <v>1272</v>
      </c>
      <c r="C86" s="732"/>
      <c r="D86" s="719"/>
      <c r="E86" s="359"/>
      <c r="F86" s="719"/>
      <c r="H86" s="1265"/>
      <c r="I86" s="1265">
        <f t="shared" si="21"/>
        <v>0</v>
      </c>
      <c r="J86" s="1260"/>
      <c r="K86" s="1269"/>
      <c r="L86" s="1270">
        <f t="shared" si="22"/>
        <v>0</v>
      </c>
      <c r="M86" s="1260"/>
      <c r="N86" s="1269"/>
      <c r="O86" s="1270">
        <f t="shared" si="23"/>
        <v>0</v>
      </c>
      <c r="P86" s="1260"/>
      <c r="Q86" s="1265"/>
      <c r="R86" s="1265">
        <f t="shared" si="24"/>
        <v>0</v>
      </c>
      <c r="S86" s="1261"/>
      <c r="T86" s="1270">
        <f t="shared" si="25"/>
        <v>0</v>
      </c>
      <c r="U86" s="1270">
        <f t="shared" si="26"/>
        <v>0</v>
      </c>
      <c r="V86" s="1270">
        <f t="shared" si="27"/>
        <v>0</v>
      </c>
      <c r="W86" s="1270">
        <f t="shared" si="28"/>
        <v>0</v>
      </c>
      <c r="X86" s="1270">
        <f t="shared" si="29"/>
        <v>0</v>
      </c>
      <c r="Y86" s="1270">
        <f t="shared" si="30"/>
        <v>0</v>
      </c>
    </row>
    <row r="87" spans="1:25" ht="39.6">
      <c r="A87" s="748"/>
      <c r="B87" s="735" t="s">
        <v>1273</v>
      </c>
      <c r="C87" s="732"/>
      <c r="D87" s="719"/>
      <c r="E87" s="359"/>
      <c r="F87" s="719"/>
      <c r="H87" s="1265"/>
      <c r="I87" s="1265">
        <f t="shared" si="21"/>
        <v>0</v>
      </c>
      <c r="J87" s="1260"/>
      <c r="K87" s="1269"/>
      <c r="L87" s="1270">
        <f t="shared" si="22"/>
        <v>0</v>
      </c>
      <c r="M87" s="1260"/>
      <c r="N87" s="1269"/>
      <c r="O87" s="1270">
        <f t="shared" si="23"/>
        <v>0</v>
      </c>
      <c r="P87" s="1260"/>
      <c r="Q87" s="1265"/>
      <c r="R87" s="1265">
        <f t="shared" si="24"/>
        <v>0</v>
      </c>
      <c r="S87" s="1261"/>
      <c r="T87" s="1270">
        <f t="shared" si="25"/>
        <v>0</v>
      </c>
      <c r="U87" s="1270">
        <f t="shared" si="26"/>
        <v>0</v>
      </c>
      <c r="V87" s="1270">
        <f t="shared" si="27"/>
        <v>0</v>
      </c>
      <c r="W87" s="1270">
        <f t="shared" si="28"/>
        <v>0</v>
      </c>
      <c r="X87" s="1270">
        <f t="shared" si="29"/>
        <v>0</v>
      </c>
      <c r="Y87" s="1270">
        <f t="shared" si="30"/>
        <v>0</v>
      </c>
    </row>
    <row r="88" spans="1:25" ht="13.2">
      <c r="A88" s="748"/>
      <c r="B88" s="735" t="s">
        <v>1274</v>
      </c>
      <c r="C88" s="732"/>
      <c r="D88" s="719"/>
      <c r="E88" s="359"/>
      <c r="F88" s="719"/>
      <c r="H88" s="1265"/>
      <c r="I88" s="1265">
        <f t="shared" si="21"/>
        <v>0</v>
      </c>
      <c r="J88" s="1260"/>
      <c r="K88" s="1269"/>
      <c r="L88" s="1270">
        <f t="shared" si="22"/>
        <v>0</v>
      </c>
      <c r="M88" s="1260"/>
      <c r="N88" s="1269"/>
      <c r="O88" s="1270">
        <f t="shared" si="23"/>
        <v>0</v>
      </c>
      <c r="P88" s="1260"/>
      <c r="Q88" s="1265"/>
      <c r="R88" s="1265">
        <f t="shared" si="24"/>
        <v>0</v>
      </c>
      <c r="S88" s="1261"/>
      <c r="T88" s="1270">
        <f t="shared" si="25"/>
        <v>0</v>
      </c>
      <c r="U88" s="1270">
        <f t="shared" si="26"/>
        <v>0</v>
      </c>
      <c r="V88" s="1270">
        <f t="shared" si="27"/>
        <v>0</v>
      </c>
      <c r="W88" s="1270">
        <f t="shared" si="28"/>
        <v>0</v>
      </c>
      <c r="X88" s="1270">
        <f t="shared" si="29"/>
        <v>0</v>
      </c>
      <c r="Y88" s="1270">
        <f t="shared" si="30"/>
        <v>0</v>
      </c>
    </row>
    <row r="89" spans="1:25" ht="52.8">
      <c r="A89" s="748"/>
      <c r="B89" s="734" t="s">
        <v>1275</v>
      </c>
      <c r="C89" s="732"/>
      <c r="D89" s="719"/>
      <c r="E89" s="359"/>
      <c r="F89" s="719"/>
      <c r="H89" s="1265"/>
      <c r="I89" s="1265">
        <f t="shared" si="21"/>
        <v>0</v>
      </c>
      <c r="J89" s="1260"/>
      <c r="K89" s="1269"/>
      <c r="L89" s="1270">
        <f t="shared" si="22"/>
        <v>0</v>
      </c>
      <c r="M89" s="1260"/>
      <c r="N89" s="1269"/>
      <c r="O89" s="1270">
        <f t="shared" si="23"/>
        <v>0</v>
      </c>
      <c r="P89" s="1260"/>
      <c r="Q89" s="1265"/>
      <c r="R89" s="1265">
        <f t="shared" si="24"/>
        <v>0</v>
      </c>
      <c r="S89" s="1261"/>
      <c r="T89" s="1270">
        <f t="shared" si="25"/>
        <v>0</v>
      </c>
      <c r="U89" s="1270">
        <f t="shared" si="26"/>
        <v>0</v>
      </c>
      <c r="V89" s="1270">
        <f t="shared" si="27"/>
        <v>0</v>
      </c>
      <c r="W89" s="1270">
        <f t="shared" si="28"/>
        <v>0</v>
      </c>
      <c r="X89" s="1270">
        <f t="shared" si="29"/>
        <v>0</v>
      </c>
      <c r="Y89" s="1270">
        <f t="shared" si="30"/>
        <v>0</v>
      </c>
    </row>
    <row r="90" spans="1:25" ht="52.8">
      <c r="A90" s="748"/>
      <c r="B90" s="735" t="s">
        <v>1276</v>
      </c>
      <c r="C90" s="732"/>
      <c r="D90" s="719"/>
      <c r="E90" s="359"/>
      <c r="F90" s="719"/>
      <c r="H90" s="1265"/>
      <c r="I90" s="1265">
        <f t="shared" si="21"/>
        <v>0</v>
      </c>
      <c r="J90" s="1260"/>
      <c r="K90" s="1269"/>
      <c r="L90" s="1270">
        <f t="shared" si="22"/>
        <v>0</v>
      </c>
      <c r="M90" s="1260"/>
      <c r="N90" s="1269"/>
      <c r="O90" s="1270">
        <f t="shared" si="23"/>
        <v>0</v>
      </c>
      <c r="P90" s="1260"/>
      <c r="Q90" s="1265"/>
      <c r="R90" s="1265">
        <f t="shared" si="24"/>
        <v>0</v>
      </c>
      <c r="S90" s="1261"/>
      <c r="T90" s="1270">
        <f t="shared" si="25"/>
        <v>0</v>
      </c>
      <c r="U90" s="1270">
        <f t="shared" si="26"/>
        <v>0</v>
      </c>
      <c r="V90" s="1270">
        <f t="shared" si="27"/>
        <v>0</v>
      </c>
      <c r="W90" s="1270">
        <f t="shared" si="28"/>
        <v>0</v>
      </c>
      <c r="X90" s="1270">
        <f t="shared" si="29"/>
        <v>0</v>
      </c>
      <c r="Y90" s="1270">
        <f t="shared" si="30"/>
        <v>0</v>
      </c>
    </row>
    <row r="91" spans="1:25" ht="26.4">
      <c r="A91" s="748"/>
      <c r="B91" s="735" t="s">
        <v>1277</v>
      </c>
      <c r="C91" s="732"/>
      <c r="D91" s="719"/>
      <c r="E91" s="359"/>
      <c r="F91" s="719"/>
      <c r="H91" s="1265"/>
      <c r="I91" s="1265">
        <f t="shared" si="21"/>
        <v>0</v>
      </c>
      <c r="J91" s="1260"/>
      <c r="K91" s="1269"/>
      <c r="L91" s="1270">
        <f t="shared" si="22"/>
        <v>0</v>
      </c>
      <c r="M91" s="1260"/>
      <c r="N91" s="1269"/>
      <c r="O91" s="1270">
        <f t="shared" si="23"/>
        <v>0</v>
      </c>
      <c r="P91" s="1260"/>
      <c r="Q91" s="1265"/>
      <c r="R91" s="1265">
        <f t="shared" si="24"/>
        <v>0</v>
      </c>
      <c r="S91" s="1261"/>
      <c r="T91" s="1270">
        <f t="shared" si="25"/>
        <v>0</v>
      </c>
      <c r="U91" s="1270">
        <f t="shared" si="26"/>
        <v>0</v>
      </c>
      <c r="V91" s="1270">
        <f t="shared" si="27"/>
        <v>0</v>
      </c>
      <c r="W91" s="1270">
        <f t="shared" si="28"/>
        <v>0</v>
      </c>
      <c r="X91" s="1270">
        <f t="shared" si="29"/>
        <v>0</v>
      </c>
      <c r="Y91" s="1270">
        <f t="shared" si="30"/>
        <v>0</v>
      </c>
    </row>
    <row r="92" spans="1:25" ht="26.4">
      <c r="A92" s="748"/>
      <c r="B92" s="735" t="s">
        <v>1278</v>
      </c>
      <c r="C92" s="732"/>
      <c r="D92" s="719"/>
      <c r="E92" s="359"/>
      <c r="F92" s="719"/>
      <c r="H92" s="1265"/>
      <c r="I92" s="1265">
        <f t="shared" si="21"/>
        <v>0</v>
      </c>
      <c r="J92" s="1260"/>
      <c r="K92" s="1269"/>
      <c r="L92" s="1270">
        <f t="shared" si="22"/>
        <v>0</v>
      </c>
      <c r="M92" s="1260"/>
      <c r="N92" s="1269"/>
      <c r="O92" s="1270">
        <f t="shared" si="23"/>
        <v>0</v>
      </c>
      <c r="P92" s="1260"/>
      <c r="Q92" s="1265"/>
      <c r="R92" s="1265">
        <f t="shared" si="24"/>
        <v>0</v>
      </c>
      <c r="S92" s="1261"/>
      <c r="T92" s="1270">
        <f t="shared" si="25"/>
        <v>0</v>
      </c>
      <c r="U92" s="1270">
        <f t="shared" si="26"/>
        <v>0</v>
      </c>
      <c r="V92" s="1270">
        <f t="shared" si="27"/>
        <v>0</v>
      </c>
      <c r="W92" s="1270">
        <f t="shared" si="28"/>
        <v>0</v>
      </c>
      <c r="X92" s="1270">
        <f t="shared" si="29"/>
        <v>0</v>
      </c>
      <c r="Y92" s="1270">
        <f t="shared" si="30"/>
        <v>0</v>
      </c>
    </row>
    <row r="93" spans="1:25" s="728" customFormat="1" ht="25.5" customHeight="1">
      <c r="A93" s="748"/>
      <c r="B93" s="735" t="s">
        <v>1279</v>
      </c>
      <c r="C93" s="732" t="s">
        <v>130</v>
      </c>
      <c r="D93" s="719">
        <v>2</v>
      </c>
      <c r="E93" s="95"/>
      <c r="F93" s="719">
        <f>D93*E93</f>
        <v>0</v>
      </c>
      <c r="G93" s="1246"/>
      <c r="H93" s="1265"/>
      <c r="I93" s="1265">
        <f t="shared" si="21"/>
        <v>0</v>
      </c>
      <c r="J93" s="1260"/>
      <c r="K93" s="1269">
        <v>5</v>
      </c>
      <c r="L93" s="1270">
        <f t="shared" si="22"/>
        <v>400</v>
      </c>
      <c r="M93" s="1260"/>
      <c r="N93" s="1269"/>
      <c r="O93" s="1270">
        <f t="shared" si="23"/>
        <v>0</v>
      </c>
      <c r="P93" s="1260"/>
      <c r="Q93" s="1265"/>
      <c r="R93" s="1265">
        <f t="shared" si="24"/>
        <v>0</v>
      </c>
      <c r="S93" s="1261"/>
      <c r="T93" s="1270">
        <f t="shared" si="25"/>
        <v>0</v>
      </c>
      <c r="U93" s="1270">
        <f t="shared" si="26"/>
        <v>0</v>
      </c>
      <c r="V93" s="1270">
        <f t="shared" si="27"/>
        <v>800</v>
      </c>
      <c r="W93" s="1270">
        <f t="shared" si="28"/>
        <v>0</v>
      </c>
      <c r="X93" s="1270">
        <f t="shared" si="29"/>
        <v>0</v>
      </c>
      <c r="Y93" s="1270">
        <f t="shared" si="30"/>
        <v>0</v>
      </c>
    </row>
    <row r="94" spans="1:25" s="708" customFormat="1" ht="19.5" customHeight="1">
      <c r="A94" s="574"/>
      <c r="B94" s="706"/>
      <c r="C94" s="707"/>
      <c r="D94" s="577"/>
      <c r="E94" s="581"/>
      <c r="F94" s="580"/>
      <c r="G94" s="1241"/>
      <c r="H94" s="1265"/>
      <c r="I94" s="1265">
        <f t="shared" si="21"/>
        <v>0</v>
      </c>
      <c r="J94" s="1260"/>
      <c r="K94" s="1269"/>
      <c r="L94" s="1270">
        <f t="shared" si="22"/>
        <v>0</v>
      </c>
      <c r="M94" s="1260"/>
      <c r="N94" s="1269"/>
      <c r="O94" s="1270">
        <f t="shared" si="23"/>
        <v>0</v>
      </c>
      <c r="P94" s="1260"/>
      <c r="Q94" s="1265"/>
      <c r="R94" s="1265">
        <f t="shared" si="24"/>
        <v>0</v>
      </c>
      <c r="S94" s="1261"/>
      <c r="T94" s="1270">
        <f t="shared" si="25"/>
        <v>0</v>
      </c>
      <c r="U94" s="1270">
        <f t="shared" si="26"/>
        <v>0</v>
      </c>
      <c r="V94" s="1270">
        <f t="shared" si="27"/>
        <v>0</v>
      </c>
      <c r="W94" s="1270">
        <f t="shared" si="28"/>
        <v>0</v>
      </c>
      <c r="X94" s="1270">
        <f t="shared" si="29"/>
        <v>0</v>
      </c>
      <c r="Y94" s="1270">
        <f t="shared" si="30"/>
        <v>0</v>
      </c>
    </row>
    <row r="95" spans="1:25" s="190" customFormat="1" ht="16.8">
      <c r="A95" s="434" t="s">
        <v>125</v>
      </c>
      <c r="B95" s="419" t="s">
        <v>1280</v>
      </c>
      <c r="C95" s="709"/>
      <c r="D95" s="579"/>
      <c r="E95" s="582"/>
      <c r="F95" s="579">
        <f>SUM(F16:F93)</f>
        <v>0</v>
      </c>
      <c r="G95" s="1239"/>
      <c r="H95" s="1265"/>
      <c r="I95" s="1265">
        <f t="shared" si="21"/>
        <v>0</v>
      </c>
      <c r="J95" s="1260"/>
      <c r="K95" s="1269"/>
      <c r="L95" s="1270">
        <f t="shared" si="22"/>
        <v>0</v>
      </c>
      <c r="M95" s="1260"/>
      <c r="N95" s="1269"/>
      <c r="O95" s="1270">
        <f t="shared" si="23"/>
        <v>0</v>
      </c>
      <c r="P95" s="1260"/>
      <c r="Q95" s="1265"/>
      <c r="R95" s="1265">
        <f t="shared" si="24"/>
        <v>0</v>
      </c>
      <c r="S95" s="1261"/>
      <c r="T95" s="1270">
        <f t="shared" si="25"/>
        <v>0</v>
      </c>
      <c r="U95" s="1270">
        <f t="shared" si="26"/>
        <v>0</v>
      </c>
      <c r="V95" s="1270">
        <f t="shared" si="27"/>
        <v>0</v>
      </c>
      <c r="W95" s="1270">
        <f t="shared" si="28"/>
        <v>0</v>
      </c>
      <c r="X95" s="1270">
        <f t="shared" si="29"/>
        <v>0</v>
      </c>
      <c r="Y95" s="1270">
        <f t="shared" si="30"/>
        <v>0</v>
      </c>
    </row>
    <row r="96" spans="1:25" s="708" customFormat="1" ht="13.2">
      <c r="A96" s="749"/>
      <c r="B96" s="706"/>
      <c r="C96" s="707"/>
      <c r="D96" s="577"/>
      <c r="E96" s="581"/>
      <c r="F96" s="580"/>
      <c r="G96" s="1241"/>
      <c r="H96" s="1265"/>
      <c r="I96" s="1265">
        <f t="shared" si="21"/>
        <v>0</v>
      </c>
      <c r="J96" s="1260"/>
      <c r="K96" s="1269"/>
      <c r="L96" s="1270">
        <f t="shared" si="22"/>
        <v>0</v>
      </c>
      <c r="M96" s="1260"/>
      <c r="N96" s="1269"/>
      <c r="O96" s="1270">
        <f t="shared" si="23"/>
        <v>0</v>
      </c>
      <c r="P96" s="1260"/>
      <c r="Q96" s="1265"/>
      <c r="R96" s="1265">
        <f t="shared" si="24"/>
        <v>0</v>
      </c>
      <c r="S96" s="1261"/>
      <c r="T96" s="1270">
        <f t="shared" si="25"/>
        <v>0</v>
      </c>
      <c r="U96" s="1270">
        <f t="shared" si="26"/>
        <v>0</v>
      </c>
      <c r="V96" s="1270">
        <f t="shared" si="27"/>
        <v>0</v>
      </c>
      <c r="W96" s="1270">
        <f t="shared" si="28"/>
        <v>0</v>
      </c>
      <c r="X96" s="1270">
        <f t="shared" si="29"/>
        <v>0</v>
      </c>
      <c r="Y96" s="1270">
        <f t="shared" si="30"/>
        <v>0</v>
      </c>
    </row>
    <row r="97" spans="1:25" s="98" customFormat="1">
      <c r="A97" s="71"/>
      <c r="B97" s="338"/>
      <c r="C97" s="261"/>
      <c r="D97" s="63"/>
      <c r="E97" s="105"/>
      <c r="F97" s="63"/>
      <c r="G97" s="1247"/>
      <c r="H97" s="1265"/>
      <c r="I97" s="1265">
        <f t="shared" si="21"/>
        <v>0</v>
      </c>
      <c r="J97" s="1260"/>
      <c r="K97" s="1269"/>
      <c r="L97" s="1270">
        <f t="shared" si="22"/>
        <v>0</v>
      </c>
      <c r="M97" s="1260"/>
      <c r="N97" s="1269"/>
      <c r="O97" s="1270">
        <f t="shared" si="23"/>
        <v>0</v>
      </c>
      <c r="P97" s="1260"/>
      <c r="Q97" s="1265"/>
      <c r="R97" s="1265">
        <f t="shared" si="24"/>
        <v>0</v>
      </c>
      <c r="S97" s="1261"/>
      <c r="T97" s="1270">
        <f t="shared" si="25"/>
        <v>0</v>
      </c>
      <c r="U97" s="1270">
        <f t="shared" si="26"/>
        <v>0</v>
      </c>
      <c r="V97" s="1270">
        <f t="shared" si="27"/>
        <v>0</v>
      </c>
      <c r="W97" s="1270">
        <f t="shared" si="28"/>
        <v>0</v>
      </c>
      <c r="X97" s="1270">
        <f t="shared" si="29"/>
        <v>0</v>
      </c>
      <c r="Y97" s="1270">
        <f t="shared" si="30"/>
        <v>0</v>
      </c>
    </row>
    <row r="98" spans="1:25" s="27" customFormat="1" ht="16.8">
      <c r="A98" s="435" t="s">
        <v>115</v>
      </c>
      <c r="B98" s="362" t="s">
        <v>17</v>
      </c>
      <c r="C98" s="395"/>
      <c r="D98" s="396"/>
      <c r="E98" s="397"/>
      <c r="F98" s="398"/>
      <c r="G98" s="64"/>
      <c r="H98" s="1265"/>
      <c r="I98" s="1265">
        <f t="shared" si="21"/>
        <v>0</v>
      </c>
      <c r="J98" s="1260"/>
      <c r="K98" s="1269"/>
      <c r="L98" s="1270">
        <f t="shared" si="22"/>
        <v>0</v>
      </c>
      <c r="M98" s="1260"/>
      <c r="N98" s="1269"/>
      <c r="O98" s="1270">
        <f t="shared" si="23"/>
        <v>0</v>
      </c>
      <c r="P98" s="1260"/>
      <c r="Q98" s="1265"/>
      <c r="R98" s="1265">
        <f t="shared" si="24"/>
        <v>0</v>
      </c>
      <c r="S98" s="1261"/>
      <c r="T98" s="1270">
        <f t="shared" si="25"/>
        <v>0</v>
      </c>
      <c r="U98" s="1270">
        <f t="shared" si="26"/>
        <v>0</v>
      </c>
      <c r="V98" s="1270">
        <f t="shared" si="27"/>
        <v>0</v>
      </c>
      <c r="W98" s="1270">
        <f t="shared" si="28"/>
        <v>0</v>
      </c>
      <c r="X98" s="1270">
        <f t="shared" si="29"/>
        <v>0</v>
      </c>
      <c r="Y98" s="1270">
        <f t="shared" si="30"/>
        <v>0</v>
      </c>
    </row>
    <row r="99" spans="1:25" s="728" customFormat="1" ht="13.2">
      <c r="A99" s="750"/>
      <c r="B99" s="716"/>
      <c r="C99" s="717"/>
      <c r="D99" s="718"/>
      <c r="E99" s="252"/>
      <c r="F99" s="718"/>
      <c r="G99" s="1246"/>
      <c r="H99" s="1265"/>
      <c r="I99" s="1265">
        <f t="shared" si="21"/>
        <v>0</v>
      </c>
      <c r="J99" s="1260"/>
      <c r="K99" s="1269"/>
      <c r="L99" s="1270">
        <f t="shared" si="22"/>
        <v>0</v>
      </c>
      <c r="M99" s="1260"/>
      <c r="N99" s="1269"/>
      <c r="O99" s="1270">
        <f t="shared" si="23"/>
        <v>0</v>
      </c>
      <c r="P99" s="1260"/>
      <c r="Q99" s="1265"/>
      <c r="R99" s="1265">
        <f t="shared" si="24"/>
        <v>0</v>
      </c>
      <c r="S99" s="1261"/>
      <c r="T99" s="1270">
        <f t="shared" si="25"/>
        <v>0</v>
      </c>
      <c r="U99" s="1270">
        <f t="shared" si="26"/>
        <v>0</v>
      </c>
      <c r="V99" s="1270">
        <f t="shared" si="27"/>
        <v>0</v>
      </c>
      <c r="W99" s="1270">
        <f t="shared" si="28"/>
        <v>0</v>
      </c>
      <c r="X99" s="1270">
        <f t="shared" si="29"/>
        <v>0</v>
      </c>
      <c r="Y99" s="1270">
        <f t="shared" si="30"/>
        <v>0</v>
      </c>
    </row>
    <row r="100" spans="1:25" s="728" customFormat="1" ht="13.2">
      <c r="A100" s="720" t="s">
        <v>116</v>
      </c>
      <c r="B100" s="721" t="s">
        <v>1281</v>
      </c>
      <c r="C100" s="722"/>
      <c r="D100" s="723"/>
      <c r="E100" s="776"/>
      <c r="F100" s="723"/>
      <c r="G100" s="1246"/>
      <c r="H100" s="1265"/>
      <c r="I100" s="1265">
        <f t="shared" si="21"/>
        <v>0</v>
      </c>
      <c r="J100" s="1260"/>
      <c r="K100" s="1269"/>
      <c r="L100" s="1270">
        <f t="shared" si="22"/>
        <v>0</v>
      </c>
      <c r="M100" s="1260"/>
      <c r="N100" s="1269"/>
      <c r="O100" s="1270">
        <f t="shared" si="23"/>
        <v>0</v>
      </c>
      <c r="P100" s="1260"/>
      <c r="Q100" s="1265"/>
      <c r="R100" s="1265">
        <f t="shared" si="24"/>
        <v>0</v>
      </c>
      <c r="S100" s="1261"/>
      <c r="T100" s="1270">
        <f t="shared" si="25"/>
        <v>0</v>
      </c>
      <c r="U100" s="1270">
        <f t="shared" si="26"/>
        <v>0</v>
      </c>
      <c r="V100" s="1270">
        <f t="shared" si="27"/>
        <v>0</v>
      </c>
      <c r="W100" s="1270">
        <f t="shared" si="28"/>
        <v>0</v>
      </c>
      <c r="X100" s="1270">
        <f t="shared" si="29"/>
        <v>0</v>
      </c>
      <c r="Y100" s="1270">
        <f t="shared" si="30"/>
        <v>0</v>
      </c>
    </row>
    <row r="101" spans="1:25" s="728" customFormat="1" ht="39.6">
      <c r="A101" s="724"/>
      <c r="B101" s="751" t="s">
        <v>1810</v>
      </c>
      <c r="C101" s="726"/>
      <c r="D101" s="727"/>
      <c r="E101" s="775"/>
      <c r="F101" s="727"/>
      <c r="G101" s="1246"/>
      <c r="H101" s="1265"/>
      <c r="I101" s="1265">
        <f t="shared" si="21"/>
        <v>0</v>
      </c>
      <c r="J101" s="1260"/>
      <c r="K101" s="1269"/>
      <c r="L101" s="1270">
        <f t="shared" si="22"/>
        <v>0</v>
      </c>
      <c r="M101" s="1260"/>
      <c r="N101" s="1269"/>
      <c r="O101" s="1270">
        <f t="shared" si="23"/>
        <v>0</v>
      </c>
      <c r="P101" s="1260"/>
      <c r="Q101" s="1265"/>
      <c r="R101" s="1265">
        <f t="shared" si="24"/>
        <v>0</v>
      </c>
      <c r="S101" s="1261"/>
      <c r="T101" s="1270">
        <f t="shared" si="25"/>
        <v>0</v>
      </c>
      <c r="U101" s="1270">
        <f t="shared" si="26"/>
        <v>0</v>
      </c>
      <c r="V101" s="1270">
        <f t="shared" si="27"/>
        <v>0</v>
      </c>
      <c r="W101" s="1270">
        <f t="shared" si="28"/>
        <v>0</v>
      </c>
      <c r="X101" s="1270">
        <f t="shared" si="29"/>
        <v>0</v>
      </c>
      <c r="Y101" s="1270">
        <f t="shared" si="30"/>
        <v>0</v>
      </c>
    </row>
    <row r="102" spans="1:25" s="728" customFormat="1" ht="39.6">
      <c r="A102" s="724"/>
      <c r="B102" s="725" t="s">
        <v>1282</v>
      </c>
      <c r="C102" s="726"/>
      <c r="D102" s="727"/>
      <c r="E102" s="775"/>
      <c r="F102" s="727"/>
      <c r="G102" s="1246"/>
      <c r="H102" s="1265"/>
      <c r="I102" s="1265">
        <f t="shared" si="21"/>
        <v>0</v>
      </c>
      <c r="J102" s="1260"/>
      <c r="K102" s="1269"/>
      <c r="L102" s="1270">
        <f t="shared" si="22"/>
        <v>0</v>
      </c>
      <c r="M102" s="1260"/>
      <c r="N102" s="1269"/>
      <c r="O102" s="1270">
        <f t="shared" si="23"/>
        <v>0</v>
      </c>
      <c r="P102" s="1260"/>
      <c r="Q102" s="1265"/>
      <c r="R102" s="1265">
        <f t="shared" si="24"/>
        <v>0</v>
      </c>
      <c r="S102" s="1261"/>
      <c r="T102" s="1270">
        <f t="shared" si="25"/>
        <v>0</v>
      </c>
      <c r="U102" s="1270">
        <f t="shared" si="26"/>
        <v>0</v>
      </c>
      <c r="V102" s="1270">
        <f t="shared" si="27"/>
        <v>0</v>
      </c>
      <c r="W102" s="1270">
        <f t="shared" si="28"/>
        <v>0</v>
      </c>
      <c r="X102" s="1270">
        <f t="shared" si="29"/>
        <v>0</v>
      </c>
      <c r="Y102" s="1270">
        <f t="shared" si="30"/>
        <v>0</v>
      </c>
    </row>
    <row r="103" spans="1:25" s="728" customFormat="1" ht="13.2">
      <c r="A103" s="724"/>
      <c r="B103" s="725" t="s">
        <v>1283</v>
      </c>
      <c r="C103" s="726"/>
      <c r="D103" s="727"/>
      <c r="E103" s="775"/>
      <c r="F103" s="727"/>
      <c r="G103" s="1246"/>
      <c r="H103" s="1265"/>
      <c r="I103" s="1265">
        <f t="shared" si="21"/>
        <v>0</v>
      </c>
      <c r="J103" s="1260"/>
      <c r="K103" s="1269"/>
      <c r="L103" s="1270">
        <f t="shared" si="22"/>
        <v>0</v>
      </c>
      <c r="M103" s="1260"/>
      <c r="N103" s="1269"/>
      <c r="O103" s="1270">
        <f t="shared" si="23"/>
        <v>0</v>
      </c>
      <c r="P103" s="1260"/>
      <c r="Q103" s="1265"/>
      <c r="R103" s="1265">
        <f t="shared" si="24"/>
        <v>0</v>
      </c>
      <c r="S103" s="1261"/>
      <c r="T103" s="1270">
        <f t="shared" si="25"/>
        <v>0</v>
      </c>
      <c r="U103" s="1270">
        <f t="shared" si="26"/>
        <v>0</v>
      </c>
      <c r="V103" s="1270">
        <f t="shared" si="27"/>
        <v>0</v>
      </c>
      <c r="W103" s="1270">
        <f t="shared" si="28"/>
        <v>0</v>
      </c>
      <c r="X103" s="1270">
        <f t="shared" si="29"/>
        <v>0</v>
      </c>
      <c r="Y103" s="1270">
        <f t="shared" si="30"/>
        <v>0</v>
      </c>
    </row>
    <row r="104" spans="1:25" s="728" customFormat="1" ht="26.4">
      <c r="A104" s="724"/>
      <c r="B104" s="725" t="s">
        <v>1284</v>
      </c>
      <c r="C104" s="726"/>
      <c r="D104" s="727"/>
      <c r="E104" s="775"/>
      <c r="F104" s="727"/>
      <c r="G104" s="1246"/>
      <c r="H104" s="1265"/>
      <c r="I104" s="1265">
        <f t="shared" si="21"/>
        <v>0</v>
      </c>
      <c r="J104" s="1260"/>
      <c r="K104" s="1269"/>
      <c r="L104" s="1270">
        <f t="shared" si="22"/>
        <v>0</v>
      </c>
      <c r="M104" s="1260"/>
      <c r="N104" s="1269"/>
      <c r="O104" s="1270">
        <f t="shared" si="23"/>
        <v>0</v>
      </c>
      <c r="P104" s="1260"/>
      <c r="Q104" s="1265"/>
      <c r="R104" s="1265">
        <f t="shared" si="24"/>
        <v>0</v>
      </c>
      <c r="S104" s="1261"/>
      <c r="T104" s="1270">
        <f t="shared" si="25"/>
        <v>0</v>
      </c>
      <c r="U104" s="1270">
        <f t="shared" si="26"/>
        <v>0</v>
      </c>
      <c r="V104" s="1270">
        <f t="shared" si="27"/>
        <v>0</v>
      </c>
      <c r="W104" s="1270">
        <f t="shared" si="28"/>
        <v>0</v>
      </c>
      <c r="X104" s="1270">
        <f t="shared" si="29"/>
        <v>0</v>
      </c>
      <c r="Y104" s="1270">
        <f t="shared" si="30"/>
        <v>0</v>
      </c>
    </row>
    <row r="105" spans="1:25" s="728" customFormat="1" ht="52.8">
      <c r="A105" s="724"/>
      <c r="B105" s="725" t="s">
        <v>1285</v>
      </c>
      <c r="C105" s="726"/>
      <c r="D105" s="727"/>
      <c r="E105" s="775"/>
      <c r="F105" s="727"/>
      <c r="G105" s="1246"/>
      <c r="H105" s="1265"/>
      <c r="I105" s="1265">
        <f t="shared" si="21"/>
        <v>0</v>
      </c>
      <c r="J105" s="1260"/>
      <c r="K105" s="1269"/>
      <c r="L105" s="1270">
        <f t="shared" si="22"/>
        <v>0</v>
      </c>
      <c r="M105" s="1260"/>
      <c r="N105" s="1269"/>
      <c r="O105" s="1270">
        <f t="shared" si="23"/>
        <v>0</v>
      </c>
      <c r="P105" s="1260"/>
      <c r="Q105" s="1265"/>
      <c r="R105" s="1265">
        <f t="shared" si="24"/>
        <v>0</v>
      </c>
      <c r="S105" s="1261"/>
      <c r="T105" s="1270">
        <f t="shared" si="25"/>
        <v>0</v>
      </c>
      <c r="U105" s="1270">
        <f t="shared" si="26"/>
        <v>0</v>
      </c>
      <c r="V105" s="1270">
        <f t="shared" si="27"/>
        <v>0</v>
      </c>
      <c r="W105" s="1270">
        <f t="shared" si="28"/>
        <v>0</v>
      </c>
      <c r="X105" s="1270">
        <f t="shared" si="29"/>
        <v>0</v>
      </c>
      <c r="Y105" s="1270">
        <f t="shared" si="30"/>
        <v>0</v>
      </c>
    </row>
    <row r="106" spans="1:25" s="728" customFormat="1" ht="39.6">
      <c r="A106" s="724"/>
      <c r="B106" s="778" t="s">
        <v>1286</v>
      </c>
      <c r="C106" s="726"/>
      <c r="D106" s="727"/>
      <c r="E106" s="775"/>
      <c r="F106" s="727"/>
      <c r="G106" s="1246"/>
      <c r="H106" s="1265"/>
      <c r="I106" s="1265">
        <f t="shared" si="21"/>
        <v>0</v>
      </c>
      <c r="J106" s="1260"/>
      <c r="K106" s="1269"/>
      <c r="L106" s="1270">
        <f t="shared" si="22"/>
        <v>0</v>
      </c>
      <c r="M106" s="1260"/>
      <c r="N106" s="1269"/>
      <c r="O106" s="1270">
        <f t="shared" si="23"/>
        <v>0</v>
      </c>
      <c r="P106" s="1260"/>
      <c r="Q106" s="1265"/>
      <c r="R106" s="1265">
        <f t="shared" si="24"/>
        <v>0</v>
      </c>
      <c r="S106" s="1261"/>
      <c r="T106" s="1270">
        <f t="shared" si="25"/>
        <v>0</v>
      </c>
      <c r="U106" s="1270">
        <f t="shared" si="26"/>
        <v>0</v>
      </c>
      <c r="V106" s="1270">
        <f t="shared" si="27"/>
        <v>0</v>
      </c>
      <c r="W106" s="1270">
        <f t="shared" si="28"/>
        <v>0</v>
      </c>
      <c r="X106" s="1270">
        <f t="shared" si="29"/>
        <v>0</v>
      </c>
      <c r="Y106" s="1270">
        <f t="shared" si="30"/>
        <v>0</v>
      </c>
    </row>
    <row r="107" spans="1:25" s="728" customFormat="1" ht="13.2">
      <c r="A107" s="724"/>
      <c r="B107" s="725" t="s">
        <v>1287</v>
      </c>
      <c r="C107" s="726"/>
      <c r="D107" s="727"/>
      <c r="E107" s="775"/>
      <c r="F107" s="727"/>
      <c r="G107" s="1246"/>
      <c r="H107" s="1265"/>
      <c r="I107" s="1265">
        <f t="shared" si="21"/>
        <v>0</v>
      </c>
      <c r="J107" s="1260"/>
      <c r="K107" s="1269"/>
      <c r="L107" s="1270">
        <f t="shared" si="22"/>
        <v>0</v>
      </c>
      <c r="M107" s="1260"/>
      <c r="N107" s="1269"/>
      <c r="O107" s="1270">
        <f t="shared" si="23"/>
        <v>0</v>
      </c>
      <c r="P107" s="1260"/>
      <c r="Q107" s="1265"/>
      <c r="R107" s="1265">
        <f t="shared" si="24"/>
        <v>0</v>
      </c>
      <c r="S107" s="1261"/>
      <c r="T107" s="1270">
        <f t="shared" si="25"/>
        <v>0</v>
      </c>
      <c r="U107" s="1270">
        <f t="shared" si="26"/>
        <v>0</v>
      </c>
      <c r="V107" s="1270">
        <f t="shared" si="27"/>
        <v>0</v>
      </c>
      <c r="W107" s="1270">
        <f t="shared" si="28"/>
        <v>0</v>
      </c>
      <c r="X107" s="1270">
        <f t="shared" si="29"/>
        <v>0</v>
      </c>
      <c r="Y107" s="1270">
        <f t="shared" si="30"/>
        <v>0</v>
      </c>
    </row>
    <row r="108" spans="1:25" s="728" customFormat="1" ht="39.6">
      <c r="A108" s="724"/>
      <c r="B108" s="725" t="s">
        <v>1288</v>
      </c>
      <c r="C108" s="726"/>
      <c r="D108" s="727"/>
      <c r="E108" s="775"/>
      <c r="F108" s="727"/>
      <c r="G108" s="1246"/>
      <c r="H108" s="1265"/>
      <c r="I108" s="1265">
        <f t="shared" si="21"/>
        <v>0</v>
      </c>
      <c r="J108" s="1260"/>
      <c r="K108" s="1269"/>
      <c r="L108" s="1270">
        <f t="shared" si="22"/>
        <v>0</v>
      </c>
      <c r="M108" s="1260"/>
      <c r="N108" s="1269"/>
      <c r="O108" s="1270">
        <f t="shared" si="23"/>
        <v>0</v>
      </c>
      <c r="P108" s="1260"/>
      <c r="Q108" s="1265"/>
      <c r="R108" s="1265">
        <f t="shared" si="24"/>
        <v>0</v>
      </c>
      <c r="S108" s="1261"/>
      <c r="T108" s="1270">
        <f t="shared" si="25"/>
        <v>0</v>
      </c>
      <c r="U108" s="1270">
        <f t="shared" si="26"/>
        <v>0</v>
      </c>
      <c r="V108" s="1270">
        <f t="shared" si="27"/>
        <v>0</v>
      </c>
      <c r="W108" s="1270">
        <f t="shared" si="28"/>
        <v>0</v>
      </c>
      <c r="X108" s="1270">
        <f t="shared" si="29"/>
        <v>0</v>
      </c>
      <c r="Y108" s="1270">
        <f t="shared" si="30"/>
        <v>0</v>
      </c>
    </row>
    <row r="109" spans="1:25" s="728" customFormat="1">
      <c r="A109" s="724"/>
      <c r="B109" s="725" t="s">
        <v>1289</v>
      </c>
      <c r="C109" s="729" t="s">
        <v>1325</v>
      </c>
      <c r="D109" s="727">
        <v>550</v>
      </c>
      <c r="E109" s="95"/>
      <c r="F109" s="727">
        <f>D109*E109</f>
        <v>0</v>
      </c>
      <c r="G109" s="1246"/>
      <c r="H109" s="1265"/>
      <c r="I109" s="1265">
        <f t="shared" si="21"/>
        <v>0</v>
      </c>
      <c r="J109" s="1260"/>
      <c r="K109" s="1269"/>
      <c r="L109" s="1270">
        <f t="shared" si="22"/>
        <v>0</v>
      </c>
      <c r="M109" s="1260"/>
      <c r="N109" s="1269">
        <v>0.17499999999999999</v>
      </c>
      <c r="O109" s="1270">
        <f t="shared" si="23"/>
        <v>35</v>
      </c>
      <c r="P109" s="1260"/>
      <c r="Q109" s="1265"/>
      <c r="R109" s="1265">
        <f t="shared" si="24"/>
        <v>0</v>
      </c>
      <c r="S109" s="1261"/>
      <c r="T109" s="1270">
        <f t="shared" si="25"/>
        <v>0</v>
      </c>
      <c r="U109" s="1270">
        <f t="shared" si="26"/>
        <v>0</v>
      </c>
      <c r="V109" s="1270">
        <f t="shared" si="27"/>
        <v>0</v>
      </c>
      <c r="W109" s="1270">
        <f t="shared" si="28"/>
        <v>19250</v>
      </c>
      <c r="X109" s="1270">
        <f t="shared" si="29"/>
        <v>0</v>
      </c>
      <c r="Y109" s="1270">
        <f t="shared" si="30"/>
        <v>0</v>
      </c>
    </row>
    <row r="110" spans="1:25" s="728" customFormat="1" ht="13.2">
      <c r="A110" s="724"/>
      <c r="B110" s="725"/>
      <c r="C110" s="726"/>
      <c r="D110" s="727"/>
      <c r="E110" s="775"/>
      <c r="F110" s="727"/>
      <c r="G110" s="1246"/>
      <c r="H110" s="1265"/>
      <c r="I110" s="1265">
        <f t="shared" si="21"/>
        <v>0</v>
      </c>
      <c r="J110" s="1260"/>
      <c r="K110" s="1269"/>
      <c r="L110" s="1270">
        <f t="shared" si="22"/>
        <v>0</v>
      </c>
      <c r="M110" s="1260"/>
      <c r="N110" s="1269"/>
      <c r="O110" s="1270">
        <f t="shared" si="23"/>
        <v>0</v>
      </c>
      <c r="P110" s="1260"/>
      <c r="Q110" s="1265"/>
      <c r="R110" s="1265">
        <f t="shared" si="24"/>
        <v>0</v>
      </c>
      <c r="S110" s="1261"/>
      <c r="T110" s="1270">
        <f t="shared" si="25"/>
        <v>0</v>
      </c>
      <c r="U110" s="1270">
        <f t="shared" si="26"/>
        <v>0</v>
      </c>
      <c r="V110" s="1270">
        <f t="shared" si="27"/>
        <v>0</v>
      </c>
      <c r="W110" s="1270">
        <f t="shared" si="28"/>
        <v>0</v>
      </c>
      <c r="X110" s="1270">
        <f t="shared" si="29"/>
        <v>0</v>
      </c>
      <c r="Y110" s="1270">
        <f t="shared" si="30"/>
        <v>0</v>
      </c>
    </row>
    <row r="111" spans="1:25" s="728" customFormat="1" ht="13.2">
      <c r="A111" s="724"/>
      <c r="B111" s="725"/>
      <c r="C111" s="726"/>
      <c r="D111" s="727"/>
      <c r="E111" s="775"/>
      <c r="F111" s="727"/>
      <c r="G111" s="1246"/>
      <c r="H111" s="1265"/>
      <c r="I111" s="1265">
        <f t="shared" si="21"/>
        <v>0</v>
      </c>
      <c r="J111" s="1260"/>
      <c r="K111" s="1269"/>
      <c r="L111" s="1270">
        <f t="shared" si="22"/>
        <v>0</v>
      </c>
      <c r="M111" s="1260"/>
      <c r="N111" s="1269"/>
      <c r="O111" s="1270">
        <f t="shared" si="23"/>
        <v>0</v>
      </c>
      <c r="P111" s="1260"/>
      <c r="Q111" s="1265"/>
      <c r="R111" s="1265">
        <f t="shared" si="24"/>
        <v>0</v>
      </c>
      <c r="S111" s="1261"/>
      <c r="T111" s="1270">
        <f t="shared" si="25"/>
        <v>0</v>
      </c>
      <c r="U111" s="1270">
        <f t="shared" si="26"/>
        <v>0</v>
      </c>
      <c r="V111" s="1270">
        <f t="shared" si="27"/>
        <v>0</v>
      </c>
      <c r="W111" s="1270">
        <f t="shared" si="28"/>
        <v>0</v>
      </c>
      <c r="X111" s="1270">
        <f t="shared" si="29"/>
        <v>0</v>
      </c>
      <c r="Y111" s="1270">
        <f t="shared" si="30"/>
        <v>0</v>
      </c>
    </row>
    <row r="112" spans="1:25" s="728" customFormat="1" ht="26.4">
      <c r="A112" s="720" t="s">
        <v>117</v>
      </c>
      <c r="B112" s="721" t="s">
        <v>1816</v>
      </c>
      <c r="C112" s="722"/>
      <c r="D112" s="723"/>
      <c r="E112" s="776"/>
      <c r="F112" s="723"/>
      <c r="G112" s="1246"/>
      <c r="H112" s="1265"/>
      <c r="I112" s="1265">
        <f t="shared" si="21"/>
        <v>0</v>
      </c>
      <c r="J112" s="1260"/>
      <c r="K112" s="1269"/>
      <c r="L112" s="1270">
        <f t="shared" si="22"/>
        <v>0</v>
      </c>
      <c r="M112" s="1260"/>
      <c r="N112" s="1269"/>
      <c r="O112" s="1270">
        <f t="shared" si="23"/>
        <v>0</v>
      </c>
      <c r="P112" s="1260"/>
      <c r="Q112" s="1265"/>
      <c r="R112" s="1265">
        <f t="shared" si="24"/>
        <v>0</v>
      </c>
      <c r="S112" s="1261"/>
      <c r="T112" s="1270">
        <f t="shared" si="25"/>
        <v>0</v>
      </c>
      <c r="U112" s="1270">
        <f t="shared" si="26"/>
        <v>0</v>
      </c>
      <c r="V112" s="1270">
        <f t="shared" si="27"/>
        <v>0</v>
      </c>
      <c r="W112" s="1270">
        <f t="shared" si="28"/>
        <v>0</v>
      </c>
      <c r="X112" s="1270">
        <f t="shared" si="29"/>
        <v>0</v>
      </c>
      <c r="Y112" s="1270">
        <f t="shared" si="30"/>
        <v>0</v>
      </c>
    </row>
    <row r="113" spans="1:25" s="728" customFormat="1" ht="79.8">
      <c r="A113" s="724"/>
      <c r="B113" s="751" t="s">
        <v>1290</v>
      </c>
      <c r="C113" s="726"/>
      <c r="D113" s="727"/>
      <c r="E113" s="775"/>
      <c r="F113" s="727"/>
      <c r="G113" s="1246"/>
      <c r="H113" s="1265"/>
      <c r="I113" s="1265">
        <f t="shared" si="21"/>
        <v>0</v>
      </c>
      <c r="J113" s="1260"/>
      <c r="K113" s="1269"/>
      <c r="L113" s="1270">
        <f t="shared" si="22"/>
        <v>0</v>
      </c>
      <c r="M113" s="1260"/>
      <c r="N113" s="1269"/>
      <c r="O113" s="1270">
        <f t="shared" si="23"/>
        <v>0</v>
      </c>
      <c r="P113" s="1260"/>
      <c r="Q113" s="1265"/>
      <c r="R113" s="1265">
        <f t="shared" si="24"/>
        <v>0</v>
      </c>
      <c r="S113" s="1261"/>
      <c r="T113" s="1270">
        <f t="shared" si="25"/>
        <v>0</v>
      </c>
      <c r="U113" s="1270">
        <f t="shared" si="26"/>
        <v>0</v>
      </c>
      <c r="V113" s="1270">
        <f t="shared" si="27"/>
        <v>0</v>
      </c>
      <c r="W113" s="1270">
        <f t="shared" si="28"/>
        <v>0</v>
      </c>
      <c r="X113" s="1270">
        <f t="shared" si="29"/>
        <v>0</v>
      </c>
      <c r="Y113" s="1270">
        <f t="shared" si="30"/>
        <v>0</v>
      </c>
    </row>
    <row r="114" spans="1:25" s="728" customFormat="1" ht="39.6">
      <c r="A114" s="724"/>
      <c r="B114" s="725" t="s">
        <v>1291</v>
      </c>
      <c r="C114" s="726"/>
      <c r="D114" s="727"/>
      <c r="E114" s="775"/>
      <c r="F114" s="727"/>
      <c r="G114" s="1246"/>
      <c r="H114" s="1265"/>
      <c r="I114" s="1265">
        <f t="shared" si="21"/>
        <v>0</v>
      </c>
      <c r="J114" s="1260"/>
      <c r="K114" s="1269"/>
      <c r="L114" s="1270">
        <f t="shared" si="22"/>
        <v>0</v>
      </c>
      <c r="M114" s="1260"/>
      <c r="N114" s="1269"/>
      <c r="O114" s="1270">
        <f t="shared" si="23"/>
        <v>0</v>
      </c>
      <c r="P114" s="1260"/>
      <c r="Q114" s="1265"/>
      <c r="R114" s="1265">
        <f t="shared" si="24"/>
        <v>0</v>
      </c>
      <c r="S114" s="1261"/>
      <c r="T114" s="1270">
        <f t="shared" si="25"/>
        <v>0</v>
      </c>
      <c r="U114" s="1270">
        <f t="shared" si="26"/>
        <v>0</v>
      </c>
      <c r="V114" s="1270">
        <f t="shared" si="27"/>
        <v>0</v>
      </c>
      <c r="W114" s="1270">
        <f t="shared" si="28"/>
        <v>0</v>
      </c>
      <c r="X114" s="1270">
        <f t="shared" si="29"/>
        <v>0</v>
      </c>
      <c r="Y114" s="1270">
        <f t="shared" si="30"/>
        <v>0</v>
      </c>
    </row>
    <row r="115" spans="1:25" s="728" customFormat="1" ht="13.2">
      <c r="A115" s="724"/>
      <c r="B115" s="725" t="s">
        <v>1292</v>
      </c>
      <c r="C115" s="726"/>
      <c r="D115" s="727"/>
      <c r="E115" s="775"/>
      <c r="F115" s="727"/>
      <c r="G115" s="1246"/>
      <c r="H115" s="1265"/>
      <c r="I115" s="1265">
        <f t="shared" si="21"/>
        <v>0</v>
      </c>
      <c r="J115" s="1260"/>
      <c r="K115" s="1269"/>
      <c r="L115" s="1270">
        <f t="shared" si="22"/>
        <v>0</v>
      </c>
      <c r="M115" s="1260"/>
      <c r="N115" s="1269"/>
      <c r="O115" s="1270">
        <f t="shared" si="23"/>
        <v>0</v>
      </c>
      <c r="P115" s="1260"/>
      <c r="Q115" s="1265"/>
      <c r="R115" s="1265">
        <f t="shared" si="24"/>
        <v>0</v>
      </c>
      <c r="S115" s="1261"/>
      <c r="T115" s="1270">
        <f t="shared" si="25"/>
        <v>0</v>
      </c>
      <c r="U115" s="1270">
        <f t="shared" si="26"/>
        <v>0</v>
      </c>
      <c r="V115" s="1270">
        <f t="shared" si="27"/>
        <v>0</v>
      </c>
      <c r="W115" s="1270">
        <f t="shared" si="28"/>
        <v>0</v>
      </c>
      <c r="X115" s="1270">
        <f t="shared" si="29"/>
        <v>0</v>
      </c>
      <c r="Y115" s="1270">
        <f t="shared" si="30"/>
        <v>0</v>
      </c>
    </row>
    <row r="116" spans="1:25" s="728" customFormat="1" ht="39.6">
      <c r="A116" s="724"/>
      <c r="B116" s="751" t="s">
        <v>1811</v>
      </c>
      <c r="C116" s="726"/>
      <c r="D116" s="727"/>
      <c r="E116" s="775"/>
      <c r="F116" s="727"/>
      <c r="G116" s="1246"/>
      <c r="H116" s="1265"/>
      <c r="I116" s="1265">
        <f t="shared" si="21"/>
        <v>0</v>
      </c>
      <c r="J116" s="1260"/>
      <c r="K116" s="1269"/>
      <c r="L116" s="1270">
        <f t="shared" si="22"/>
        <v>0</v>
      </c>
      <c r="M116" s="1260"/>
      <c r="N116" s="1269"/>
      <c r="O116" s="1270">
        <f t="shared" si="23"/>
        <v>0</v>
      </c>
      <c r="P116" s="1260"/>
      <c r="Q116" s="1265"/>
      <c r="R116" s="1265">
        <f t="shared" si="24"/>
        <v>0</v>
      </c>
      <c r="S116" s="1261"/>
      <c r="T116" s="1270">
        <f t="shared" si="25"/>
        <v>0</v>
      </c>
      <c r="U116" s="1270">
        <f t="shared" si="26"/>
        <v>0</v>
      </c>
      <c r="V116" s="1270">
        <f t="shared" si="27"/>
        <v>0</v>
      </c>
      <c r="W116" s="1270">
        <f t="shared" si="28"/>
        <v>0</v>
      </c>
      <c r="X116" s="1270">
        <f t="shared" si="29"/>
        <v>0</v>
      </c>
      <c r="Y116" s="1270">
        <f t="shared" si="30"/>
        <v>0</v>
      </c>
    </row>
    <row r="117" spans="1:25" s="728" customFormat="1" ht="55.2">
      <c r="A117" s="724"/>
      <c r="B117" s="778" t="s">
        <v>1293</v>
      </c>
      <c r="C117" s="726"/>
      <c r="D117" s="727"/>
      <c r="E117" s="775"/>
      <c r="F117" s="727"/>
      <c r="G117" s="1246"/>
      <c r="H117" s="1265"/>
      <c r="I117" s="1265">
        <f t="shared" si="21"/>
        <v>0</v>
      </c>
      <c r="J117" s="1260"/>
      <c r="K117" s="1269"/>
      <c r="L117" s="1270">
        <f t="shared" si="22"/>
        <v>0</v>
      </c>
      <c r="M117" s="1260"/>
      <c r="N117" s="1269"/>
      <c r="O117" s="1270">
        <f t="shared" si="23"/>
        <v>0</v>
      </c>
      <c r="P117" s="1260"/>
      <c r="Q117" s="1265"/>
      <c r="R117" s="1265">
        <f t="shared" si="24"/>
        <v>0</v>
      </c>
      <c r="S117" s="1261"/>
      <c r="T117" s="1270">
        <f t="shared" si="25"/>
        <v>0</v>
      </c>
      <c r="U117" s="1270">
        <f t="shared" si="26"/>
        <v>0</v>
      </c>
      <c r="V117" s="1270">
        <f t="shared" si="27"/>
        <v>0</v>
      </c>
      <c r="W117" s="1270">
        <f t="shared" si="28"/>
        <v>0</v>
      </c>
      <c r="X117" s="1270">
        <f t="shared" si="29"/>
        <v>0</v>
      </c>
      <c r="Y117" s="1270">
        <f t="shared" si="30"/>
        <v>0</v>
      </c>
    </row>
    <row r="118" spans="1:25" s="728" customFormat="1" ht="26.4">
      <c r="A118" s="724"/>
      <c r="B118" s="725" t="s">
        <v>1294</v>
      </c>
      <c r="C118" s="726"/>
      <c r="D118" s="727"/>
      <c r="E118" s="775"/>
      <c r="F118" s="727"/>
      <c r="G118" s="1246"/>
      <c r="H118" s="1265"/>
      <c r="I118" s="1265">
        <f t="shared" si="21"/>
        <v>0</v>
      </c>
      <c r="J118" s="1260"/>
      <c r="K118" s="1269"/>
      <c r="L118" s="1270">
        <f t="shared" si="22"/>
        <v>0</v>
      </c>
      <c r="M118" s="1260"/>
      <c r="N118" s="1269"/>
      <c r="O118" s="1270">
        <f t="shared" si="23"/>
        <v>0</v>
      </c>
      <c r="P118" s="1260"/>
      <c r="Q118" s="1265"/>
      <c r="R118" s="1265">
        <f t="shared" si="24"/>
        <v>0</v>
      </c>
      <c r="S118" s="1261"/>
      <c r="T118" s="1270">
        <f t="shared" si="25"/>
        <v>0</v>
      </c>
      <c r="U118" s="1270">
        <f t="shared" si="26"/>
        <v>0</v>
      </c>
      <c r="V118" s="1270">
        <f t="shared" si="27"/>
        <v>0</v>
      </c>
      <c r="W118" s="1270">
        <f t="shared" si="28"/>
        <v>0</v>
      </c>
      <c r="X118" s="1270">
        <f t="shared" si="29"/>
        <v>0</v>
      </c>
      <c r="Y118" s="1270">
        <f t="shared" si="30"/>
        <v>0</v>
      </c>
    </row>
    <row r="119" spans="1:25" s="728" customFormat="1" ht="52.8">
      <c r="A119" s="724"/>
      <c r="B119" s="751" t="s">
        <v>1295</v>
      </c>
      <c r="C119" s="261"/>
      <c r="D119" s="63"/>
      <c r="E119" s="105"/>
      <c r="F119" s="63"/>
      <c r="G119" s="1246"/>
      <c r="H119" s="1265"/>
      <c r="I119" s="1265">
        <f t="shared" si="21"/>
        <v>0</v>
      </c>
      <c r="J119" s="1260"/>
      <c r="K119" s="1269"/>
      <c r="L119" s="1270">
        <f t="shared" si="22"/>
        <v>0</v>
      </c>
      <c r="M119" s="1260"/>
      <c r="N119" s="1269"/>
      <c r="O119" s="1270">
        <f t="shared" si="23"/>
        <v>0</v>
      </c>
      <c r="P119" s="1260"/>
      <c r="Q119" s="1265"/>
      <c r="R119" s="1265">
        <f t="shared" si="24"/>
        <v>0</v>
      </c>
      <c r="S119" s="1261"/>
      <c r="T119" s="1270">
        <f t="shared" si="25"/>
        <v>0</v>
      </c>
      <c r="U119" s="1270">
        <f t="shared" si="26"/>
        <v>0</v>
      </c>
      <c r="V119" s="1270">
        <f t="shared" si="27"/>
        <v>0</v>
      </c>
      <c r="W119" s="1270">
        <f t="shared" si="28"/>
        <v>0</v>
      </c>
      <c r="X119" s="1270">
        <f t="shared" si="29"/>
        <v>0</v>
      </c>
      <c r="Y119" s="1270">
        <f t="shared" si="30"/>
        <v>0</v>
      </c>
    </row>
    <row r="120" spans="1:25" s="728" customFormat="1">
      <c r="A120" s="724"/>
      <c r="B120" s="751" t="s">
        <v>1296</v>
      </c>
      <c r="C120" s="729" t="s">
        <v>1808</v>
      </c>
      <c r="D120" s="727">
        <v>1400</v>
      </c>
      <c r="E120" s="95"/>
      <c r="F120" s="727">
        <f>D120*E120</f>
        <v>0</v>
      </c>
      <c r="G120" s="1246"/>
      <c r="H120" s="1265"/>
      <c r="I120" s="1265">
        <f t="shared" si="21"/>
        <v>0</v>
      </c>
      <c r="J120" s="1260"/>
      <c r="K120" s="1269"/>
      <c r="L120" s="1270">
        <f t="shared" si="22"/>
        <v>0</v>
      </c>
      <c r="M120" s="1260"/>
      <c r="N120" s="1269">
        <v>2.5000000000000001E-2</v>
      </c>
      <c r="O120" s="1270">
        <f t="shared" si="23"/>
        <v>5</v>
      </c>
      <c r="P120" s="1260"/>
      <c r="Q120" s="1265"/>
      <c r="R120" s="1265">
        <f t="shared" si="24"/>
        <v>0</v>
      </c>
      <c r="S120" s="1261"/>
      <c r="T120" s="1270">
        <f t="shared" si="25"/>
        <v>0</v>
      </c>
      <c r="U120" s="1270">
        <f t="shared" si="26"/>
        <v>0</v>
      </c>
      <c r="V120" s="1270">
        <f t="shared" si="27"/>
        <v>0</v>
      </c>
      <c r="W120" s="1270">
        <f t="shared" si="28"/>
        <v>7000</v>
      </c>
      <c r="X120" s="1270">
        <f t="shared" si="29"/>
        <v>0</v>
      </c>
      <c r="Y120" s="1270">
        <f t="shared" si="30"/>
        <v>0</v>
      </c>
    </row>
    <row r="121" spans="1:25" s="728" customFormat="1" ht="13.2">
      <c r="A121" s="724"/>
      <c r="B121" s="725"/>
      <c r="C121" s="726"/>
      <c r="D121" s="727"/>
      <c r="E121" s="775"/>
      <c r="F121" s="727"/>
      <c r="G121" s="1246"/>
      <c r="H121" s="1265"/>
      <c r="I121" s="1265">
        <f t="shared" si="21"/>
        <v>0</v>
      </c>
      <c r="J121" s="1260"/>
      <c r="K121" s="1269"/>
      <c r="L121" s="1270">
        <f t="shared" si="22"/>
        <v>0</v>
      </c>
      <c r="M121" s="1260"/>
      <c r="N121" s="1269"/>
      <c r="O121" s="1270">
        <f t="shared" si="23"/>
        <v>0</v>
      </c>
      <c r="P121" s="1260"/>
      <c r="Q121" s="1265"/>
      <c r="R121" s="1265">
        <f t="shared" si="24"/>
        <v>0</v>
      </c>
      <c r="S121" s="1261"/>
      <c r="T121" s="1270">
        <f t="shared" si="25"/>
        <v>0</v>
      </c>
      <c r="U121" s="1270">
        <f t="shared" si="26"/>
        <v>0</v>
      </c>
      <c r="V121" s="1270">
        <f t="shared" si="27"/>
        <v>0</v>
      </c>
      <c r="W121" s="1270">
        <f t="shared" si="28"/>
        <v>0</v>
      </c>
      <c r="X121" s="1270">
        <f t="shared" si="29"/>
        <v>0</v>
      </c>
      <c r="Y121" s="1270">
        <f t="shared" si="30"/>
        <v>0</v>
      </c>
    </row>
    <row r="122" spans="1:25" s="728" customFormat="1" ht="26.4">
      <c r="A122" s="720" t="s">
        <v>118</v>
      </c>
      <c r="B122" s="721" t="s">
        <v>1297</v>
      </c>
      <c r="C122" s="722"/>
      <c r="D122" s="723"/>
      <c r="E122" s="776"/>
      <c r="F122" s="723"/>
      <c r="G122" s="1246"/>
      <c r="H122" s="1265"/>
      <c r="I122" s="1265">
        <f t="shared" si="21"/>
        <v>0</v>
      </c>
      <c r="J122" s="1260"/>
      <c r="K122" s="1269"/>
      <c r="L122" s="1270">
        <f t="shared" si="22"/>
        <v>0</v>
      </c>
      <c r="M122" s="1260"/>
      <c r="N122" s="1269"/>
      <c r="O122" s="1270">
        <f t="shared" si="23"/>
        <v>0</v>
      </c>
      <c r="P122" s="1260"/>
      <c r="Q122" s="1265"/>
      <c r="R122" s="1265">
        <f t="shared" si="24"/>
        <v>0</v>
      </c>
      <c r="S122" s="1261"/>
      <c r="T122" s="1270">
        <f t="shared" si="25"/>
        <v>0</v>
      </c>
      <c r="U122" s="1270">
        <f t="shared" si="26"/>
        <v>0</v>
      </c>
      <c r="V122" s="1270">
        <f t="shared" si="27"/>
        <v>0</v>
      </c>
      <c r="W122" s="1270">
        <f t="shared" si="28"/>
        <v>0</v>
      </c>
      <c r="X122" s="1270">
        <f t="shared" si="29"/>
        <v>0</v>
      </c>
      <c r="Y122" s="1270">
        <f t="shared" si="30"/>
        <v>0</v>
      </c>
    </row>
    <row r="123" spans="1:25" s="728" customFormat="1" ht="39.6">
      <c r="A123" s="724"/>
      <c r="B123" s="725" t="s">
        <v>1298</v>
      </c>
      <c r="C123" s="726"/>
      <c r="D123" s="727"/>
      <c r="E123" s="775"/>
      <c r="F123" s="727"/>
      <c r="G123" s="1246"/>
      <c r="H123" s="1265"/>
      <c r="I123" s="1265">
        <f t="shared" si="21"/>
        <v>0</v>
      </c>
      <c r="J123" s="1260"/>
      <c r="K123" s="1269"/>
      <c r="L123" s="1270">
        <f t="shared" si="22"/>
        <v>0</v>
      </c>
      <c r="M123" s="1260"/>
      <c r="N123" s="1269"/>
      <c r="O123" s="1270">
        <f t="shared" si="23"/>
        <v>0</v>
      </c>
      <c r="P123" s="1260"/>
      <c r="Q123" s="1265"/>
      <c r="R123" s="1265">
        <f t="shared" si="24"/>
        <v>0</v>
      </c>
      <c r="S123" s="1261"/>
      <c r="T123" s="1270">
        <f t="shared" si="25"/>
        <v>0</v>
      </c>
      <c r="U123" s="1270">
        <f t="shared" si="26"/>
        <v>0</v>
      </c>
      <c r="V123" s="1270">
        <f t="shared" si="27"/>
        <v>0</v>
      </c>
      <c r="W123" s="1270">
        <f t="shared" si="28"/>
        <v>0</v>
      </c>
      <c r="X123" s="1270">
        <f t="shared" si="29"/>
        <v>0</v>
      </c>
      <c r="Y123" s="1270">
        <f t="shared" si="30"/>
        <v>0</v>
      </c>
    </row>
    <row r="124" spans="1:25" s="728" customFormat="1" ht="26.4">
      <c r="A124" s="724"/>
      <c r="B124" s="725" t="s">
        <v>1299</v>
      </c>
      <c r="C124" s="726"/>
      <c r="D124" s="727"/>
      <c r="E124" s="775"/>
      <c r="F124" s="727"/>
      <c r="G124" s="1246"/>
      <c r="H124" s="1265"/>
      <c r="I124" s="1265">
        <f t="shared" si="21"/>
        <v>0</v>
      </c>
      <c r="J124" s="1260"/>
      <c r="K124" s="1269"/>
      <c r="L124" s="1270">
        <f t="shared" si="22"/>
        <v>0</v>
      </c>
      <c r="M124" s="1260"/>
      <c r="N124" s="1269"/>
      <c r="O124" s="1270">
        <f t="shared" si="23"/>
        <v>0</v>
      </c>
      <c r="P124" s="1260"/>
      <c r="Q124" s="1265"/>
      <c r="R124" s="1265">
        <f t="shared" si="24"/>
        <v>0</v>
      </c>
      <c r="S124" s="1261"/>
      <c r="T124" s="1270">
        <f t="shared" si="25"/>
        <v>0</v>
      </c>
      <c r="U124" s="1270">
        <f t="shared" si="26"/>
        <v>0</v>
      </c>
      <c r="V124" s="1270">
        <f t="shared" si="27"/>
        <v>0</v>
      </c>
      <c r="W124" s="1270">
        <f t="shared" si="28"/>
        <v>0</v>
      </c>
      <c r="X124" s="1270">
        <f t="shared" si="29"/>
        <v>0</v>
      </c>
      <c r="Y124" s="1270">
        <f t="shared" si="30"/>
        <v>0</v>
      </c>
    </row>
    <row r="125" spans="1:25" s="728" customFormat="1" ht="53.4">
      <c r="A125" s="724"/>
      <c r="B125" s="725" t="s">
        <v>1300</v>
      </c>
      <c r="C125" s="726"/>
      <c r="D125" s="727"/>
      <c r="E125" s="775"/>
      <c r="F125" s="727"/>
      <c r="G125" s="1246"/>
      <c r="H125" s="1265"/>
      <c r="I125" s="1265">
        <f t="shared" si="21"/>
        <v>0</v>
      </c>
      <c r="J125" s="1260"/>
      <c r="K125" s="1269"/>
      <c r="L125" s="1270">
        <f t="shared" si="22"/>
        <v>0</v>
      </c>
      <c r="M125" s="1260"/>
      <c r="N125" s="1269"/>
      <c r="O125" s="1270">
        <f t="shared" si="23"/>
        <v>0</v>
      </c>
      <c r="P125" s="1260"/>
      <c r="Q125" s="1265"/>
      <c r="R125" s="1265">
        <f t="shared" si="24"/>
        <v>0</v>
      </c>
      <c r="S125" s="1261"/>
      <c r="T125" s="1270">
        <f t="shared" si="25"/>
        <v>0</v>
      </c>
      <c r="U125" s="1270">
        <f t="shared" si="26"/>
        <v>0</v>
      </c>
      <c r="V125" s="1270">
        <f t="shared" si="27"/>
        <v>0</v>
      </c>
      <c r="W125" s="1270">
        <f t="shared" si="28"/>
        <v>0</v>
      </c>
      <c r="X125" s="1270">
        <f t="shared" si="29"/>
        <v>0</v>
      </c>
      <c r="Y125" s="1270">
        <f t="shared" si="30"/>
        <v>0</v>
      </c>
    </row>
    <row r="126" spans="1:25" s="728" customFormat="1">
      <c r="A126" s="724"/>
      <c r="B126" s="751" t="s">
        <v>1301</v>
      </c>
      <c r="C126" s="729" t="s">
        <v>1325</v>
      </c>
      <c r="D126" s="727">
        <v>120</v>
      </c>
      <c r="E126" s="95"/>
      <c r="F126" s="727">
        <f>D126*E126</f>
        <v>0</v>
      </c>
      <c r="G126" s="1246"/>
      <c r="H126" s="1265">
        <v>110</v>
      </c>
      <c r="I126" s="1265">
        <f t="shared" si="21"/>
        <v>0</v>
      </c>
      <c r="J126" s="1260"/>
      <c r="K126" s="1269"/>
      <c r="L126" s="1270">
        <f t="shared" si="22"/>
        <v>0</v>
      </c>
      <c r="M126" s="1260"/>
      <c r="N126" s="1269">
        <v>0.2</v>
      </c>
      <c r="O126" s="1270">
        <f t="shared" si="23"/>
        <v>40</v>
      </c>
      <c r="P126" s="1260"/>
      <c r="Q126" s="1265"/>
      <c r="R126" s="1265">
        <f t="shared" si="24"/>
        <v>0</v>
      </c>
      <c r="S126" s="1261"/>
      <c r="T126" s="1270">
        <f t="shared" si="25"/>
        <v>13200</v>
      </c>
      <c r="U126" s="1270">
        <f t="shared" si="26"/>
        <v>0</v>
      </c>
      <c r="V126" s="1270">
        <f t="shared" si="27"/>
        <v>0</v>
      </c>
      <c r="W126" s="1270">
        <f t="shared" si="28"/>
        <v>4800</v>
      </c>
      <c r="X126" s="1270">
        <f t="shared" si="29"/>
        <v>0</v>
      </c>
      <c r="Y126" s="1270">
        <f t="shared" si="30"/>
        <v>0</v>
      </c>
    </row>
    <row r="127" spans="1:25" s="728" customFormat="1" ht="13.2">
      <c r="A127" s="724"/>
      <c r="B127" s="725"/>
      <c r="C127" s="726"/>
      <c r="D127" s="727"/>
      <c r="E127" s="775"/>
      <c r="F127" s="727"/>
      <c r="G127" s="1246"/>
      <c r="H127" s="1265"/>
      <c r="I127" s="1265">
        <f t="shared" si="21"/>
        <v>0</v>
      </c>
      <c r="J127" s="1260"/>
      <c r="K127" s="1269"/>
      <c r="L127" s="1270">
        <f t="shared" si="22"/>
        <v>0</v>
      </c>
      <c r="M127" s="1260"/>
      <c r="N127" s="1269"/>
      <c r="O127" s="1270">
        <f t="shared" si="23"/>
        <v>0</v>
      </c>
      <c r="P127" s="1260"/>
      <c r="Q127" s="1265"/>
      <c r="R127" s="1265">
        <f t="shared" si="24"/>
        <v>0</v>
      </c>
      <c r="S127" s="1261"/>
      <c r="T127" s="1270">
        <f t="shared" si="25"/>
        <v>0</v>
      </c>
      <c r="U127" s="1270">
        <f t="shared" si="26"/>
        <v>0</v>
      </c>
      <c r="V127" s="1270">
        <f t="shared" si="27"/>
        <v>0</v>
      </c>
      <c r="W127" s="1270">
        <f t="shared" si="28"/>
        <v>0</v>
      </c>
      <c r="X127" s="1270">
        <f t="shared" si="29"/>
        <v>0</v>
      </c>
      <c r="Y127" s="1270">
        <f t="shared" si="30"/>
        <v>0</v>
      </c>
    </row>
    <row r="128" spans="1:25" s="728" customFormat="1" ht="13.2">
      <c r="A128" s="720" t="s">
        <v>204</v>
      </c>
      <c r="B128" s="721" t="s">
        <v>1302</v>
      </c>
      <c r="C128" s="722"/>
      <c r="D128" s="723"/>
      <c r="E128" s="776"/>
      <c r="F128" s="723"/>
      <c r="G128" s="1246"/>
      <c r="H128" s="1265"/>
      <c r="I128" s="1265">
        <f t="shared" si="21"/>
        <v>0</v>
      </c>
      <c r="J128" s="1260"/>
      <c r="K128" s="1269"/>
      <c r="L128" s="1270">
        <f t="shared" si="22"/>
        <v>0</v>
      </c>
      <c r="M128" s="1260"/>
      <c r="N128" s="1269"/>
      <c r="O128" s="1270">
        <f t="shared" si="23"/>
        <v>0</v>
      </c>
      <c r="P128" s="1260"/>
      <c r="Q128" s="1265"/>
      <c r="R128" s="1265">
        <f t="shared" si="24"/>
        <v>0</v>
      </c>
      <c r="S128" s="1261"/>
      <c r="T128" s="1270">
        <f t="shared" si="25"/>
        <v>0</v>
      </c>
      <c r="U128" s="1270">
        <f t="shared" si="26"/>
        <v>0</v>
      </c>
      <c r="V128" s="1270">
        <f t="shared" si="27"/>
        <v>0</v>
      </c>
      <c r="W128" s="1270">
        <f t="shared" si="28"/>
        <v>0</v>
      </c>
      <c r="X128" s="1270">
        <f t="shared" si="29"/>
        <v>0</v>
      </c>
      <c r="Y128" s="1270">
        <f t="shared" si="30"/>
        <v>0</v>
      </c>
    </row>
    <row r="129" spans="1:25" s="728" customFormat="1" ht="39.6">
      <c r="A129" s="724"/>
      <c r="B129" s="751" t="s">
        <v>2744</v>
      </c>
      <c r="C129" s="726"/>
      <c r="D129" s="727"/>
      <c r="E129" s="775"/>
      <c r="F129" s="727"/>
      <c r="G129" s="1246"/>
      <c r="H129" s="1265"/>
      <c r="I129" s="1265">
        <f t="shared" si="21"/>
        <v>0</v>
      </c>
      <c r="J129" s="1260"/>
      <c r="K129" s="1269"/>
      <c r="L129" s="1270">
        <f t="shared" si="22"/>
        <v>0</v>
      </c>
      <c r="M129" s="1260"/>
      <c r="N129" s="1269"/>
      <c r="O129" s="1270">
        <f t="shared" si="23"/>
        <v>0</v>
      </c>
      <c r="P129" s="1260"/>
      <c r="Q129" s="1265"/>
      <c r="R129" s="1265">
        <f t="shared" si="24"/>
        <v>0</v>
      </c>
      <c r="S129" s="1261"/>
      <c r="T129" s="1270">
        <f t="shared" si="25"/>
        <v>0</v>
      </c>
      <c r="U129" s="1270">
        <f t="shared" si="26"/>
        <v>0</v>
      </c>
      <c r="V129" s="1270">
        <f t="shared" si="27"/>
        <v>0</v>
      </c>
      <c r="W129" s="1270">
        <f t="shared" si="28"/>
        <v>0</v>
      </c>
      <c r="X129" s="1270">
        <f t="shared" si="29"/>
        <v>0</v>
      </c>
      <c r="Y129" s="1270">
        <f t="shared" si="30"/>
        <v>0</v>
      </c>
    </row>
    <row r="130" spans="1:25" s="728" customFormat="1" ht="26.4">
      <c r="A130" s="724"/>
      <c r="B130" s="751" t="s">
        <v>1303</v>
      </c>
      <c r="C130" s="726"/>
      <c r="D130" s="727"/>
      <c r="E130" s="775"/>
      <c r="F130" s="727"/>
      <c r="G130" s="1246"/>
      <c r="H130" s="1265"/>
      <c r="I130" s="1265">
        <f t="shared" si="21"/>
        <v>0</v>
      </c>
      <c r="J130" s="1260"/>
      <c r="K130" s="1269"/>
      <c r="L130" s="1270">
        <f t="shared" si="22"/>
        <v>0</v>
      </c>
      <c r="M130" s="1260"/>
      <c r="N130" s="1269"/>
      <c r="O130" s="1270">
        <f t="shared" si="23"/>
        <v>0</v>
      </c>
      <c r="P130" s="1260"/>
      <c r="Q130" s="1265"/>
      <c r="R130" s="1265">
        <f t="shared" si="24"/>
        <v>0</v>
      </c>
      <c r="S130" s="1261"/>
      <c r="T130" s="1270">
        <f t="shared" si="25"/>
        <v>0</v>
      </c>
      <c r="U130" s="1270">
        <f t="shared" si="26"/>
        <v>0</v>
      </c>
      <c r="V130" s="1270">
        <f t="shared" si="27"/>
        <v>0</v>
      </c>
      <c r="W130" s="1270">
        <f t="shared" si="28"/>
        <v>0</v>
      </c>
      <c r="X130" s="1270">
        <f t="shared" si="29"/>
        <v>0</v>
      </c>
      <c r="Y130" s="1270">
        <f t="shared" si="30"/>
        <v>0</v>
      </c>
    </row>
    <row r="131" spans="1:25" s="728" customFormat="1" ht="26.4">
      <c r="A131" s="724"/>
      <c r="B131" s="751" t="s">
        <v>1812</v>
      </c>
      <c r="C131" s="726"/>
      <c r="D131" s="727"/>
      <c r="E131" s="775"/>
      <c r="F131" s="727"/>
      <c r="G131" s="1246"/>
      <c r="H131" s="1265"/>
      <c r="I131" s="1265">
        <f t="shared" si="21"/>
        <v>0</v>
      </c>
      <c r="J131" s="1260"/>
      <c r="K131" s="1269"/>
      <c r="L131" s="1270">
        <f t="shared" si="22"/>
        <v>0</v>
      </c>
      <c r="M131" s="1260"/>
      <c r="N131" s="1269"/>
      <c r="O131" s="1270">
        <f t="shared" si="23"/>
        <v>0</v>
      </c>
      <c r="P131" s="1260"/>
      <c r="Q131" s="1265"/>
      <c r="R131" s="1265">
        <f t="shared" si="24"/>
        <v>0</v>
      </c>
      <c r="S131" s="1261"/>
      <c r="T131" s="1270">
        <f t="shared" si="25"/>
        <v>0</v>
      </c>
      <c r="U131" s="1270">
        <f t="shared" si="26"/>
        <v>0</v>
      </c>
      <c r="V131" s="1270">
        <f t="shared" si="27"/>
        <v>0</v>
      </c>
      <c r="W131" s="1270">
        <f t="shared" si="28"/>
        <v>0</v>
      </c>
      <c r="X131" s="1270">
        <f t="shared" si="29"/>
        <v>0</v>
      </c>
      <c r="Y131" s="1270">
        <f t="shared" si="30"/>
        <v>0</v>
      </c>
    </row>
    <row r="132" spans="1:25" s="728" customFormat="1">
      <c r="A132" s="724"/>
      <c r="B132" s="751" t="s">
        <v>1813</v>
      </c>
      <c r="C132" s="729" t="s">
        <v>1325</v>
      </c>
      <c r="D132" s="727">
        <v>60</v>
      </c>
      <c r="E132" s="95"/>
      <c r="F132" s="727">
        <f>D132*E132</f>
        <v>0</v>
      </c>
      <c r="G132" s="1246"/>
      <c r="H132" s="1265"/>
      <c r="I132" s="1265">
        <f t="shared" si="21"/>
        <v>0</v>
      </c>
      <c r="J132" s="1260"/>
      <c r="K132" s="1269"/>
      <c r="L132" s="1270">
        <f t="shared" si="22"/>
        <v>0</v>
      </c>
      <c r="M132" s="1260"/>
      <c r="N132" s="1269">
        <v>0.125</v>
      </c>
      <c r="O132" s="1270">
        <f t="shared" si="23"/>
        <v>25</v>
      </c>
      <c r="P132" s="1260"/>
      <c r="Q132" s="1265"/>
      <c r="R132" s="1265">
        <f t="shared" si="24"/>
        <v>0</v>
      </c>
      <c r="S132" s="1261"/>
      <c r="T132" s="1270">
        <f t="shared" si="25"/>
        <v>0</v>
      </c>
      <c r="U132" s="1270">
        <f t="shared" si="26"/>
        <v>0</v>
      </c>
      <c r="V132" s="1270">
        <f t="shared" si="27"/>
        <v>0</v>
      </c>
      <c r="W132" s="1270">
        <f t="shared" si="28"/>
        <v>1500</v>
      </c>
      <c r="X132" s="1270">
        <f t="shared" si="29"/>
        <v>0</v>
      </c>
      <c r="Y132" s="1270">
        <f t="shared" si="30"/>
        <v>0</v>
      </c>
    </row>
    <row r="133" spans="1:25" s="728" customFormat="1" ht="13.2">
      <c r="A133" s="724"/>
      <c r="B133" s="751"/>
      <c r="C133" s="726"/>
      <c r="D133" s="727"/>
      <c r="E133" s="775"/>
      <c r="F133" s="727"/>
      <c r="G133" s="1246"/>
      <c r="H133" s="1265"/>
      <c r="I133" s="1265">
        <f t="shared" si="21"/>
        <v>0</v>
      </c>
      <c r="J133" s="1260"/>
      <c r="K133" s="1269"/>
      <c r="L133" s="1270">
        <f t="shared" si="22"/>
        <v>0</v>
      </c>
      <c r="M133" s="1260"/>
      <c r="N133" s="1269"/>
      <c r="O133" s="1270">
        <f t="shared" si="23"/>
        <v>0</v>
      </c>
      <c r="P133" s="1260"/>
      <c r="Q133" s="1265"/>
      <c r="R133" s="1265">
        <f t="shared" si="24"/>
        <v>0</v>
      </c>
      <c r="S133" s="1261"/>
      <c r="T133" s="1270">
        <f t="shared" si="25"/>
        <v>0</v>
      </c>
      <c r="U133" s="1270">
        <f t="shared" si="26"/>
        <v>0</v>
      </c>
      <c r="V133" s="1270">
        <f t="shared" si="27"/>
        <v>0</v>
      </c>
      <c r="W133" s="1270">
        <f t="shared" si="28"/>
        <v>0</v>
      </c>
      <c r="X133" s="1270">
        <f t="shared" si="29"/>
        <v>0</v>
      </c>
      <c r="Y133" s="1270">
        <f t="shared" si="30"/>
        <v>0</v>
      </c>
    </row>
    <row r="134" spans="1:25" s="728" customFormat="1" ht="13.2">
      <c r="A134" s="720" t="s">
        <v>119</v>
      </c>
      <c r="B134" s="721" t="s">
        <v>1304</v>
      </c>
      <c r="C134" s="722"/>
      <c r="D134" s="723"/>
      <c r="E134" s="776"/>
      <c r="F134" s="723"/>
      <c r="G134" s="1246"/>
      <c r="H134" s="1265"/>
      <c r="I134" s="1265">
        <f t="shared" ref="I134:I197" si="31">H134*$I$2</f>
        <v>0</v>
      </c>
      <c r="J134" s="1260"/>
      <c r="K134" s="1269"/>
      <c r="L134" s="1270">
        <f t="shared" ref="L134:L197" si="32">K134*$L$2</f>
        <v>0</v>
      </c>
      <c r="M134" s="1260"/>
      <c r="N134" s="1269"/>
      <c r="O134" s="1270">
        <f t="shared" ref="O134:O197" si="33">N134*$O$2</f>
        <v>0</v>
      </c>
      <c r="P134" s="1260"/>
      <c r="Q134" s="1265"/>
      <c r="R134" s="1265">
        <f t="shared" ref="R134:R197" si="34">Q134*$R$2</f>
        <v>0</v>
      </c>
      <c r="S134" s="1261"/>
      <c r="T134" s="1270">
        <f t="shared" ref="T134:T197" si="35">D134*H134</f>
        <v>0</v>
      </c>
      <c r="U134" s="1270">
        <f t="shared" ref="U134:U197" si="36">D134*I134</f>
        <v>0</v>
      </c>
      <c r="V134" s="1270">
        <f t="shared" ref="V134:V197" si="37">D134*L134</f>
        <v>0</v>
      </c>
      <c r="W134" s="1270">
        <f t="shared" ref="W134:W197" si="38">D134*O134</f>
        <v>0</v>
      </c>
      <c r="X134" s="1270">
        <f t="shared" ref="X134:X197" si="39">D134*Q134</f>
        <v>0</v>
      </c>
      <c r="Y134" s="1270">
        <f t="shared" ref="Y134:Y197" si="40">D134*R134</f>
        <v>0</v>
      </c>
    </row>
    <row r="135" spans="1:25" s="728" customFormat="1" ht="79.2">
      <c r="A135" s="724"/>
      <c r="B135" s="751" t="s">
        <v>1305</v>
      </c>
      <c r="C135" s="726"/>
      <c r="D135" s="727"/>
      <c r="E135" s="775"/>
      <c r="F135" s="727"/>
      <c r="G135" s="1246"/>
      <c r="H135" s="1265"/>
      <c r="I135" s="1265">
        <f t="shared" si="31"/>
        <v>0</v>
      </c>
      <c r="J135" s="1260"/>
      <c r="K135" s="1269"/>
      <c r="L135" s="1270">
        <f t="shared" si="32"/>
        <v>0</v>
      </c>
      <c r="M135" s="1260"/>
      <c r="N135" s="1269"/>
      <c r="O135" s="1270">
        <f t="shared" si="33"/>
        <v>0</v>
      </c>
      <c r="P135" s="1260"/>
      <c r="Q135" s="1265"/>
      <c r="R135" s="1265">
        <f t="shared" si="34"/>
        <v>0</v>
      </c>
      <c r="S135" s="1261"/>
      <c r="T135" s="1270">
        <f t="shared" si="35"/>
        <v>0</v>
      </c>
      <c r="U135" s="1270">
        <f t="shared" si="36"/>
        <v>0</v>
      </c>
      <c r="V135" s="1270">
        <f t="shared" si="37"/>
        <v>0</v>
      </c>
      <c r="W135" s="1270">
        <f t="shared" si="38"/>
        <v>0</v>
      </c>
      <c r="X135" s="1270">
        <f t="shared" si="39"/>
        <v>0</v>
      </c>
      <c r="Y135" s="1270">
        <f t="shared" si="40"/>
        <v>0</v>
      </c>
    </row>
    <row r="136" spans="1:25" s="728" customFormat="1" ht="13.2">
      <c r="A136" s="724"/>
      <c r="B136" s="725" t="s">
        <v>1306</v>
      </c>
      <c r="C136" s="726"/>
      <c r="D136" s="727"/>
      <c r="E136" s="775"/>
      <c r="F136" s="727"/>
      <c r="G136" s="1246"/>
      <c r="H136" s="1265"/>
      <c r="I136" s="1265">
        <f t="shared" si="31"/>
        <v>0</v>
      </c>
      <c r="J136" s="1260"/>
      <c r="K136" s="1269"/>
      <c r="L136" s="1270">
        <f t="shared" si="32"/>
        <v>0</v>
      </c>
      <c r="M136" s="1260"/>
      <c r="N136" s="1269"/>
      <c r="O136" s="1270">
        <f t="shared" si="33"/>
        <v>0</v>
      </c>
      <c r="P136" s="1260"/>
      <c r="Q136" s="1265"/>
      <c r="R136" s="1265">
        <f t="shared" si="34"/>
        <v>0</v>
      </c>
      <c r="S136" s="1261"/>
      <c r="T136" s="1270">
        <f t="shared" si="35"/>
        <v>0</v>
      </c>
      <c r="U136" s="1270">
        <f t="shared" si="36"/>
        <v>0</v>
      </c>
      <c r="V136" s="1270">
        <f t="shared" si="37"/>
        <v>0</v>
      </c>
      <c r="W136" s="1270">
        <f t="shared" si="38"/>
        <v>0</v>
      </c>
      <c r="X136" s="1270">
        <f t="shared" si="39"/>
        <v>0</v>
      </c>
      <c r="Y136" s="1270">
        <f t="shared" si="40"/>
        <v>0</v>
      </c>
    </row>
    <row r="137" spans="1:25" s="728" customFormat="1">
      <c r="A137" s="724"/>
      <c r="B137" s="751" t="s">
        <v>2743</v>
      </c>
      <c r="C137" s="729" t="s">
        <v>1808</v>
      </c>
      <c r="D137" s="727">
        <v>1550</v>
      </c>
      <c r="E137" s="95"/>
      <c r="F137" s="727">
        <f>D137*E137</f>
        <v>0</v>
      </c>
      <c r="G137" s="1246"/>
      <c r="H137" s="1265"/>
      <c r="I137" s="1265">
        <f t="shared" si="31"/>
        <v>0</v>
      </c>
      <c r="J137" s="1260"/>
      <c r="K137" s="1269"/>
      <c r="L137" s="1270">
        <f t="shared" si="32"/>
        <v>0</v>
      </c>
      <c r="M137" s="1260"/>
      <c r="N137" s="1269">
        <v>0.05</v>
      </c>
      <c r="O137" s="1270">
        <f t="shared" si="33"/>
        <v>10</v>
      </c>
      <c r="P137" s="1260"/>
      <c r="Q137" s="1265"/>
      <c r="R137" s="1265">
        <f t="shared" si="34"/>
        <v>0</v>
      </c>
      <c r="S137" s="1261"/>
      <c r="T137" s="1270">
        <f t="shared" si="35"/>
        <v>0</v>
      </c>
      <c r="U137" s="1270">
        <f t="shared" si="36"/>
        <v>0</v>
      </c>
      <c r="V137" s="1270">
        <f t="shared" si="37"/>
        <v>0</v>
      </c>
      <c r="W137" s="1270">
        <f t="shared" si="38"/>
        <v>15500</v>
      </c>
      <c r="X137" s="1270">
        <f t="shared" si="39"/>
        <v>0</v>
      </c>
      <c r="Y137" s="1270">
        <f t="shared" si="40"/>
        <v>0</v>
      </c>
    </row>
    <row r="138" spans="1:25" s="708" customFormat="1" ht="19.5" customHeight="1">
      <c r="A138" s="574"/>
      <c r="B138" s="706"/>
      <c r="C138" s="707"/>
      <c r="D138" s="577"/>
      <c r="E138" s="581"/>
      <c r="F138" s="580"/>
      <c r="G138" s="1241"/>
      <c r="H138" s="1265"/>
      <c r="I138" s="1265">
        <f t="shared" si="31"/>
        <v>0</v>
      </c>
      <c r="J138" s="1260"/>
      <c r="K138" s="1269"/>
      <c r="L138" s="1270">
        <f t="shared" si="32"/>
        <v>0</v>
      </c>
      <c r="M138" s="1260"/>
      <c r="N138" s="1269"/>
      <c r="O138" s="1270">
        <f t="shared" si="33"/>
        <v>0</v>
      </c>
      <c r="P138" s="1260"/>
      <c r="Q138" s="1265"/>
      <c r="R138" s="1265">
        <f t="shared" si="34"/>
        <v>0</v>
      </c>
      <c r="S138" s="1261"/>
      <c r="T138" s="1270">
        <f t="shared" si="35"/>
        <v>0</v>
      </c>
      <c r="U138" s="1270">
        <f t="shared" si="36"/>
        <v>0</v>
      </c>
      <c r="V138" s="1270">
        <f t="shared" si="37"/>
        <v>0</v>
      </c>
      <c r="W138" s="1270">
        <f t="shared" si="38"/>
        <v>0</v>
      </c>
      <c r="X138" s="1270">
        <f t="shared" si="39"/>
        <v>0</v>
      </c>
      <c r="Y138" s="1270">
        <f t="shared" si="40"/>
        <v>0</v>
      </c>
    </row>
    <row r="139" spans="1:25" s="190" customFormat="1" ht="16.8">
      <c r="A139" s="434" t="s">
        <v>115</v>
      </c>
      <c r="B139" s="419" t="s">
        <v>1307</v>
      </c>
      <c r="C139" s="709"/>
      <c r="D139" s="579"/>
      <c r="E139" s="582"/>
      <c r="F139" s="579">
        <f>SUM(F100:F138)</f>
        <v>0</v>
      </c>
      <c r="G139" s="1239"/>
      <c r="H139" s="1265"/>
      <c r="I139" s="1265">
        <f t="shared" si="31"/>
        <v>0</v>
      </c>
      <c r="J139" s="1260"/>
      <c r="K139" s="1269"/>
      <c r="L139" s="1270">
        <f t="shared" si="32"/>
        <v>0</v>
      </c>
      <c r="M139" s="1260"/>
      <c r="N139" s="1269"/>
      <c r="O139" s="1270">
        <f t="shared" si="33"/>
        <v>0</v>
      </c>
      <c r="P139" s="1260"/>
      <c r="Q139" s="1265"/>
      <c r="R139" s="1265">
        <f t="shared" si="34"/>
        <v>0</v>
      </c>
      <c r="S139" s="1261"/>
      <c r="T139" s="1270">
        <f t="shared" si="35"/>
        <v>0</v>
      </c>
      <c r="U139" s="1270">
        <f t="shared" si="36"/>
        <v>0</v>
      </c>
      <c r="V139" s="1270">
        <f t="shared" si="37"/>
        <v>0</v>
      </c>
      <c r="W139" s="1270">
        <f t="shared" si="38"/>
        <v>0</v>
      </c>
      <c r="X139" s="1270">
        <f t="shared" si="39"/>
        <v>0</v>
      </c>
      <c r="Y139" s="1270">
        <f t="shared" si="40"/>
        <v>0</v>
      </c>
    </row>
    <row r="140" spans="1:25" ht="13.2">
      <c r="A140" s="750"/>
      <c r="B140" s="716"/>
      <c r="C140" s="717"/>
      <c r="D140" s="718"/>
      <c r="E140" s="252"/>
      <c r="F140" s="718"/>
      <c r="H140" s="1265"/>
      <c r="I140" s="1265">
        <f t="shared" si="31"/>
        <v>0</v>
      </c>
      <c r="J140" s="1260"/>
      <c r="K140" s="1269"/>
      <c r="L140" s="1270">
        <f t="shared" si="32"/>
        <v>0</v>
      </c>
      <c r="M140" s="1260"/>
      <c r="N140" s="1269"/>
      <c r="O140" s="1270">
        <f t="shared" si="33"/>
        <v>0</v>
      </c>
      <c r="P140" s="1260"/>
      <c r="Q140" s="1265"/>
      <c r="R140" s="1265">
        <f t="shared" si="34"/>
        <v>0</v>
      </c>
      <c r="S140" s="1261"/>
      <c r="T140" s="1270">
        <f t="shared" si="35"/>
        <v>0</v>
      </c>
      <c r="U140" s="1270">
        <f t="shared" si="36"/>
        <v>0</v>
      </c>
      <c r="V140" s="1270">
        <f t="shared" si="37"/>
        <v>0</v>
      </c>
      <c r="W140" s="1270">
        <f t="shared" si="38"/>
        <v>0</v>
      </c>
      <c r="X140" s="1270">
        <f t="shared" si="39"/>
        <v>0</v>
      </c>
      <c r="Y140" s="1270">
        <f t="shared" si="40"/>
        <v>0</v>
      </c>
    </row>
    <row r="141" spans="1:25" ht="13.2">
      <c r="A141" s="750"/>
      <c r="B141" s="716"/>
      <c r="C141" s="717"/>
      <c r="D141" s="718"/>
      <c r="E141" s="252"/>
      <c r="F141" s="718"/>
      <c r="H141" s="1265"/>
      <c r="I141" s="1265">
        <f t="shared" si="31"/>
        <v>0</v>
      </c>
      <c r="J141" s="1260"/>
      <c r="K141" s="1269"/>
      <c r="L141" s="1270">
        <f t="shared" si="32"/>
        <v>0</v>
      </c>
      <c r="M141" s="1260"/>
      <c r="N141" s="1269"/>
      <c r="O141" s="1270">
        <f t="shared" si="33"/>
        <v>0</v>
      </c>
      <c r="P141" s="1260"/>
      <c r="Q141" s="1265"/>
      <c r="R141" s="1265">
        <f t="shared" si="34"/>
        <v>0</v>
      </c>
      <c r="S141" s="1261"/>
      <c r="T141" s="1270">
        <f t="shared" si="35"/>
        <v>0</v>
      </c>
      <c r="U141" s="1270">
        <f t="shared" si="36"/>
        <v>0</v>
      </c>
      <c r="V141" s="1270">
        <f t="shared" si="37"/>
        <v>0</v>
      </c>
      <c r="W141" s="1270">
        <f t="shared" si="38"/>
        <v>0</v>
      </c>
      <c r="X141" s="1270">
        <f t="shared" si="39"/>
        <v>0</v>
      </c>
      <c r="Y141" s="1270">
        <f t="shared" si="40"/>
        <v>0</v>
      </c>
    </row>
    <row r="142" spans="1:25" s="27" customFormat="1" ht="16.8">
      <c r="A142" s="435" t="s">
        <v>75</v>
      </c>
      <c r="B142" s="362" t="s">
        <v>1308</v>
      </c>
      <c r="C142" s="395"/>
      <c r="D142" s="396"/>
      <c r="E142" s="397"/>
      <c r="F142" s="398"/>
      <c r="G142" s="64"/>
      <c r="H142" s="1265"/>
      <c r="I142" s="1265">
        <f t="shared" si="31"/>
        <v>0</v>
      </c>
      <c r="J142" s="1260"/>
      <c r="K142" s="1269"/>
      <c r="L142" s="1270">
        <f t="shared" si="32"/>
        <v>0</v>
      </c>
      <c r="M142" s="1260"/>
      <c r="N142" s="1269"/>
      <c r="O142" s="1270">
        <f t="shared" si="33"/>
        <v>0</v>
      </c>
      <c r="P142" s="1260"/>
      <c r="Q142" s="1265"/>
      <c r="R142" s="1265">
        <f t="shared" si="34"/>
        <v>0</v>
      </c>
      <c r="S142" s="1261"/>
      <c r="T142" s="1270">
        <f t="shared" si="35"/>
        <v>0</v>
      </c>
      <c r="U142" s="1270">
        <f t="shared" si="36"/>
        <v>0</v>
      </c>
      <c r="V142" s="1270">
        <f t="shared" si="37"/>
        <v>0</v>
      </c>
      <c r="W142" s="1270">
        <f t="shared" si="38"/>
        <v>0</v>
      </c>
      <c r="X142" s="1270">
        <f t="shared" si="39"/>
        <v>0</v>
      </c>
      <c r="Y142" s="1270">
        <f t="shared" si="40"/>
        <v>0</v>
      </c>
    </row>
    <row r="143" spans="1:25" s="728" customFormat="1" ht="18" customHeight="1">
      <c r="A143" s="750"/>
      <c r="B143" s="716"/>
      <c r="C143" s="717"/>
      <c r="D143" s="718"/>
      <c r="E143" s="252"/>
      <c r="F143" s="718"/>
      <c r="G143" s="1246"/>
      <c r="H143" s="1265"/>
      <c r="I143" s="1265">
        <f t="shared" si="31"/>
        <v>0</v>
      </c>
      <c r="J143" s="1260"/>
      <c r="K143" s="1269"/>
      <c r="L143" s="1270">
        <f t="shared" si="32"/>
        <v>0</v>
      </c>
      <c r="M143" s="1260"/>
      <c r="N143" s="1269"/>
      <c r="O143" s="1270">
        <f t="shared" si="33"/>
        <v>0</v>
      </c>
      <c r="P143" s="1260"/>
      <c r="Q143" s="1265"/>
      <c r="R143" s="1265">
        <f t="shared" si="34"/>
        <v>0</v>
      </c>
      <c r="S143" s="1261"/>
      <c r="T143" s="1270">
        <f t="shared" si="35"/>
        <v>0</v>
      </c>
      <c r="U143" s="1270">
        <f t="shared" si="36"/>
        <v>0</v>
      </c>
      <c r="V143" s="1270">
        <f t="shared" si="37"/>
        <v>0</v>
      </c>
      <c r="W143" s="1270">
        <f t="shared" si="38"/>
        <v>0</v>
      </c>
      <c r="X143" s="1270">
        <f t="shared" si="39"/>
        <v>0</v>
      </c>
      <c r="Y143" s="1270">
        <f t="shared" si="40"/>
        <v>0</v>
      </c>
    </row>
    <row r="144" spans="1:25" ht="26.4">
      <c r="A144" s="720" t="s">
        <v>76</v>
      </c>
      <c r="B144" s="721" t="s">
        <v>1309</v>
      </c>
      <c r="C144" s="722"/>
      <c r="D144" s="723"/>
      <c r="E144" s="776"/>
      <c r="F144" s="723"/>
      <c r="G144" s="1246"/>
      <c r="H144" s="1265"/>
      <c r="I144" s="1265">
        <f t="shared" si="31"/>
        <v>0</v>
      </c>
      <c r="J144" s="1260"/>
      <c r="K144" s="1269"/>
      <c r="L144" s="1270">
        <f t="shared" si="32"/>
        <v>0</v>
      </c>
      <c r="M144" s="1260"/>
      <c r="N144" s="1269"/>
      <c r="O144" s="1270">
        <f t="shared" si="33"/>
        <v>0</v>
      </c>
      <c r="P144" s="1260"/>
      <c r="Q144" s="1265"/>
      <c r="R144" s="1265">
        <f t="shared" si="34"/>
        <v>0</v>
      </c>
      <c r="S144" s="1261"/>
      <c r="T144" s="1270">
        <f t="shared" si="35"/>
        <v>0</v>
      </c>
      <c r="U144" s="1270">
        <f t="shared" si="36"/>
        <v>0</v>
      </c>
      <c r="V144" s="1270">
        <f t="shared" si="37"/>
        <v>0</v>
      </c>
      <c r="W144" s="1270">
        <f t="shared" si="38"/>
        <v>0</v>
      </c>
      <c r="X144" s="1270">
        <f t="shared" si="39"/>
        <v>0</v>
      </c>
      <c r="Y144" s="1270">
        <f t="shared" si="40"/>
        <v>0</v>
      </c>
    </row>
    <row r="145" spans="1:25" ht="52.8">
      <c r="A145" s="724"/>
      <c r="B145" s="725" t="s">
        <v>1310</v>
      </c>
      <c r="C145" s="726"/>
      <c r="D145" s="727"/>
      <c r="E145" s="775"/>
      <c r="F145" s="727"/>
      <c r="G145" s="1246"/>
      <c r="H145" s="1265"/>
      <c r="I145" s="1265">
        <f t="shared" si="31"/>
        <v>0</v>
      </c>
      <c r="J145" s="1260"/>
      <c r="K145" s="1269"/>
      <c r="L145" s="1270">
        <f t="shared" si="32"/>
        <v>0</v>
      </c>
      <c r="M145" s="1260"/>
      <c r="N145" s="1269"/>
      <c r="O145" s="1270">
        <f t="shared" si="33"/>
        <v>0</v>
      </c>
      <c r="P145" s="1260"/>
      <c r="Q145" s="1265"/>
      <c r="R145" s="1265">
        <f t="shared" si="34"/>
        <v>0</v>
      </c>
      <c r="S145" s="1261"/>
      <c r="T145" s="1270">
        <f t="shared" si="35"/>
        <v>0</v>
      </c>
      <c r="U145" s="1270">
        <f t="shared" si="36"/>
        <v>0</v>
      </c>
      <c r="V145" s="1270">
        <f t="shared" si="37"/>
        <v>0</v>
      </c>
      <c r="W145" s="1270">
        <f t="shared" si="38"/>
        <v>0</v>
      </c>
      <c r="X145" s="1270">
        <f t="shared" si="39"/>
        <v>0</v>
      </c>
      <c r="Y145" s="1270">
        <f t="shared" si="40"/>
        <v>0</v>
      </c>
    </row>
    <row r="146" spans="1:25" ht="39.6">
      <c r="A146" s="724"/>
      <c r="B146" s="725" t="s">
        <v>1311</v>
      </c>
      <c r="C146" s="726"/>
      <c r="D146" s="727"/>
      <c r="E146" s="775"/>
      <c r="F146" s="727"/>
      <c r="G146" s="1246"/>
      <c r="H146" s="1265"/>
      <c r="I146" s="1265">
        <f t="shared" si="31"/>
        <v>0</v>
      </c>
      <c r="J146" s="1260"/>
      <c r="K146" s="1269"/>
      <c r="L146" s="1270">
        <f t="shared" si="32"/>
        <v>0</v>
      </c>
      <c r="M146" s="1260"/>
      <c r="N146" s="1269"/>
      <c r="O146" s="1270">
        <f t="shared" si="33"/>
        <v>0</v>
      </c>
      <c r="P146" s="1260"/>
      <c r="Q146" s="1265"/>
      <c r="R146" s="1265">
        <f t="shared" si="34"/>
        <v>0</v>
      </c>
      <c r="S146" s="1261"/>
      <c r="T146" s="1270">
        <f t="shared" si="35"/>
        <v>0</v>
      </c>
      <c r="U146" s="1270">
        <f t="shared" si="36"/>
        <v>0</v>
      </c>
      <c r="V146" s="1270">
        <f t="shared" si="37"/>
        <v>0</v>
      </c>
      <c r="W146" s="1270">
        <f t="shared" si="38"/>
        <v>0</v>
      </c>
      <c r="X146" s="1270">
        <f t="shared" si="39"/>
        <v>0</v>
      </c>
      <c r="Y146" s="1270">
        <f t="shared" si="40"/>
        <v>0</v>
      </c>
    </row>
    <row r="147" spans="1:25" ht="26.4">
      <c r="A147" s="724"/>
      <c r="B147" s="725" t="s">
        <v>1312</v>
      </c>
      <c r="C147" s="726"/>
      <c r="D147" s="727"/>
      <c r="E147" s="775"/>
      <c r="F147" s="727"/>
      <c r="G147" s="1246"/>
      <c r="H147" s="1265"/>
      <c r="I147" s="1265">
        <f t="shared" si="31"/>
        <v>0</v>
      </c>
      <c r="J147" s="1260"/>
      <c r="K147" s="1269"/>
      <c r="L147" s="1270">
        <f t="shared" si="32"/>
        <v>0</v>
      </c>
      <c r="M147" s="1260"/>
      <c r="N147" s="1269"/>
      <c r="O147" s="1270">
        <f t="shared" si="33"/>
        <v>0</v>
      </c>
      <c r="P147" s="1260"/>
      <c r="Q147" s="1265"/>
      <c r="R147" s="1265">
        <f t="shared" si="34"/>
        <v>0</v>
      </c>
      <c r="S147" s="1261"/>
      <c r="T147" s="1270">
        <f t="shared" si="35"/>
        <v>0</v>
      </c>
      <c r="U147" s="1270">
        <f t="shared" si="36"/>
        <v>0</v>
      </c>
      <c r="V147" s="1270">
        <f t="shared" si="37"/>
        <v>0</v>
      </c>
      <c r="W147" s="1270">
        <f t="shared" si="38"/>
        <v>0</v>
      </c>
      <c r="X147" s="1270">
        <f t="shared" si="39"/>
        <v>0</v>
      </c>
      <c r="Y147" s="1270">
        <f t="shared" si="40"/>
        <v>0</v>
      </c>
    </row>
    <row r="148" spans="1:25" ht="39.6">
      <c r="A148" s="724"/>
      <c r="B148" s="751" t="s">
        <v>1313</v>
      </c>
      <c r="C148" s="726"/>
      <c r="D148" s="727"/>
      <c r="E148" s="775"/>
      <c r="F148" s="727"/>
      <c r="G148" s="1246"/>
      <c r="H148" s="1265"/>
      <c r="I148" s="1265">
        <f t="shared" si="31"/>
        <v>0</v>
      </c>
      <c r="J148" s="1260"/>
      <c r="K148" s="1269"/>
      <c r="L148" s="1270">
        <f t="shared" si="32"/>
        <v>0</v>
      </c>
      <c r="M148" s="1260"/>
      <c r="N148" s="1269"/>
      <c r="O148" s="1270">
        <f t="shared" si="33"/>
        <v>0</v>
      </c>
      <c r="P148" s="1260"/>
      <c r="Q148" s="1265"/>
      <c r="R148" s="1265">
        <f t="shared" si="34"/>
        <v>0</v>
      </c>
      <c r="S148" s="1261"/>
      <c r="T148" s="1270">
        <f t="shared" si="35"/>
        <v>0</v>
      </c>
      <c r="U148" s="1270">
        <f t="shared" si="36"/>
        <v>0</v>
      </c>
      <c r="V148" s="1270">
        <f t="shared" si="37"/>
        <v>0</v>
      </c>
      <c r="W148" s="1270">
        <f t="shared" si="38"/>
        <v>0</v>
      </c>
      <c r="X148" s="1270">
        <f t="shared" si="39"/>
        <v>0</v>
      </c>
      <c r="Y148" s="1270">
        <f t="shared" si="40"/>
        <v>0</v>
      </c>
    </row>
    <row r="149" spans="1:25" ht="26.4">
      <c r="A149" s="724"/>
      <c r="B149" s="725" t="s">
        <v>1314</v>
      </c>
      <c r="C149" s="726"/>
      <c r="D149" s="727"/>
      <c r="E149" s="775"/>
      <c r="F149" s="727"/>
      <c r="G149" s="1246"/>
      <c r="H149" s="1265"/>
      <c r="I149" s="1265">
        <f t="shared" si="31"/>
        <v>0</v>
      </c>
      <c r="J149" s="1260"/>
      <c r="K149" s="1269"/>
      <c r="L149" s="1270">
        <f t="shared" si="32"/>
        <v>0</v>
      </c>
      <c r="M149" s="1260"/>
      <c r="N149" s="1269"/>
      <c r="O149" s="1270">
        <f t="shared" si="33"/>
        <v>0</v>
      </c>
      <c r="P149" s="1260"/>
      <c r="Q149" s="1265"/>
      <c r="R149" s="1265">
        <f t="shared" si="34"/>
        <v>0</v>
      </c>
      <c r="S149" s="1261"/>
      <c r="T149" s="1270">
        <f t="shared" si="35"/>
        <v>0</v>
      </c>
      <c r="U149" s="1270">
        <f t="shared" si="36"/>
        <v>0</v>
      </c>
      <c r="V149" s="1270">
        <f t="shared" si="37"/>
        <v>0</v>
      </c>
      <c r="W149" s="1270">
        <f t="shared" si="38"/>
        <v>0</v>
      </c>
      <c r="X149" s="1270">
        <f t="shared" si="39"/>
        <v>0</v>
      </c>
      <c r="Y149" s="1270">
        <f t="shared" si="40"/>
        <v>0</v>
      </c>
    </row>
    <row r="150" spans="1:25" ht="26.4">
      <c r="A150" s="724"/>
      <c r="B150" s="725" t="s">
        <v>1315</v>
      </c>
      <c r="C150" s="726"/>
      <c r="D150" s="727"/>
      <c r="E150" s="775"/>
      <c r="F150" s="727"/>
      <c r="G150" s="1246"/>
      <c r="H150" s="1265"/>
      <c r="I150" s="1265">
        <f t="shared" si="31"/>
        <v>0</v>
      </c>
      <c r="J150" s="1260"/>
      <c r="K150" s="1269"/>
      <c r="L150" s="1270">
        <f t="shared" si="32"/>
        <v>0</v>
      </c>
      <c r="M150" s="1260"/>
      <c r="N150" s="1269"/>
      <c r="O150" s="1270">
        <f t="shared" si="33"/>
        <v>0</v>
      </c>
      <c r="P150" s="1260"/>
      <c r="Q150" s="1265"/>
      <c r="R150" s="1265">
        <f t="shared" si="34"/>
        <v>0</v>
      </c>
      <c r="S150" s="1261"/>
      <c r="T150" s="1270">
        <f t="shared" si="35"/>
        <v>0</v>
      </c>
      <c r="U150" s="1270">
        <f t="shared" si="36"/>
        <v>0</v>
      </c>
      <c r="V150" s="1270">
        <f t="shared" si="37"/>
        <v>0</v>
      </c>
      <c r="W150" s="1270">
        <f t="shared" si="38"/>
        <v>0</v>
      </c>
      <c r="X150" s="1270">
        <f t="shared" si="39"/>
        <v>0</v>
      </c>
      <c r="Y150" s="1270">
        <f t="shared" si="40"/>
        <v>0</v>
      </c>
    </row>
    <row r="151" spans="1:25" ht="13.2">
      <c r="A151" s="724"/>
      <c r="B151" s="725" t="s">
        <v>1245</v>
      </c>
      <c r="C151" s="726"/>
      <c r="D151" s="727"/>
      <c r="E151" s="775"/>
      <c r="F151" s="727"/>
      <c r="G151" s="1246"/>
      <c r="H151" s="1265"/>
      <c r="I151" s="1265">
        <f t="shared" si="31"/>
        <v>0</v>
      </c>
      <c r="J151" s="1260"/>
      <c r="K151" s="1269"/>
      <c r="L151" s="1270">
        <f t="shared" si="32"/>
        <v>0</v>
      </c>
      <c r="M151" s="1260"/>
      <c r="N151" s="1269"/>
      <c r="O151" s="1270">
        <f t="shared" si="33"/>
        <v>0</v>
      </c>
      <c r="P151" s="1260"/>
      <c r="Q151" s="1265"/>
      <c r="R151" s="1265">
        <f t="shared" si="34"/>
        <v>0</v>
      </c>
      <c r="S151" s="1261"/>
      <c r="T151" s="1270">
        <f t="shared" si="35"/>
        <v>0</v>
      </c>
      <c r="U151" s="1270">
        <f t="shared" si="36"/>
        <v>0</v>
      </c>
      <c r="V151" s="1270">
        <f t="shared" si="37"/>
        <v>0</v>
      </c>
      <c r="W151" s="1270">
        <f t="shared" si="38"/>
        <v>0</v>
      </c>
      <c r="X151" s="1270">
        <f t="shared" si="39"/>
        <v>0</v>
      </c>
      <c r="Y151" s="1270">
        <f t="shared" si="40"/>
        <v>0</v>
      </c>
    </row>
    <row r="152" spans="1:25" ht="26.4">
      <c r="A152" s="724"/>
      <c r="B152" s="725" t="s">
        <v>1316</v>
      </c>
      <c r="C152" s="726"/>
      <c r="D152" s="727"/>
      <c r="E152" s="775"/>
      <c r="F152" s="727"/>
      <c r="G152" s="1246"/>
      <c r="H152" s="1265"/>
      <c r="I152" s="1265">
        <f t="shared" si="31"/>
        <v>0</v>
      </c>
      <c r="J152" s="1260"/>
      <c r="K152" s="1269"/>
      <c r="L152" s="1270">
        <f t="shared" si="32"/>
        <v>0</v>
      </c>
      <c r="M152" s="1260"/>
      <c r="N152" s="1269"/>
      <c r="O152" s="1270">
        <f t="shared" si="33"/>
        <v>0</v>
      </c>
      <c r="P152" s="1260"/>
      <c r="Q152" s="1265"/>
      <c r="R152" s="1265">
        <f t="shared" si="34"/>
        <v>0</v>
      </c>
      <c r="S152" s="1261"/>
      <c r="T152" s="1270">
        <f t="shared" si="35"/>
        <v>0</v>
      </c>
      <c r="U152" s="1270">
        <f t="shared" si="36"/>
        <v>0</v>
      </c>
      <c r="V152" s="1270">
        <f t="shared" si="37"/>
        <v>0</v>
      </c>
      <c r="W152" s="1270">
        <f t="shared" si="38"/>
        <v>0</v>
      </c>
      <c r="X152" s="1270">
        <f t="shared" si="39"/>
        <v>0</v>
      </c>
      <c r="Y152" s="1270">
        <f t="shared" si="40"/>
        <v>0</v>
      </c>
    </row>
    <row r="153" spans="1:25" ht="13.2">
      <c r="A153" s="724"/>
      <c r="B153" s="751" t="s">
        <v>1317</v>
      </c>
      <c r="C153" s="726"/>
      <c r="D153" s="727"/>
      <c r="E153" s="775"/>
      <c r="F153" s="727"/>
      <c r="G153" s="1246"/>
      <c r="H153" s="1265"/>
      <c r="I153" s="1265">
        <f t="shared" si="31"/>
        <v>0</v>
      </c>
      <c r="J153" s="1260"/>
      <c r="K153" s="1269"/>
      <c r="L153" s="1270">
        <f t="shared" si="32"/>
        <v>0</v>
      </c>
      <c r="M153" s="1260"/>
      <c r="N153" s="1269"/>
      <c r="O153" s="1270">
        <f t="shared" si="33"/>
        <v>0</v>
      </c>
      <c r="P153" s="1260"/>
      <c r="Q153" s="1265"/>
      <c r="R153" s="1265">
        <f t="shared" si="34"/>
        <v>0</v>
      </c>
      <c r="S153" s="1261"/>
      <c r="T153" s="1270">
        <f t="shared" si="35"/>
        <v>0</v>
      </c>
      <c r="U153" s="1270">
        <f t="shared" si="36"/>
        <v>0</v>
      </c>
      <c r="V153" s="1270">
        <f t="shared" si="37"/>
        <v>0</v>
      </c>
      <c r="W153" s="1270">
        <f t="shared" si="38"/>
        <v>0</v>
      </c>
      <c r="X153" s="1270">
        <f t="shared" si="39"/>
        <v>0</v>
      </c>
      <c r="Y153" s="1270">
        <f t="shared" si="40"/>
        <v>0</v>
      </c>
    </row>
    <row r="154" spans="1:25" ht="105.6">
      <c r="A154" s="724"/>
      <c r="B154" s="751" t="s">
        <v>1318</v>
      </c>
      <c r="C154" s="726"/>
      <c r="D154" s="727"/>
      <c r="E154" s="775"/>
      <c r="F154" s="727"/>
      <c r="G154" s="1246"/>
      <c r="H154" s="1265"/>
      <c r="I154" s="1265">
        <f t="shared" si="31"/>
        <v>0</v>
      </c>
      <c r="J154" s="1260"/>
      <c r="K154" s="1269"/>
      <c r="L154" s="1270">
        <f t="shared" si="32"/>
        <v>0</v>
      </c>
      <c r="M154" s="1260"/>
      <c r="N154" s="1269"/>
      <c r="O154" s="1270">
        <f t="shared" si="33"/>
        <v>0</v>
      </c>
      <c r="P154" s="1260"/>
      <c r="Q154" s="1265"/>
      <c r="R154" s="1265">
        <f t="shared" si="34"/>
        <v>0</v>
      </c>
      <c r="S154" s="1261"/>
      <c r="T154" s="1270">
        <f t="shared" si="35"/>
        <v>0</v>
      </c>
      <c r="U154" s="1270">
        <f t="shared" si="36"/>
        <v>0</v>
      </c>
      <c r="V154" s="1270">
        <f t="shared" si="37"/>
        <v>0</v>
      </c>
      <c r="W154" s="1270">
        <f t="shared" si="38"/>
        <v>0</v>
      </c>
      <c r="X154" s="1270">
        <f t="shared" si="39"/>
        <v>0</v>
      </c>
      <c r="Y154" s="1270">
        <f t="shared" si="40"/>
        <v>0</v>
      </c>
    </row>
    <row r="155" spans="1:25" ht="26.4">
      <c r="A155" s="724"/>
      <c r="B155" s="751" t="s">
        <v>1319</v>
      </c>
      <c r="C155" s="726"/>
      <c r="D155" s="727"/>
      <c r="E155" s="775"/>
      <c r="F155" s="727"/>
      <c r="G155" s="1246"/>
      <c r="H155" s="1265"/>
      <c r="I155" s="1265">
        <f t="shared" si="31"/>
        <v>0</v>
      </c>
      <c r="J155" s="1260"/>
      <c r="K155" s="1269"/>
      <c r="L155" s="1270">
        <f t="shared" si="32"/>
        <v>0</v>
      </c>
      <c r="M155" s="1260"/>
      <c r="N155" s="1269"/>
      <c r="O155" s="1270">
        <f t="shared" si="33"/>
        <v>0</v>
      </c>
      <c r="P155" s="1260"/>
      <c r="Q155" s="1265"/>
      <c r="R155" s="1265">
        <f t="shared" si="34"/>
        <v>0</v>
      </c>
      <c r="S155" s="1261"/>
      <c r="T155" s="1270">
        <f t="shared" si="35"/>
        <v>0</v>
      </c>
      <c r="U155" s="1270">
        <f t="shared" si="36"/>
        <v>0</v>
      </c>
      <c r="V155" s="1270">
        <f t="shared" si="37"/>
        <v>0</v>
      </c>
      <c r="W155" s="1270">
        <f t="shared" si="38"/>
        <v>0</v>
      </c>
      <c r="X155" s="1270">
        <f t="shared" si="39"/>
        <v>0</v>
      </c>
      <c r="Y155" s="1270">
        <f t="shared" si="40"/>
        <v>0</v>
      </c>
    </row>
    <row r="156" spans="1:25" ht="13.2">
      <c r="A156" s="724"/>
      <c r="B156" s="725" t="s">
        <v>1320</v>
      </c>
      <c r="C156" s="726"/>
      <c r="D156" s="727"/>
      <c r="E156" s="775"/>
      <c r="F156" s="727"/>
      <c r="G156" s="1246"/>
      <c r="H156" s="1265"/>
      <c r="I156" s="1265">
        <f t="shared" si="31"/>
        <v>0</v>
      </c>
      <c r="J156" s="1260"/>
      <c r="K156" s="1269"/>
      <c r="L156" s="1270">
        <f t="shared" si="32"/>
        <v>0</v>
      </c>
      <c r="M156" s="1260"/>
      <c r="N156" s="1269"/>
      <c r="O156" s="1270">
        <f t="shared" si="33"/>
        <v>0</v>
      </c>
      <c r="P156" s="1260"/>
      <c r="Q156" s="1265"/>
      <c r="R156" s="1265">
        <f t="shared" si="34"/>
        <v>0</v>
      </c>
      <c r="S156" s="1261"/>
      <c r="T156" s="1270">
        <f t="shared" si="35"/>
        <v>0</v>
      </c>
      <c r="U156" s="1270">
        <f t="shared" si="36"/>
        <v>0</v>
      </c>
      <c r="V156" s="1270">
        <f t="shared" si="37"/>
        <v>0</v>
      </c>
      <c r="W156" s="1270">
        <f t="shared" si="38"/>
        <v>0</v>
      </c>
      <c r="X156" s="1270">
        <f t="shared" si="39"/>
        <v>0</v>
      </c>
      <c r="Y156" s="1270">
        <f t="shared" si="40"/>
        <v>0</v>
      </c>
    </row>
    <row r="157" spans="1:25" ht="39.6">
      <c r="A157" s="724"/>
      <c r="B157" s="725" t="s">
        <v>1321</v>
      </c>
      <c r="C157" s="726"/>
      <c r="D157" s="727"/>
      <c r="E157" s="775"/>
      <c r="F157" s="727"/>
      <c r="G157" s="1246"/>
      <c r="H157" s="1265"/>
      <c r="I157" s="1265">
        <f t="shared" si="31"/>
        <v>0</v>
      </c>
      <c r="J157" s="1260"/>
      <c r="K157" s="1269"/>
      <c r="L157" s="1270">
        <f t="shared" si="32"/>
        <v>0</v>
      </c>
      <c r="M157" s="1260"/>
      <c r="N157" s="1269"/>
      <c r="O157" s="1270">
        <f t="shared" si="33"/>
        <v>0</v>
      </c>
      <c r="P157" s="1260"/>
      <c r="Q157" s="1265"/>
      <c r="R157" s="1265">
        <f t="shared" si="34"/>
        <v>0</v>
      </c>
      <c r="S157" s="1261"/>
      <c r="T157" s="1270">
        <f t="shared" si="35"/>
        <v>0</v>
      </c>
      <c r="U157" s="1270">
        <f t="shared" si="36"/>
        <v>0</v>
      </c>
      <c r="V157" s="1270">
        <f t="shared" si="37"/>
        <v>0</v>
      </c>
      <c r="W157" s="1270">
        <f t="shared" si="38"/>
        <v>0</v>
      </c>
      <c r="X157" s="1270">
        <f t="shared" si="39"/>
        <v>0</v>
      </c>
      <c r="Y157" s="1270">
        <f t="shared" si="40"/>
        <v>0</v>
      </c>
    </row>
    <row r="158" spans="1:25" ht="39.6">
      <c r="A158" s="724"/>
      <c r="B158" s="778" t="s">
        <v>1322</v>
      </c>
      <c r="C158" s="726"/>
      <c r="D158" s="727"/>
      <c r="E158" s="775"/>
      <c r="F158" s="727"/>
      <c r="G158" s="1246"/>
      <c r="H158" s="1265"/>
      <c r="I158" s="1265">
        <f t="shared" si="31"/>
        <v>0</v>
      </c>
      <c r="J158" s="1260"/>
      <c r="K158" s="1269"/>
      <c r="L158" s="1270">
        <f t="shared" si="32"/>
        <v>0</v>
      </c>
      <c r="M158" s="1260"/>
      <c r="N158" s="1269"/>
      <c r="O158" s="1270">
        <f t="shared" si="33"/>
        <v>0</v>
      </c>
      <c r="P158" s="1260"/>
      <c r="Q158" s="1265"/>
      <c r="R158" s="1265">
        <f t="shared" si="34"/>
        <v>0</v>
      </c>
      <c r="S158" s="1261"/>
      <c r="T158" s="1270">
        <f t="shared" si="35"/>
        <v>0</v>
      </c>
      <c r="U158" s="1270">
        <f t="shared" si="36"/>
        <v>0</v>
      </c>
      <c r="V158" s="1270">
        <f t="shared" si="37"/>
        <v>0</v>
      </c>
      <c r="W158" s="1270">
        <f t="shared" si="38"/>
        <v>0</v>
      </c>
      <c r="X158" s="1270">
        <f t="shared" si="39"/>
        <v>0</v>
      </c>
      <c r="Y158" s="1270">
        <f t="shared" si="40"/>
        <v>0</v>
      </c>
    </row>
    <row r="159" spans="1:25" s="728" customFormat="1" ht="39.6">
      <c r="A159" s="724"/>
      <c r="B159" s="725" t="s">
        <v>1323</v>
      </c>
      <c r="C159" s="726"/>
      <c r="D159" s="727"/>
      <c r="E159" s="775"/>
      <c r="F159" s="727"/>
      <c r="G159" s="1246"/>
      <c r="H159" s="1265"/>
      <c r="I159" s="1265">
        <f t="shared" si="31"/>
        <v>0</v>
      </c>
      <c r="J159" s="1260"/>
      <c r="K159" s="1269"/>
      <c r="L159" s="1270">
        <f t="shared" si="32"/>
        <v>0</v>
      </c>
      <c r="M159" s="1260"/>
      <c r="N159" s="1269"/>
      <c r="O159" s="1270">
        <f t="shared" si="33"/>
        <v>0</v>
      </c>
      <c r="P159" s="1260"/>
      <c r="Q159" s="1265"/>
      <c r="R159" s="1265">
        <f t="shared" si="34"/>
        <v>0</v>
      </c>
      <c r="S159" s="1261"/>
      <c r="T159" s="1270">
        <f t="shared" si="35"/>
        <v>0</v>
      </c>
      <c r="U159" s="1270">
        <f t="shared" si="36"/>
        <v>0</v>
      </c>
      <c r="V159" s="1270">
        <f t="shared" si="37"/>
        <v>0</v>
      </c>
      <c r="W159" s="1270">
        <f t="shared" si="38"/>
        <v>0</v>
      </c>
      <c r="X159" s="1270">
        <f t="shared" si="39"/>
        <v>0</v>
      </c>
      <c r="Y159" s="1270">
        <f t="shared" si="40"/>
        <v>0</v>
      </c>
    </row>
    <row r="160" spans="1:25">
      <c r="A160" s="724"/>
      <c r="B160" s="751" t="s">
        <v>1324</v>
      </c>
      <c r="C160" s="726" t="s">
        <v>1325</v>
      </c>
      <c r="D160" s="727">
        <v>450</v>
      </c>
      <c r="E160" s="95"/>
      <c r="F160" s="727">
        <f>D160*E160</f>
        <v>0</v>
      </c>
      <c r="G160" s="1246"/>
      <c r="H160" s="1265">
        <v>110</v>
      </c>
      <c r="I160" s="1265">
        <f t="shared" si="31"/>
        <v>0</v>
      </c>
      <c r="J160" s="1260"/>
      <c r="K160" s="1269"/>
      <c r="L160" s="1270">
        <f t="shared" si="32"/>
        <v>0</v>
      </c>
      <c r="M160" s="1260"/>
      <c r="N160" s="1269">
        <v>0.17499999999999999</v>
      </c>
      <c r="O160" s="1270">
        <f t="shared" si="33"/>
        <v>35</v>
      </c>
      <c r="P160" s="1260"/>
      <c r="Q160" s="1265"/>
      <c r="R160" s="1265">
        <f t="shared" si="34"/>
        <v>0</v>
      </c>
      <c r="S160" s="1261"/>
      <c r="T160" s="1270">
        <f t="shared" si="35"/>
        <v>49500</v>
      </c>
      <c r="U160" s="1270">
        <f t="shared" si="36"/>
        <v>0</v>
      </c>
      <c r="V160" s="1270">
        <f t="shared" si="37"/>
        <v>0</v>
      </c>
      <c r="W160" s="1270">
        <f t="shared" si="38"/>
        <v>15750</v>
      </c>
      <c r="X160" s="1270">
        <f t="shared" si="39"/>
        <v>0</v>
      </c>
      <c r="Y160" s="1270">
        <f t="shared" si="40"/>
        <v>0</v>
      </c>
    </row>
    <row r="161" spans="1:25" ht="13.2">
      <c r="A161" s="724"/>
      <c r="B161" s="725"/>
      <c r="C161" s="726"/>
      <c r="D161" s="727"/>
      <c r="E161" s="775"/>
      <c r="F161" s="727"/>
      <c r="G161" s="1246"/>
      <c r="H161" s="1265"/>
      <c r="I161" s="1265">
        <f t="shared" si="31"/>
        <v>0</v>
      </c>
      <c r="J161" s="1260"/>
      <c r="K161" s="1269"/>
      <c r="L161" s="1270">
        <f t="shared" si="32"/>
        <v>0</v>
      </c>
      <c r="M161" s="1260"/>
      <c r="N161" s="1269"/>
      <c r="O161" s="1270">
        <f t="shared" si="33"/>
        <v>0</v>
      </c>
      <c r="P161" s="1260"/>
      <c r="Q161" s="1265"/>
      <c r="R161" s="1265">
        <f t="shared" si="34"/>
        <v>0</v>
      </c>
      <c r="S161" s="1261"/>
      <c r="T161" s="1270">
        <f t="shared" si="35"/>
        <v>0</v>
      </c>
      <c r="U161" s="1270">
        <f t="shared" si="36"/>
        <v>0</v>
      </c>
      <c r="V161" s="1270">
        <f t="shared" si="37"/>
        <v>0</v>
      </c>
      <c r="W161" s="1270">
        <f t="shared" si="38"/>
        <v>0</v>
      </c>
      <c r="X161" s="1270">
        <f t="shared" si="39"/>
        <v>0</v>
      </c>
      <c r="Y161" s="1270">
        <f t="shared" si="40"/>
        <v>0</v>
      </c>
    </row>
    <row r="162" spans="1:25" ht="13.2">
      <c r="A162" s="720" t="s">
        <v>77</v>
      </c>
      <c r="B162" s="721" t="s">
        <v>1326</v>
      </c>
      <c r="C162" s="722"/>
      <c r="D162" s="723"/>
      <c r="E162" s="776"/>
      <c r="F162" s="723"/>
      <c r="G162" s="1246"/>
      <c r="H162" s="1265"/>
      <c r="I162" s="1265">
        <f t="shared" si="31"/>
        <v>0</v>
      </c>
      <c r="J162" s="1260"/>
      <c r="K162" s="1269"/>
      <c r="L162" s="1270">
        <f t="shared" si="32"/>
        <v>0</v>
      </c>
      <c r="M162" s="1260"/>
      <c r="N162" s="1269"/>
      <c r="O162" s="1270">
        <f t="shared" si="33"/>
        <v>0</v>
      </c>
      <c r="P162" s="1260"/>
      <c r="Q162" s="1265"/>
      <c r="R162" s="1265">
        <f t="shared" si="34"/>
        <v>0</v>
      </c>
      <c r="S162" s="1261"/>
      <c r="T162" s="1270">
        <f t="shared" si="35"/>
        <v>0</v>
      </c>
      <c r="U162" s="1270">
        <f t="shared" si="36"/>
        <v>0</v>
      </c>
      <c r="V162" s="1270">
        <f t="shared" si="37"/>
        <v>0</v>
      </c>
      <c r="W162" s="1270">
        <f t="shared" si="38"/>
        <v>0</v>
      </c>
      <c r="X162" s="1270">
        <f t="shared" si="39"/>
        <v>0</v>
      </c>
      <c r="Y162" s="1270">
        <f t="shared" si="40"/>
        <v>0</v>
      </c>
    </row>
    <row r="163" spans="1:25" ht="13.2">
      <c r="A163" s="724"/>
      <c r="B163" s="725" t="s">
        <v>1245</v>
      </c>
      <c r="C163" s="726"/>
      <c r="D163" s="727"/>
      <c r="E163" s="775"/>
      <c r="F163" s="727"/>
      <c r="G163" s="1246"/>
      <c r="H163" s="1265"/>
      <c r="I163" s="1265">
        <f t="shared" si="31"/>
        <v>0</v>
      </c>
      <c r="J163" s="1260"/>
      <c r="K163" s="1269"/>
      <c r="L163" s="1270">
        <f t="shared" si="32"/>
        <v>0</v>
      </c>
      <c r="M163" s="1260"/>
      <c r="N163" s="1269"/>
      <c r="O163" s="1270">
        <f t="shared" si="33"/>
        <v>0</v>
      </c>
      <c r="P163" s="1260"/>
      <c r="Q163" s="1265"/>
      <c r="R163" s="1265">
        <f t="shared" si="34"/>
        <v>0</v>
      </c>
      <c r="S163" s="1261"/>
      <c r="T163" s="1270">
        <f t="shared" si="35"/>
        <v>0</v>
      </c>
      <c r="U163" s="1270">
        <f t="shared" si="36"/>
        <v>0</v>
      </c>
      <c r="V163" s="1270">
        <f t="shared" si="37"/>
        <v>0</v>
      </c>
      <c r="W163" s="1270">
        <f t="shared" si="38"/>
        <v>0</v>
      </c>
      <c r="X163" s="1270">
        <f t="shared" si="39"/>
        <v>0</v>
      </c>
      <c r="Y163" s="1270">
        <f t="shared" si="40"/>
        <v>0</v>
      </c>
    </row>
    <row r="164" spans="1:25" ht="52.8">
      <c r="A164" s="724"/>
      <c r="B164" s="751" t="s">
        <v>1327</v>
      </c>
      <c r="C164" s="726"/>
      <c r="D164" s="727"/>
      <c r="E164" s="775"/>
      <c r="F164" s="727"/>
      <c r="G164" s="1246"/>
      <c r="H164" s="1265"/>
      <c r="I164" s="1265">
        <f t="shared" si="31"/>
        <v>0</v>
      </c>
      <c r="J164" s="1260"/>
      <c r="K164" s="1269"/>
      <c r="L164" s="1270">
        <f t="shared" si="32"/>
        <v>0</v>
      </c>
      <c r="M164" s="1260"/>
      <c r="N164" s="1269"/>
      <c r="O164" s="1270">
        <f t="shared" si="33"/>
        <v>0</v>
      </c>
      <c r="P164" s="1260"/>
      <c r="Q164" s="1265"/>
      <c r="R164" s="1265">
        <f t="shared" si="34"/>
        <v>0</v>
      </c>
      <c r="S164" s="1261"/>
      <c r="T164" s="1270">
        <f t="shared" si="35"/>
        <v>0</v>
      </c>
      <c r="U164" s="1270">
        <f t="shared" si="36"/>
        <v>0</v>
      </c>
      <c r="V164" s="1270">
        <f t="shared" si="37"/>
        <v>0</v>
      </c>
      <c r="W164" s="1270">
        <f t="shared" si="38"/>
        <v>0</v>
      </c>
      <c r="X164" s="1270">
        <f t="shared" si="39"/>
        <v>0</v>
      </c>
      <c r="Y164" s="1270">
        <f t="shared" si="40"/>
        <v>0</v>
      </c>
    </row>
    <row r="165" spans="1:25" ht="26.4">
      <c r="A165" s="724"/>
      <c r="B165" s="725" t="s">
        <v>1328</v>
      </c>
      <c r="C165" s="726"/>
      <c r="D165" s="727"/>
      <c r="E165" s="775"/>
      <c r="F165" s="727"/>
      <c r="G165" s="1246"/>
      <c r="H165" s="1265"/>
      <c r="I165" s="1265">
        <f t="shared" si="31"/>
        <v>0</v>
      </c>
      <c r="J165" s="1260"/>
      <c r="K165" s="1269"/>
      <c r="L165" s="1270">
        <f t="shared" si="32"/>
        <v>0</v>
      </c>
      <c r="M165" s="1260"/>
      <c r="N165" s="1269"/>
      <c r="O165" s="1270">
        <f t="shared" si="33"/>
        <v>0</v>
      </c>
      <c r="P165" s="1260"/>
      <c r="Q165" s="1265"/>
      <c r="R165" s="1265">
        <f t="shared" si="34"/>
        <v>0</v>
      </c>
      <c r="S165" s="1261"/>
      <c r="T165" s="1270">
        <f t="shared" si="35"/>
        <v>0</v>
      </c>
      <c r="U165" s="1270">
        <f t="shared" si="36"/>
        <v>0</v>
      </c>
      <c r="V165" s="1270">
        <f t="shared" si="37"/>
        <v>0</v>
      </c>
      <c r="W165" s="1270">
        <f t="shared" si="38"/>
        <v>0</v>
      </c>
      <c r="X165" s="1270">
        <f t="shared" si="39"/>
        <v>0</v>
      </c>
      <c r="Y165" s="1270">
        <f t="shared" si="40"/>
        <v>0</v>
      </c>
    </row>
    <row r="166" spans="1:25" ht="13.2">
      <c r="A166" s="724"/>
      <c r="B166" s="725" t="s">
        <v>1329</v>
      </c>
      <c r="C166" s="726"/>
      <c r="D166" s="727"/>
      <c r="E166" s="775"/>
      <c r="F166" s="727"/>
      <c r="G166" s="1246"/>
      <c r="H166" s="1265"/>
      <c r="I166" s="1265">
        <f t="shared" si="31"/>
        <v>0</v>
      </c>
      <c r="J166" s="1260"/>
      <c r="K166" s="1269"/>
      <c r="L166" s="1270">
        <f t="shared" si="32"/>
        <v>0</v>
      </c>
      <c r="M166" s="1260"/>
      <c r="N166" s="1269"/>
      <c r="O166" s="1270">
        <f t="shared" si="33"/>
        <v>0</v>
      </c>
      <c r="P166" s="1260"/>
      <c r="Q166" s="1265"/>
      <c r="R166" s="1265">
        <f t="shared" si="34"/>
        <v>0</v>
      </c>
      <c r="S166" s="1261"/>
      <c r="T166" s="1270">
        <f t="shared" si="35"/>
        <v>0</v>
      </c>
      <c r="U166" s="1270">
        <f t="shared" si="36"/>
        <v>0</v>
      </c>
      <c r="V166" s="1270">
        <f t="shared" si="37"/>
        <v>0</v>
      </c>
      <c r="W166" s="1270">
        <f t="shared" si="38"/>
        <v>0</v>
      </c>
      <c r="X166" s="1270">
        <f t="shared" si="39"/>
        <v>0</v>
      </c>
      <c r="Y166" s="1270">
        <f t="shared" si="40"/>
        <v>0</v>
      </c>
    </row>
    <row r="167" spans="1:25" ht="26.4">
      <c r="A167" s="724"/>
      <c r="B167" s="725" t="s">
        <v>1330</v>
      </c>
      <c r="C167" s="726"/>
      <c r="D167" s="727"/>
      <c r="E167" s="775"/>
      <c r="F167" s="727"/>
      <c r="G167" s="1246"/>
      <c r="H167" s="1265"/>
      <c r="I167" s="1265">
        <f t="shared" si="31"/>
        <v>0</v>
      </c>
      <c r="J167" s="1260"/>
      <c r="K167" s="1269"/>
      <c r="L167" s="1270">
        <f t="shared" si="32"/>
        <v>0</v>
      </c>
      <c r="M167" s="1260"/>
      <c r="N167" s="1269"/>
      <c r="O167" s="1270">
        <f t="shared" si="33"/>
        <v>0</v>
      </c>
      <c r="P167" s="1260"/>
      <c r="Q167" s="1265"/>
      <c r="R167" s="1265">
        <f t="shared" si="34"/>
        <v>0</v>
      </c>
      <c r="S167" s="1261"/>
      <c r="T167" s="1270">
        <f t="shared" si="35"/>
        <v>0</v>
      </c>
      <c r="U167" s="1270">
        <f t="shared" si="36"/>
        <v>0</v>
      </c>
      <c r="V167" s="1270">
        <f t="shared" si="37"/>
        <v>0</v>
      </c>
      <c r="W167" s="1270">
        <f t="shared" si="38"/>
        <v>0</v>
      </c>
      <c r="X167" s="1270">
        <f t="shared" si="39"/>
        <v>0</v>
      </c>
      <c r="Y167" s="1270">
        <f t="shared" si="40"/>
        <v>0</v>
      </c>
    </row>
    <row r="168" spans="1:25" ht="13.2">
      <c r="A168" s="724"/>
      <c r="B168" s="725" t="s">
        <v>1331</v>
      </c>
      <c r="C168" s="726"/>
      <c r="D168" s="727"/>
      <c r="E168" s="775"/>
      <c r="F168" s="727"/>
      <c r="G168" s="1246"/>
      <c r="H168" s="1265"/>
      <c r="I168" s="1265">
        <f t="shared" si="31"/>
        <v>0</v>
      </c>
      <c r="J168" s="1260"/>
      <c r="K168" s="1269"/>
      <c r="L168" s="1270">
        <f t="shared" si="32"/>
        <v>0</v>
      </c>
      <c r="M168" s="1260"/>
      <c r="N168" s="1269"/>
      <c r="O168" s="1270">
        <f t="shared" si="33"/>
        <v>0</v>
      </c>
      <c r="P168" s="1260"/>
      <c r="Q168" s="1265"/>
      <c r="R168" s="1265">
        <f t="shared" si="34"/>
        <v>0</v>
      </c>
      <c r="S168" s="1261"/>
      <c r="T168" s="1270">
        <f t="shared" si="35"/>
        <v>0</v>
      </c>
      <c r="U168" s="1270">
        <f t="shared" si="36"/>
        <v>0</v>
      </c>
      <c r="V168" s="1270">
        <f t="shared" si="37"/>
        <v>0</v>
      </c>
      <c r="W168" s="1270">
        <f t="shared" si="38"/>
        <v>0</v>
      </c>
      <c r="X168" s="1270">
        <f t="shared" si="39"/>
        <v>0</v>
      </c>
      <c r="Y168" s="1270">
        <f t="shared" si="40"/>
        <v>0</v>
      </c>
    </row>
    <row r="169" spans="1:25" ht="13.2">
      <c r="A169" s="724"/>
      <c r="B169" s="725" t="s">
        <v>1332</v>
      </c>
      <c r="C169" s="726"/>
      <c r="D169" s="727"/>
      <c r="E169" s="775"/>
      <c r="F169" s="727"/>
      <c r="G169" s="1246"/>
      <c r="H169" s="1265"/>
      <c r="I169" s="1265">
        <f t="shared" si="31"/>
        <v>0</v>
      </c>
      <c r="J169" s="1260"/>
      <c r="K169" s="1269"/>
      <c r="L169" s="1270">
        <f t="shared" si="32"/>
        <v>0</v>
      </c>
      <c r="M169" s="1260"/>
      <c r="N169" s="1269"/>
      <c r="O169" s="1270">
        <f t="shared" si="33"/>
        <v>0</v>
      </c>
      <c r="P169" s="1260"/>
      <c r="Q169" s="1265"/>
      <c r="R169" s="1265">
        <f t="shared" si="34"/>
        <v>0</v>
      </c>
      <c r="S169" s="1261"/>
      <c r="T169" s="1270">
        <f t="shared" si="35"/>
        <v>0</v>
      </c>
      <c r="U169" s="1270">
        <f t="shared" si="36"/>
        <v>0</v>
      </c>
      <c r="V169" s="1270">
        <f t="shared" si="37"/>
        <v>0</v>
      </c>
      <c r="W169" s="1270">
        <f t="shared" si="38"/>
        <v>0</v>
      </c>
      <c r="X169" s="1270">
        <f t="shared" si="39"/>
        <v>0</v>
      </c>
      <c r="Y169" s="1270">
        <f t="shared" si="40"/>
        <v>0</v>
      </c>
    </row>
    <row r="170" spans="1:25" ht="13.2">
      <c r="A170" s="724"/>
      <c r="B170" s="725" t="s">
        <v>1333</v>
      </c>
      <c r="C170" s="726"/>
      <c r="D170" s="727"/>
      <c r="E170" s="775"/>
      <c r="F170" s="727"/>
      <c r="G170" s="1246"/>
      <c r="H170" s="1265"/>
      <c r="I170" s="1265">
        <f t="shared" si="31"/>
        <v>0</v>
      </c>
      <c r="J170" s="1260"/>
      <c r="K170" s="1269"/>
      <c r="L170" s="1270">
        <f t="shared" si="32"/>
        <v>0</v>
      </c>
      <c r="M170" s="1260"/>
      <c r="N170" s="1269"/>
      <c r="O170" s="1270">
        <f t="shared" si="33"/>
        <v>0</v>
      </c>
      <c r="P170" s="1260"/>
      <c r="Q170" s="1265"/>
      <c r="R170" s="1265">
        <f t="shared" si="34"/>
        <v>0</v>
      </c>
      <c r="S170" s="1261"/>
      <c r="T170" s="1270">
        <f t="shared" si="35"/>
        <v>0</v>
      </c>
      <c r="U170" s="1270">
        <f t="shared" si="36"/>
        <v>0</v>
      </c>
      <c r="V170" s="1270">
        <f t="shared" si="37"/>
        <v>0</v>
      </c>
      <c r="W170" s="1270">
        <f t="shared" si="38"/>
        <v>0</v>
      </c>
      <c r="X170" s="1270">
        <f t="shared" si="39"/>
        <v>0</v>
      </c>
      <c r="Y170" s="1270">
        <f t="shared" si="40"/>
        <v>0</v>
      </c>
    </row>
    <row r="171" spans="1:25" ht="13.2">
      <c r="A171" s="724"/>
      <c r="B171" s="725" t="s">
        <v>1334</v>
      </c>
      <c r="C171" s="726"/>
      <c r="D171" s="727"/>
      <c r="E171" s="775"/>
      <c r="F171" s="727"/>
      <c r="G171" s="1246"/>
      <c r="H171" s="1265"/>
      <c r="I171" s="1265">
        <f t="shared" si="31"/>
        <v>0</v>
      </c>
      <c r="J171" s="1260"/>
      <c r="K171" s="1269"/>
      <c r="L171" s="1270">
        <f t="shared" si="32"/>
        <v>0</v>
      </c>
      <c r="M171" s="1260"/>
      <c r="N171" s="1269"/>
      <c r="O171" s="1270">
        <f t="shared" si="33"/>
        <v>0</v>
      </c>
      <c r="P171" s="1260"/>
      <c r="Q171" s="1265"/>
      <c r="R171" s="1265">
        <f t="shared" si="34"/>
        <v>0</v>
      </c>
      <c r="S171" s="1261"/>
      <c r="T171" s="1270">
        <f t="shared" si="35"/>
        <v>0</v>
      </c>
      <c r="U171" s="1270">
        <f t="shared" si="36"/>
        <v>0</v>
      </c>
      <c r="V171" s="1270">
        <f t="shared" si="37"/>
        <v>0</v>
      </c>
      <c r="W171" s="1270">
        <f t="shared" si="38"/>
        <v>0</v>
      </c>
      <c r="X171" s="1270">
        <f t="shared" si="39"/>
        <v>0</v>
      </c>
      <c r="Y171" s="1270">
        <f t="shared" si="40"/>
        <v>0</v>
      </c>
    </row>
    <row r="172" spans="1:25" ht="39.6">
      <c r="A172" s="724"/>
      <c r="B172" s="778" t="s">
        <v>1335</v>
      </c>
      <c r="C172" s="726"/>
      <c r="D172" s="727"/>
      <c r="E172" s="775"/>
      <c r="F172" s="727"/>
      <c r="G172" s="1246"/>
      <c r="H172" s="1265"/>
      <c r="I172" s="1265">
        <f t="shared" si="31"/>
        <v>0</v>
      </c>
      <c r="J172" s="1260"/>
      <c r="K172" s="1269"/>
      <c r="L172" s="1270">
        <f t="shared" si="32"/>
        <v>0</v>
      </c>
      <c r="M172" s="1260"/>
      <c r="N172" s="1269"/>
      <c r="O172" s="1270">
        <f t="shared" si="33"/>
        <v>0</v>
      </c>
      <c r="P172" s="1260"/>
      <c r="Q172" s="1265"/>
      <c r="R172" s="1265">
        <f t="shared" si="34"/>
        <v>0</v>
      </c>
      <c r="S172" s="1261"/>
      <c r="T172" s="1270">
        <f t="shared" si="35"/>
        <v>0</v>
      </c>
      <c r="U172" s="1270">
        <f t="shared" si="36"/>
        <v>0</v>
      </c>
      <c r="V172" s="1270">
        <f t="shared" si="37"/>
        <v>0</v>
      </c>
      <c r="W172" s="1270">
        <f t="shared" si="38"/>
        <v>0</v>
      </c>
      <c r="X172" s="1270">
        <f t="shared" si="39"/>
        <v>0</v>
      </c>
      <c r="Y172" s="1270">
        <f t="shared" si="40"/>
        <v>0</v>
      </c>
    </row>
    <row r="173" spans="1:25" s="728" customFormat="1" ht="26.4">
      <c r="A173" s="724"/>
      <c r="B173" s="725" t="s">
        <v>1814</v>
      </c>
      <c r="C173" s="726"/>
      <c r="D173" s="727"/>
      <c r="E173" s="775"/>
      <c r="F173" s="727"/>
      <c r="G173" s="1246"/>
      <c r="H173" s="1265"/>
      <c r="I173" s="1265">
        <f t="shared" si="31"/>
        <v>0</v>
      </c>
      <c r="J173" s="1260"/>
      <c r="K173" s="1269"/>
      <c r="L173" s="1270">
        <f t="shared" si="32"/>
        <v>0</v>
      </c>
      <c r="M173" s="1260"/>
      <c r="N173" s="1269"/>
      <c r="O173" s="1270">
        <f t="shared" si="33"/>
        <v>0</v>
      </c>
      <c r="P173" s="1260"/>
      <c r="Q173" s="1265"/>
      <c r="R173" s="1265">
        <f t="shared" si="34"/>
        <v>0</v>
      </c>
      <c r="S173" s="1261"/>
      <c r="T173" s="1270">
        <f t="shared" si="35"/>
        <v>0</v>
      </c>
      <c r="U173" s="1270">
        <f t="shared" si="36"/>
        <v>0</v>
      </c>
      <c r="V173" s="1270">
        <f t="shared" si="37"/>
        <v>0</v>
      </c>
      <c r="W173" s="1270">
        <f t="shared" si="38"/>
        <v>0</v>
      </c>
      <c r="X173" s="1270">
        <f t="shared" si="39"/>
        <v>0</v>
      </c>
      <c r="Y173" s="1270">
        <f t="shared" si="40"/>
        <v>0</v>
      </c>
    </row>
    <row r="174" spans="1:25" s="728" customFormat="1">
      <c r="A174" s="724"/>
      <c r="B174" s="725" t="s">
        <v>1336</v>
      </c>
      <c r="C174" s="726" t="s">
        <v>1337</v>
      </c>
      <c r="D174" s="727">
        <v>170</v>
      </c>
      <c r="E174" s="95"/>
      <c r="F174" s="727">
        <f>D174*E174</f>
        <v>0</v>
      </c>
      <c r="G174" s="1272"/>
      <c r="H174" s="1265"/>
      <c r="I174" s="1265">
        <f t="shared" si="31"/>
        <v>0</v>
      </c>
      <c r="J174" s="1260"/>
      <c r="K174" s="1269"/>
      <c r="L174" s="1270">
        <f t="shared" si="32"/>
        <v>0</v>
      </c>
      <c r="M174" s="1260"/>
      <c r="N174" s="1269"/>
      <c r="O174" s="1270">
        <f t="shared" si="33"/>
        <v>0</v>
      </c>
      <c r="P174" s="1260"/>
      <c r="Q174" s="1265">
        <v>140</v>
      </c>
      <c r="R174" s="1265">
        <f t="shared" si="34"/>
        <v>-14</v>
      </c>
      <c r="S174" s="1261"/>
      <c r="T174" s="1270">
        <f t="shared" si="35"/>
        <v>0</v>
      </c>
      <c r="U174" s="1270">
        <f t="shared" si="36"/>
        <v>0</v>
      </c>
      <c r="V174" s="1270">
        <f t="shared" si="37"/>
        <v>0</v>
      </c>
      <c r="W174" s="1270">
        <f t="shared" si="38"/>
        <v>0</v>
      </c>
      <c r="X174" s="1270">
        <f t="shared" si="39"/>
        <v>23800</v>
      </c>
      <c r="Y174" s="1270">
        <f t="shared" si="40"/>
        <v>-2380</v>
      </c>
    </row>
    <row r="175" spans="1:25">
      <c r="A175" s="724"/>
      <c r="B175" s="725" t="s">
        <v>1338</v>
      </c>
      <c r="C175" s="726" t="s">
        <v>1337</v>
      </c>
      <c r="D175" s="727">
        <v>255</v>
      </c>
      <c r="E175" s="95"/>
      <c r="F175" s="727">
        <f>D175*E175</f>
        <v>0</v>
      </c>
      <c r="G175" s="1272"/>
      <c r="H175" s="1265"/>
      <c r="I175" s="1265">
        <f t="shared" si="31"/>
        <v>0</v>
      </c>
      <c r="J175" s="1260"/>
      <c r="K175" s="1269"/>
      <c r="L175" s="1270">
        <f t="shared" si="32"/>
        <v>0</v>
      </c>
      <c r="M175" s="1260"/>
      <c r="N175" s="1269"/>
      <c r="O175" s="1270">
        <f t="shared" si="33"/>
        <v>0</v>
      </c>
      <c r="P175" s="1260"/>
      <c r="Q175" s="1265">
        <v>95</v>
      </c>
      <c r="R175" s="1265">
        <f t="shared" si="34"/>
        <v>-9.5</v>
      </c>
      <c r="S175" s="1261"/>
      <c r="T175" s="1270">
        <f t="shared" si="35"/>
        <v>0</v>
      </c>
      <c r="U175" s="1270">
        <f t="shared" si="36"/>
        <v>0</v>
      </c>
      <c r="V175" s="1270">
        <f t="shared" si="37"/>
        <v>0</v>
      </c>
      <c r="W175" s="1270">
        <f t="shared" si="38"/>
        <v>0</v>
      </c>
      <c r="X175" s="1270">
        <f t="shared" si="39"/>
        <v>24225</v>
      </c>
      <c r="Y175" s="1270">
        <f t="shared" si="40"/>
        <v>-2422.5</v>
      </c>
    </row>
    <row r="176" spans="1:25" ht="13.2">
      <c r="A176" s="724"/>
      <c r="B176" s="725"/>
      <c r="C176" s="726"/>
      <c r="D176" s="727"/>
      <c r="E176" s="775"/>
      <c r="F176" s="727"/>
      <c r="G176" s="1246"/>
      <c r="H176" s="1265"/>
      <c r="I176" s="1265">
        <f t="shared" si="31"/>
        <v>0</v>
      </c>
      <c r="J176" s="1260"/>
      <c r="K176" s="1269"/>
      <c r="L176" s="1270">
        <f t="shared" si="32"/>
        <v>0</v>
      </c>
      <c r="M176" s="1260"/>
      <c r="N176" s="1269"/>
      <c r="O176" s="1270">
        <f t="shared" si="33"/>
        <v>0</v>
      </c>
      <c r="P176" s="1260"/>
      <c r="Q176" s="1265"/>
      <c r="R176" s="1265">
        <f t="shared" si="34"/>
        <v>0</v>
      </c>
      <c r="S176" s="1261"/>
      <c r="T176" s="1270">
        <f t="shared" si="35"/>
        <v>0</v>
      </c>
      <c r="U176" s="1270">
        <f t="shared" si="36"/>
        <v>0</v>
      </c>
      <c r="V176" s="1270">
        <f t="shared" si="37"/>
        <v>0</v>
      </c>
      <c r="W176" s="1270">
        <f t="shared" si="38"/>
        <v>0</v>
      </c>
      <c r="X176" s="1270">
        <f t="shared" si="39"/>
        <v>0</v>
      </c>
      <c r="Y176" s="1270">
        <f t="shared" si="40"/>
        <v>0</v>
      </c>
    </row>
    <row r="177" spans="1:25" ht="13.2">
      <c r="A177" s="748" t="s">
        <v>78</v>
      </c>
      <c r="B177" s="752" t="s">
        <v>1339</v>
      </c>
      <c r="C177" s="732"/>
      <c r="D177" s="719"/>
      <c r="E177" s="359"/>
      <c r="F177" s="719"/>
      <c r="G177" s="1246"/>
      <c r="H177" s="1265"/>
      <c r="I177" s="1265">
        <f t="shared" si="31"/>
        <v>0</v>
      </c>
      <c r="J177" s="1260"/>
      <c r="K177" s="1269"/>
      <c r="L177" s="1270">
        <f t="shared" si="32"/>
        <v>0</v>
      </c>
      <c r="M177" s="1260"/>
      <c r="N177" s="1269"/>
      <c r="O177" s="1270">
        <f t="shared" si="33"/>
        <v>0</v>
      </c>
      <c r="P177" s="1260"/>
      <c r="Q177" s="1265"/>
      <c r="R177" s="1265">
        <f t="shared" si="34"/>
        <v>0</v>
      </c>
      <c r="S177" s="1261"/>
      <c r="T177" s="1270">
        <f t="shared" si="35"/>
        <v>0</v>
      </c>
      <c r="U177" s="1270">
        <f t="shared" si="36"/>
        <v>0</v>
      </c>
      <c r="V177" s="1270">
        <f t="shared" si="37"/>
        <v>0</v>
      </c>
      <c r="W177" s="1270">
        <f t="shared" si="38"/>
        <v>0</v>
      </c>
      <c r="X177" s="1270">
        <f t="shared" si="39"/>
        <v>0</v>
      </c>
      <c r="Y177" s="1270">
        <f t="shared" si="40"/>
        <v>0</v>
      </c>
    </row>
    <row r="178" spans="1:25" ht="13.2">
      <c r="A178" s="748"/>
      <c r="B178" s="753" t="s">
        <v>1245</v>
      </c>
      <c r="C178" s="732"/>
      <c r="D178" s="719"/>
      <c r="E178" s="359"/>
      <c r="F178" s="719"/>
      <c r="G178" s="1246"/>
      <c r="H178" s="1265"/>
      <c r="I178" s="1265">
        <f t="shared" si="31"/>
        <v>0</v>
      </c>
      <c r="J178" s="1260"/>
      <c r="K178" s="1269"/>
      <c r="L178" s="1270">
        <f t="shared" si="32"/>
        <v>0</v>
      </c>
      <c r="M178" s="1260"/>
      <c r="N178" s="1269"/>
      <c r="O178" s="1270">
        <f t="shared" si="33"/>
        <v>0</v>
      </c>
      <c r="P178" s="1260"/>
      <c r="Q178" s="1265"/>
      <c r="R178" s="1265">
        <f t="shared" si="34"/>
        <v>0</v>
      </c>
      <c r="S178" s="1261"/>
      <c r="T178" s="1270">
        <f t="shared" si="35"/>
        <v>0</v>
      </c>
      <c r="U178" s="1270">
        <f t="shared" si="36"/>
        <v>0</v>
      </c>
      <c r="V178" s="1270">
        <f t="shared" si="37"/>
        <v>0</v>
      </c>
      <c r="W178" s="1270">
        <f t="shared" si="38"/>
        <v>0</v>
      </c>
      <c r="X178" s="1270">
        <f t="shared" si="39"/>
        <v>0</v>
      </c>
      <c r="Y178" s="1270">
        <f t="shared" si="40"/>
        <v>0</v>
      </c>
    </row>
    <row r="179" spans="1:25" ht="26.4">
      <c r="A179" s="748"/>
      <c r="B179" s="735" t="s">
        <v>1340</v>
      </c>
      <c r="C179" s="732"/>
      <c r="D179" s="719"/>
      <c r="E179" s="359"/>
      <c r="F179" s="719"/>
      <c r="G179" s="1246"/>
      <c r="H179" s="1265"/>
      <c r="I179" s="1265">
        <f t="shared" si="31"/>
        <v>0</v>
      </c>
      <c r="J179" s="1260"/>
      <c r="K179" s="1269"/>
      <c r="L179" s="1270">
        <f t="shared" si="32"/>
        <v>0</v>
      </c>
      <c r="M179" s="1260"/>
      <c r="N179" s="1269"/>
      <c r="O179" s="1270">
        <f t="shared" si="33"/>
        <v>0</v>
      </c>
      <c r="P179" s="1260"/>
      <c r="Q179" s="1265"/>
      <c r="R179" s="1265">
        <f t="shared" si="34"/>
        <v>0</v>
      </c>
      <c r="S179" s="1261"/>
      <c r="T179" s="1270">
        <f t="shared" si="35"/>
        <v>0</v>
      </c>
      <c r="U179" s="1270">
        <f t="shared" si="36"/>
        <v>0</v>
      </c>
      <c r="V179" s="1270">
        <f t="shared" si="37"/>
        <v>0</v>
      </c>
      <c r="W179" s="1270">
        <f t="shared" si="38"/>
        <v>0</v>
      </c>
      <c r="X179" s="1270">
        <f t="shared" si="39"/>
        <v>0</v>
      </c>
      <c r="Y179" s="1270">
        <f t="shared" si="40"/>
        <v>0</v>
      </c>
    </row>
    <row r="180" spans="1:25" ht="26.4">
      <c r="A180" s="748"/>
      <c r="B180" s="753" t="s">
        <v>1328</v>
      </c>
      <c r="C180" s="732"/>
      <c r="D180" s="719"/>
      <c r="E180" s="359"/>
      <c r="F180" s="719"/>
      <c r="G180" s="1246"/>
      <c r="H180" s="1265"/>
      <c r="I180" s="1265">
        <f t="shared" si="31"/>
        <v>0</v>
      </c>
      <c r="J180" s="1260"/>
      <c r="K180" s="1269"/>
      <c r="L180" s="1270">
        <f t="shared" si="32"/>
        <v>0</v>
      </c>
      <c r="M180" s="1260"/>
      <c r="N180" s="1269"/>
      <c r="O180" s="1270">
        <f t="shared" si="33"/>
        <v>0</v>
      </c>
      <c r="P180" s="1260"/>
      <c r="Q180" s="1265"/>
      <c r="R180" s="1265">
        <f t="shared" si="34"/>
        <v>0</v>
      </c>
      <c r="S180" s="1261"/>
      <c r="T180" s="1270">
        <f t="shared" si="35"/>
        <v>0</v>
      </c>
      <c r="U180" s="1270">
        <f t="shared" si="36"/>
        <v>0</v>
      </c>
      <c r="V180" s="1270">
        <f t="shared" si="37"/>
        <v>0</v>
      </c>
      <c r="W180" s="1270">
        <f t="shared" si="38"/>
        <v>0</v>
      </c>
      <c r="X180" s="1270">
        <f t="shared" si="39"/>
        <v>0</v>
      </c>
      <c r="Y180" s="1270">
        <f t="shared" si="40"/>
        <v>0</v>
      </c>
    </row>
    <row r="181" spans="1:25" ht="13.2">
      <c r="A181" s="748"/>
      <c r="B181" s="753" t="s">
        <v>1329</v>
      </c>
      <c r="C181" s="732"/>
      <c r="D181" s="719"/>
      <c r="E181" s="359"/>
      <c r="F181" s="719"/>
      <c r="G181" s="1246"/>
      <c r="H181" s="1265"/>
      <c r="I181" s="1265">
        <f t="shared" si="31"/>
        <v>0</v>
      </c>
      <c r="J181" s="1260"/>
      <c r="K181" s="1269"/>
      <c r="L181" s="1270">
        <f t="shared" si="32"/>
        <v>0</v>
      </c>
      <c r="M181" s="1260"/>
      <c r="N181" s="1269"/>
      <c r="O181" s="1270">
        <f t="shared" si="33"/>
        <v>0</v>
      </c>
      <c r="P181" s="1260"/>
      <c r="Q181" s="1265"/>
      <c r="R181" s="1265">
        <f t="shared" si="34"/>
        <v>0</v>
      </c>
      <c r="S181" s="1261"/>
      <c r="T181" s="1270">
        <f t="shared" si="35"/>
        <v>0</v>
      </c>
      <c r="U181" s="1270">
        <f t="shared" si="36"/>
        <v>0</v>
      </c>
      <c r="V181" s="1270">
        <f t="shared" si="37"/>
        <v>0</v>
      </c>
      <c r="W181" s="1270">
        <f t="shared" si="38"/>
        <v>0</v>
      </c>
      <c r="X181" s="1270">
        <f t="shared" si="39"/>
        <v>0</v>
      </c>
      <c r="Y181" s="1270">
        <f t="shared" si="40"/>
        <v>0</v>
      </c>
    </row>
    <row r="182" spans="1:25" ht="17.25" customHeight="1">
      <c r="A182" s="748"/>
      <c r="B182" s="735" t="s">
        <v>1341</v>
      </c>
      <c r="C182" s="732"/>
      <c r="D182" s="719"/>
      <c r="E182" s="359"/>
      <c r="F182" s="719"/>
      <c r="G182" s="1246"/>
      <c r="H182" s="1265"/>
      <c r="I182" s="1265">
        <f t="shared" si="31"/>
        <v>0</v>
      </c>
      <c r="J182" s="1260"/>
      <c r="K182" s="1269"/>
      <c r="L182" s="1270">
        <f t="shared" si="32"/>
        <v>0</v>
      </c>
      <c r="M182" s="1260"/>
      <c r="N182" s="1269"/>
      <c r="O182" s="1270">
        <f t="shared" si="33"/>
        <v>0</v>
      </c>
      <c r="P182" s="1260"/>
      <c r="Q182" s="1265"/>
      <c r="R182" s="1265">
        <f t="shared" si="34"/>
        <v>0</v>
      </c>
      <c r="S182" s="1261"/>
      <c r="T182" s="1270">
        <f t="shared" si="35"/>
        <v>0</v>
      </c>
      <c r="U182" s="1270">
        <f t="shared" si="36"/>
        <v>0</v>
      </c>
      <c r="V182" s="1270">
        <f t="shared" si="37"/>
        <v>0</v>
      </c>
      <c r="W182" s="1270">
        <f t="shared" si="38"/>
        <v>0</v>
      </c>
      <c r="X182" s="1270">
        <f t="shared" si="39"/>
        <v>0</v>
      </c>
      <c r="Y182" s="1270">
        <f t="shared" si="40"/>
        <v>0</v>
      </c>
    </row>
    <row r="183" spans="1:25" ht="17.25" customHeight="1">
      <c r="A183" s="748"/>
      <c r="B183" s="753" t="s">
        <v>1331</v>
      </c>
      <c r="C183" s="732"/>
      <c r="D183" s="719"/>
      <c r="E183" s="359"/>
      <c r="F183" s="719"/>
      <c r="G183" s="1246"/>
      <c r="H183" s="1265"/>
      <c r="I183" s="1265">
        <f t="shared" si="31"/>
        <v>0</v>
      </c>
      <c r="J183" s="1260"/>
      <c r="K183" s="1269"/>
      <c r="L183" s="1270">
        <f t="shared" si="32"/>
        <v>0</v>
      </c>
      <c r="M183" s="1260"/>
      <c r="N183" s="1269"/>
      <c r="O183" s="1270">
        <f t="shared" si="33"/>
        <v>0</v>
      </c>
      <c r="P183" s="1260"/>
      <c r="Q183" s="1265"/>
      <c r="R183" s="1265">
        <f t="shared" si="34"/>
        <v>0</v>
      </c>
      <c r="S183" s="1261"/>
      <c r="T183" s="1270">
        <f t="shared" si="35"/>
        <v>0</v>
      </c>
      <c r="U183" s="1270">
        <f t="shared" si="36"/>
        <v>0</v>
      </c>
      <c r="V183" s="1270">
        <f t="shared" si="37"/>
        <v>0</v>
      </c>
      <c r="W183" s="1270">
        <f t="shared" si="38"/>
        <v>0</v>
      </c>
      <c r="X183" s="1270">
        <f t="shared" si="39"/>
        <v>0</v>
      </c>
      <c r="Y183" s="1270">
        <f t="shared" si="40"/>
        <v>0</v>
      </c>
    </row>
    <row r="184" spans="1:25" ht="13.2">
      <c r="A184" s="747"/>
      <c r="B184" s="753" t="s">
        <v>1332</v>
      </c>
      <c r="C184" s="732"/>
      <c r="D184" s="719"/>
      <c r="E184" s="359"/>
      <c r="F184" s="719"/>
      <c r="G184" s="1246"/>
      <c r="H184" s="1265"/>
      <c r="I184" s="1265">
        <f t="shared" si="31"/>
        <v>0</v>
      </c>
      <c r="J184" s="1260"/>
      <c r="K184" s="1269"/>
      <c r="L184" s="1270">
        <f t="shared" si="32"/>
        <v>0</v>
      </c>
      <c r="M184" s="1260"/>
      <c r="N184" s="1269"/>
      <c r="O184" s="1270">
        <f t="shared" si="33"/>
        <v>0</v>
      </c>
      <c r="P184" s="1260"/>
      <c r="Q184" s="1265"/>
      <c r="R184" s="1265">
        <f t="shared" si="34"/>
        <v>0</v>
      </c>
      <c r="S184" s="1261"/>
      <c r="T184" s="1270">
        <f t="shared" si="35"/>
        <v>0</v>
      </c>
      <c r="U184" s="1270">
        <f t="shared" si="36"/>
        <v>0</v>
      </c>
      <c r="V184" s="1270">
        <f t="shared" si="37"/>
        <v>0</v>
      </c>
      <c r="W184" s="1270">
        <f t="shared" si="38"/>
        <v>0</v>
      </c>
      <c r="X184" s="1270">
        <f t="shared" si="39"/>
        <v>0</v>
      </c>
      <c r="Y184" s="1270">
        <f t="shared" si="40"/>
        <v>0</v>
      </c>
    </row>
    <row r="185" spans="1:25" ht="13.2">
      <c r="A185" s="748"/>
      <c r="B185" s="753" t="s">
        <v>1333</v>
      </c>
      <c r="C185" s="732"/>
      <c r="D185" s="719"/>
      <c r="E185" s="359"/>
      <c r="F185" s="719"/>
      <c r="G185" s="1246"/>
      <c r="H185" s="1265"/>
      <c r="I185" s="1265">
        <f t="shared" si="31"/>
        <v>0</v>
      </c>
      <c r="J185" s="1260"/>
      <c r="K185" s="1269"/>
      <c r="L185" s="1270">
        <f t="shared" si="32"/>
        <v>0</v>
      </c>
      <c r="M185" s="1260"/>
      <c r="N185" s="1269"/>
      <c r="O185" s="1270">
        <f t="shared" si="33"/>
        <v>0</v>
      </c>
      <c r="P185" s="1260"/>
      <c r="Q185" s="1265"/>
      <c r="R185" s="1265">
        <f t="shared" si="34"/>
        <v>0</v>
      </c>
      <c r="S185" s="1261"/>
      <c r="T185" s="1270">
        <f t="shared" si="35"/>
        <v>0</v>
      </c>
      <c r="U185" s="1270">
        <f t="shared" si="36"/>
        <v>0</v>
      </c>
      <c r="V185" s="1270">
        <f t="shared" si="37"/>
        <v>0</v>
      </c>
      <c r="W185" s="1270">
        <f t="shared" si="38"/>
        <v>0</v>
      </c>
      <c r="X185" s="1270">
        <f t="shared" si="39"/>
        <v>0</v>
      </c>
      <c r="Y185" s="1270">
        <f t="shared" si="40"/>
        <v>0</v>
      </c>
    </row>
    <row r="186" spans="1:25" ht="13.2">
      <c r="A186" s="748"/>
      <c r="B186" s="735" t="s">
        <v>1342</v>
      </c>
      <c r="C186" s="732"/>
      <c r="D186" s="719"/>
      <c r="E186" s="359"/>
      <c r="F186" s="719"/>
      <c r="G186" s="1246"/>
      <c r="H186" s="1265"/>
      <c r="I186" s="1265">
        <f t="shared" si="31"/>
        <v>0</v>
      </c>
      <c r="J186" s="1260"/>
      <c r="K186" s="1269"/>
      <c r="L186" s="1270">
        <f t="shared" si="32"/>
        <v>0</v>
      </c>
      <c r="M186" s="1260"/>
      <c r="N186" s="1269"/>
      <c r="O186" s="1270">
        <f t="shared" si="33"/>
        <v>0</v>
      </c>
      <c r="P186" s="1260"/>
      <c r="Q186" s="1265"/>
      <c r="R186" s="1265">
        <f t="shared" si="34"/>
        <v>0</v>
      </c>
      <c r="S186" s="1261"/>
      <c r="T186" s="1270">
        <f t="shared" si="35"/>
        <v>0</v>
      </c>
      <c r="U186" s="1270">
        <f t="shared" si="36"/>
        <v>0</v>
      </c>
      <c r="V186" s="1270">
        <f t="shared" si="37"/>
        <v>0</v>
      </c>
      <c r="W186" s="1270">
        <f t="shared" si="38"/>
        <v>0</v>
      </c>
      <c r="X186" s="1270">
        <f t="shared" si="39"/>
        <v>0</v>
      </c>
      <c r="Y186" s="1270">
        <f t="shared" si="40"/>
        <v>0</v>
      </c>
    </row>
    <row r="187" spans="1:25" ht="26.4">
      <c r="A187" s="748"/>
      <c r="B187" s="753" t="s">
        <v>1343</v>
      </c>
      <c r="C187" s="732"/>
      <c r="D187" s="719"/>
      <c r="E187" s="359"/>
      <c r="F187" s="719"/>
      <c r="G187" s="1246"/>
      <c r="H187" s="1265"/>
      <c r="I187" s="1265">
        <f t="shared" si="31"/>
        <v>0</v>
      </c>
      <c r="J187" s="1260"/>
      <c r="K187" s="1269"/>
      <c r="L187" s="1270">
        <f t="shared" si="32"/>
        <v>0</v>
      </c>
      <c r="M187" s="1260"/>
      <c r="N187" s="1269"/>
      <c r="O187" s="1270">
        <f t="shared" si="33"/>
        <v>0</v>
      </c>
      <c r="P187" s="1260"/>
      <c r="Q187" s="1265"/>
      <c r="R187" s="1265">
        <f t="shared" si="34"/>
        <v>0</v>
      </c>
      <c r="S187" s="1261"/>
      <c r="T187" s="1270">
        <f t="shared" si="35"/>
        <v>0</v>
      </c>
      <c r="U187" s="1270">
        <f t="shared" si="36"/>
        <v>0</v>
      </c>
      <c r="V187" s="1270">
        <f t="shared" si="37"/>
        <v>0</v>
      </c>
      <c r="W187" s="1270">
        <f t="shared" si="38"/>
        <v>0</v>
      </c>
      <c r="X187" s="1270">
        <f t="shared" si="39"/>
        <v>0</v>
      </c>
      <c r="Y187" s="1270">
        <f t="shared" si="40"/>
        <v>0</v>
      </c>
    </row>
    <row r="188" spans="1:25" s="728" customFormat="1" ht="26.4">
      <c r="A188" s="748"/>
      <c r="B188" s="735" t="s">
        <v>1815</v>
      </c>
      <c r="C188" s="732"/>
      <c r="D188" s="719"/>
      <c r="E188" s="359"/>
      <c r="F188" s="719"/>
      <c r="G188" s="1246"/>
      <c r="H188" s="1265"/>
      <c r="I188" s="1265">
        <f t="shared" si="31"/>
        <v>0</v>
      </c>
      <c r="J188" s="1260"/>
      <c r="K188" s="1269"/>
      <c r="L188" s="1270">
        <f t="shared" si="32"/>
        <v>0</v>
      </c>
      <c r="M188" s="1260"/>
      <c r="N188" s="1269"/>
      <c r="O188" s="1270">
        <f t="shared" si="33"/>
        <v>0</v>
      </c>
      <c r="P188" s="1260"/>
      <c r="Q188" s="1265"/>
      <c r="R188" s="1265">
        <f t="shared" si="34"/>
        <v>0</v>
      </c>
      <c r="S188" s="1261"/>
      <c r="T188" s="1270">
        <f t="shared" si="35"/>
        <v>0</v>
      </c>
      <c r="U188" s="1270">
        <f t="shared" si="36"/>
        <v>0</v>
      </c>
      <c r="V188" s="1270">
        <f t="shared" si="37"/>
        <v>0</v>
      </c>
      <c r="W188" s="1270">
        <f t="shared" si="38"/>
        <v>0</v>
      </c>
      <c r="X188" s="1270">
        <f t="shared" si="39"/>
        <v>0</v>
      </c>
      <c r="Y188" s="1270">
        <f t="shared" si="40"/>
        <v>0</v>
      </c>
    </row>
    <row r="189" spans="1:25" ht="13.8">
      <c r="A189" s="748"/>
      <c r="B189" s="754" t="s">
        <v>1344</v>
      </c>
      <c r="C189" s="732" t="s">
        <v>129</v>
      </c>
      <c r="D189" s="719">
        <v>8</v>
      </c>
      <c r="E189" s="95"/>
      <c r="F189" s="719">
        <f>D189*E189</f>
        <v>0</v>
      </c>
      <c r="G189" s="1272"/>
      <c r="H189" s="1265"/>
      <c r="I189" s="1265">
        <f t="shared" si="31"/>
        <v>0</v>
      </c>
      <c r="J189" s="1260"/>
      <c r="K189" s="1269"/>
      <c r="L189" s="1270">
        <f t="shared" si="32"/>
        <v>0</v>
      </c>
      <c r="M189" s="1260"/>
      <c r="N189" s="1269"/>
      <c r="O189" s="1270">
        <f t="shared" si="33"/>
        <v>0</v>
      </c>
      <c r="P189" s="1260"/>
      <c r="Q189" s="1265">
        <v>170</v>
      </c>
      <c r="R189" s="1265">
        <f t="shared" si="34"/>
        <v>-17</v>
      </c>
      <c r="S189" s="1261"/>
      <c r="T189" s="1270">
        <f t="shared" si="35"/>
        <v>0</v>
      </c>
      <c r="U189" s="1270">
        <f t="shared" si="36"/>
        <v>0</v>
      </c>
      <c r="V189" s="1270">
        <f t="shared" si="37"/>
        <v>0</v>
      </c>
      <c r="W189" s="1270">
        <f t="shared" si="38"/>
        <v>0</v>
      </c>
      <c r="X189" s="1270">
        <f t="shared" si="39"/>
        <v>1360</v>
      </c>
      <c r="Y189" s="1270">
        <f t="shared" si="40"/>
        <v>-136</v>
      </c>
    </row>
    <row r="190" spans="1:25" ht="13.2">
      <c r="A190" s="724"/>
      <c r="B190" s="725"/>
      <c r="C190" s="726"/>
      <c r="D190" s="727"/>
      <c r="E190" s="775"/>
      <c r="F190" s="727"/>
      <c r="G190" s="1246"/>
      <c r="H190" s="1265"/>
      <c r="I190" s="1265">
        <f t="shared" si="31"/>
        <v>0</v>
      </c>
      <c r="J190" s="1260"/>
      <c r="K190" s="1269"/>
      <c r="L190" s="1270">
        <f t="shared" si="32"/>
        <v>0</v>
      </c>
      <c r="M190" s="1260"/>
      <c r="N190" s="1269"/>
      <c r="O190" s="1270">
        <f t="shared" si="33"/>
        <v>0</v>
      </c>
      <c r="P190" s="1260"/>
      <c r="Q190" s="1265"/>
      <c r="R190" s="1265">
        <f t="shared" si="34"/>
        <v>0</v>
      </c>
      <c r="S190" s="1261"/>
      <c r="T190" s="1270">
        <f t="shared" si="35"/>
        <v>0</v>
      </c>
      <c r="U190" s="1270">
        <f t="shared" si="36"/>
        <v>0</v>
      </c>
      <c r="V190" s="1270">
        <f t="shared" si="37"/>
        <v>0</v>
      </c>
      <c r="W190" s="1270">
        <f t="shared" si="38"/>
        <v>0</v>
      </c>
      <c r="X190" s="1270">
        <f t="shared" si="39"/>
        <v>0</v>
      </c>
      <c r="Y190" s="1270">
        <f t="shared" si="40"/>
        <v>0</v>
      </c>
    </row>
    <row r="191" spans="1:25" ht="30" customHeight="1">
      <c r="A191" s="720" t="s">
        <v>79</v>
      </c>
      <c r="B191" s="721" t="s">
        <v>1345</v>
      </c>
      <c r="C191" s="722"/>
      <c r="D191" s="723"/>
      <c r="E191" s="776"/>
      <c r="F191" s="723"/>
      <c r="G191" s="1246"/>
      <c r="H191" s="1265"/>
      <c r="I191" s="1265">
        <f t="shared" si="31"/>
        <v>0</v>
      </c>
      <c r="J191" s="1260"/>
      <c r="K191" s="1269"/>
      <c r="L191" s="1270">
        <f t="shared" si="32"/>
        <v>0</v>
      </c>
      <c r="M191" s="1260"/>
      <c r="N191" s="1269"/>
      <c r="O191" s="1270">
        <f t="shared" si="33"/>
        <v>0</v>
      </c>
      <c r="P191" s="1260"/>
      <c r="Q191" s="1265"/>
      <c r="R191" s="1265">
        <f t="shared" si="34"/>
        <v>0</v>
      </c>
      <c r="S191" s="1261"/>
      <c r="T191" s="1270">
        <f t="shared" si="35"/>
        <v>0</v>
      </c>
      <c r="U191" s="1270">
        <f t="shared" si="36"/>
        <v>0</v>
      </c>
      <c r="V191" s="1270">
        <f t="shared" si="37"/>
        <v>0</v>
      </c>
      <c r="W191" s="1270">
        <f t="shared" si="38"/>
        <v>0</v>
      </c>
      <c r="X191" s="1270">
        <f t="shared" si="39"/>
        <v>0</v>
      </c>
      <c r="Y191" s="1270">
        <f t="shared" si="40"/>
        <v>0</v>
      </c>
    </row>
    <row r="192" spans="1:25" ht="41.25" customHeight="1">
      <c r="A192" s="724"/>
      <c r="B192" s="725" t="s">
        <v>1346</v>
      </c>
      <c r="C192" s="726"/>
      <c r="D192" s="727"/>
      <c r="E192" s="775"/>
      <c r="F192" s="727"/>
      <c r="G192" s="1246"/>
      <c r="H192" s="1265"/>
      <c r="I192" s="1265">
        <f t="shared" si="31"/>
        <v>0</v>
      </c>
      <c r="J192" s="1260"/>
      <c r="K192" s="1269"/>
      <c r="L192" s="1270">
        <f t="shared" si="32"/>
        <v>0</v>
      </c>
      <c r="M192" s="1260"/>
      <c r="N192" s="1269"/>
      <c r="O192" s="1270">
        <f t="shared" si="33"/>
        <v>0</v>
      </c>
      <c r="P192" s="1260"/>
      <c r="Q192" s="1265"/>
      <c r="R192" s="1265">
        <f t="shared" si="34"/>
        <v>0</v>
      </c>
      <c r="S192" s="1261"/>
      <c r="T192" s="1270">
        <f t="shared" si="35"/>
        <v>0</v>
      </c>
      <c r="U192" s="1270">
        <f t="shared" si="36"/>
        <v>0</v>
      </c>
      <c r="V192" s="1270">
        <f t="shared" si="37"/>
        <v>0</v>
      </c>
      <c r="W192" s="1270">
        <f t="shared" si="38"/>
        <v>0</v>
      </c>
      <c r="X192" s="1270">
        <f t="shared" si="39"/>
        <v>0</v>
      </c>
      <c r="Y192" s="1270">
        <f t="shared" si="40"/>
        <v>0</v>
      </c>
    </row>
    <row r="193" spans="1:25" ht="13.2">
      <c r="A193" s="724"/>
      <c r="B193" s="725" t="s">
        <v>1347</v>
      </c>
      <c r="C193" s="726"/>
      <c r="D193" s="727"/>
      <c r="E193" s="775"/>
      <c r="F193" s="727"/>
      <c r="G193" s="1246"/>
      <c r="H193" s="1265"/>
      <c r="I193" s="1265">
        <f t="shared" si="31"/>
        <v>0</v>
      </c>
      <c r="J193" s="1260"/>
      <c r="K193" s="1269"/>
      <c r="L193" s="1270">
        <f t="shared" si="32"/>
        <v>0</v>
      </c>
      <c r="M193" s="1260"/>
      <c r="N193" s="1269"/>
      <c r="O193" s="1270">
        <f t="shared" si="33"/>
        <v>0</v>
      </c>
      <c r="P193" s="1260"/>
      <c r="Q193" s="1265"/>
      <c r="R193" s="1265">
        <f t="shared" si="34"/>
        <v>0</v>
      </c>
      <c r="S193" s="1261"/>
      <c r="T193" s="1270">
        <f t="shared" si="35"/>
        <v>0</v>
      </c>
      <c r="U193" s="1270">
        <f t="shared" si="36"/>
        <v>0</v>
      </c>
      <c r="V193" s="1270">
        <f t="shared" si="37"/>
        <v>0</v>
      </c>
      <c r="W193" s="1270">
        <f t="shared" si="38"/>
        <v>0</v>
      </c>
      <c r="X193" s="1270">
        <f t="shared" si="39"/>
        <v>0</v>
      </c>
      <c r="Y193" s="1270">
        <f t="shared" si="40"/>
        <v>0</v>
      </c>
    </row>
    <row r="194" spans="1:25" ht="39.6">
      <c r="A194" s="724"/>
      <c r="B194" s="725" t="s">
        <v>2716</v>
      </c>
      <c r="C194" s="726"/>
      <c r="D194" s="727"/>
      <c r="E194" s="775"/>
      <c r="F194" s="727"/>
      <c r="G194" s="1246"/>
      <c r="H194" s="1265"/>
      <c r="I194" s="1265">
        <f t="shared" si="31"/>
        <v>0</v>
      </c>
      <c r="J194" s="1260"/>
      <c r="K194" s="1269"/>
      <c r="L194" s="1270">
        <f t="shared" si="32"/>
        <v>0</v>
      </c>
      <c r="M194" s="1260"/>
      <c r="N194" s="1269"/>
      <c r="O194" s="1270">
        <f t="shared" si="33"/>
        <v>0</v>
      </c>
      <c r="P194" s="1260"/>
      <c r="Q194" s="1265"/>
      <c r="R194" s="1265">
        <f t="shared" si="34"/>
        <v>0</v>
      </c>
      <c r="S194" s="1261"/>
      <c r="T194" s="1270">
        <f t="shared" si="35"/>
        <v>0</v>
      </c>
      <c r="U194" s="1270">
        <f t="shared" si="36"/>
        <v>0</v>
      </c>
      <c r="V194" s="1270">
        <f t="shared" si="37"/>
        <v>0</v>
      </c>
      <c r="W194" s="1270">
        <f t="shared" si="38"/>
        <v>0</v>
      </c>
      <c r="X194" s="1270">
        <f t="shared" si="39"/>
        <v>0</v>
      </c>
      <c r="Y194" s="1270">
        <f t="shared" si="40"/>
        <v>0</v>
      </c>
    </row>
    <row r="195" spans="1:25" ht="32.25" customHeight="1">
      <c r="A195" s="724"/>
      <c r="B195" s="725" t="s">
        <v>1348</v>
      </c>
      <c r="C195" s="726"/>
      <c r="D195" s="727"/>
      <c r="E195" s="775"/>
      <c r="F195" s="727"/>
      <c r="G195" s="1246"/>
      <c r="H195" s="1265"/>
      <c r="I195" s="1265">
        <f t="shared" si="31"/>
        <v>0</v>
      </c>
      <c r="J195" s="1260"/>
      <c r="K195" s="1269"/>
      <c r="L195" s="1270">
        <f t="shared" si="32"/>
        <v>0</v>
      </c>
      <c r="M195" s="1260"/>
      <c r="N195" s="1269"/>
      <c r="O195" s="1270">
        <f t="shared" si="33"/>
        <v>0</v>
      </c>
      <c r="P195" s="1260"/>
      <c r="Q195" s="1265"/>
      <c r="R195" s="1265">
        <f t="shared" si="34"/>
        <v>0</v>
      </c>
      <c r="S195" s="1261"/>
      <c r="T195" s="1270">
        <f t="shared" si="35"/>
        <v>0</v>
      </c>
      <c r="U195" s="1270">
        <f t="shared" si="36"/>
        <v>0</v>
      </c>
      <c r="V195" s="1270">
        <f t="shared" si="37"/>
        <v>0</v>
      </c>
      <c r="W195" s="1270">
        <f t="shared" si="38"/>
        <v>0</v>
      </c>
      <c r="X195" s="1270">
        <f t="shared" si="39"/>
        <v>0</v>
      </c>
      <c r="Y195" s="1270">
        <f t="shared" si="40"/>
        <v>0</v>
      </c>
    </row>
    <row r="196" spans="1:25" ht="29.25" customHeight="1">
      <c r="A196" s="724"/>
      <c r="B196" s="725" t="s">
        <v>1349</v>
      </c>
      <c r="C196" s="726"/>
      <c r="D196" s="727"/>
      <c r="E196" s="775"/>
      <c r="F196" s="727"/>
      <c r="G196" s="1246"/>
      <c r="H196" s="1265"/>
      <c r="I196" s="1265">
        <f t="shared" si="31"/>
        <v>0</v>
      </c>
      <c r="J196" s="1260"/>
      <c r="K196" s="1269"/>
      <c r="L196" s="1270">
        <f t="shared" si="32"/>
        <v>0</v>
      </c>
      <c r="M196" s="1260"/>
      <c r="N196" s="1269"/>
      <c r="O196" s="1270">
        <f t="shared" si="33"/>
        <v>0</v>
      </c>
      <c r="P196" s="1260"/>
      <c r="Q196" s="1265"/>
      <c r="R196" s="1265">
        <f t="shared" si="34"/>
        <v>0</v>
      </c>
      <c r="S196" s="1261"/>
      <c r="T196" s="1270">
        <f t="shared" si="35"/>
        <v>0</v>
      </c>
      <c r="U196" s="1270">
        <f t="shared" si="36"/>
        <v>0</v>
      </c>
      <c r="V196" s="1270">
        <f t="shared" si="37"/>
        <v>0</v>
      </c>
      <c r="W196" s="1270">
        <f t="shared" si="38"/>
        <v>0</v>
      </c>
      <c r="X196" s="1270">
        <f t="shared" si="39"/>
        <v>0</v>
      </c>
      <c r="Y196" s="1270">
        <f t="shared" si="40"/>
        <v>0</v>
      </c>
    </row>
    <row r="197" spans="1:25" s="728" customFormat="1" ht="13.2">
      <c r="A197" s="724"/>
      <c r="B197" s="725" t="s">
        <v>1350</v>
      </c>
      <c r="C197" s="726"/>
      <c r="D197" s="727"/>
      <c r="E197" s="775"/>
      <c r="F197" s="727"/>
      <c r="G197" s="1246"/>
      <c r="H197" s="1265"/>
      <c r="I197" s="1265">
        <f t="shared" si="31"/>
        <v>0</v>
      </c>
      <c r="J197" s="1260"/>
      <c r="K197" s="1269"/>
      <c r="L197" s="1270">
        <f t="shared" si="32"/>
        <v>0</v>
      </c>
      <c r="M197" s="1260"/>
      <c r="N197" s="1269"/>
      <c r="O197" s="1270">
        <f t="shared" si="33"/>
        <v>0</v>
      </c>
      <c r="P197" s="1260"/>
      <c r="Q197" s="1265"/>
      <c r="R197" s="1265">
        <f t="shared" si="34"/>
        <v>0</v>
      </c>
      <c r="S197" s="1261"/>
      <c r="T197" s="1270">
        <f t="shared" si="35"/>
        <v>0</v>
      </c>
      <c r="U197" s="1270">
        <f t="shared" si="36"/>
        <v>0</v>
      </c>
      <c r="V197" s="1270">
        <f t="shared" si="37"/>
        <v>0</v>
      </c>
      <c r="W197" s="1270">
        <f t="shared" si="38"/>
        <v>0</v>
      </c>
      <c r="X197" s="1270">
        <f t="shared" si="39"/>
        <v>0</v>
      </c>
      <c r="Y197" s="1270">
        <f t="shared" si="40"/>
        <v>0</v>
      </c>
    </row>
    <row r="198" spans="1:25">
      <c r="A198" s="724"/>
      <c r="B198" s="725" t="s">
        <v>1351</v>
      </c>
      <c r="C198" s="726" t="s">
        <v>1352</v>
      </c>
      <c r="D198" s="727">
        <v>250</v>
      </c>
      <c r="E198" s="95"/>
      <c r="F198" s="727">
        <f>D198*E198</f>
        <v>0</v>
      </c>
      <c r="G198" s="1246"/>
      <c r="H198" s="1265"/>
      <c r="I198" s="1265">
        <f t="shared" ref="I198:I261" si="41">H198*$I$2</f>
        <v>0</v>
      </c>
      <c r="J198" s="1260"/>
      <c r="K198" s="1269"/>
      <c r="L198" s="1270">
        <f t="shared" ref="L198:L261" si="42">K198*$L$2</f>
        <v>0</v>
      </c>
      <c r="M198" s="1260"/>
      <c r="N198" s="1269"/>
      <c r="O198" s="1270">
        <f t="shared" ref="O198:O261" si="43">N198*$O$2</f>
        <v>0</v>
      </c>
      <c r="P198" s="1260"/>
      <c r="Q198" s="1265">
        <v>190</v>
      </c>
      <c r="R198" s="1265">
        <f t="shared" ref="R198:R261" si="44">Q198*$R$2</f>
        <v>-19</v>
      </c>
      <c r="S198" s="1261"/>
      <c r="T198" s="1270">
        <f t="shared" ref="T198:T261" si="45">D198*H198</f>
        <v>0</v>
      </c>
      <c r="U198" s="1270">
        <f t="shared" ref="U198:U261" si="46">D198*I198</f>
        <v>0</v>
      </c>
      <c r="V198" s="1270">
        <f t="shared" ref="V198:V261" si="47">D198*L198</f>
        <v>0</v>
      </c>
      <c r="W198" s="1270">
        <f t="shared" ref="W198:W261" si="48">D198*O198</f>
        <v>0</v>
      </c>
      <c r="X198" s="1270">
        <f t="shared" ref="X198:X261" si="49">D198*Q198</f>
        <v>47500</v>
      </c>
      <c r="Y198" s="1270">
        <f t="shared" ref="Y198:Y261" si="50">D198*R198</f>
        <v>-4750</v>
      </c>
    </row>
    <row r="199" spans="1:25" ht="13.2">
      <c r="A199" s="724"/>
      <c r="B199" s="725"/>
      <c r="C199" s="726"/>
      <c r="D199" s="727"/>
      <c r="E199" s="775"/>
      <c r="F199" s="727"/>
      <c r="G199" s="1246"/>
      <c r="H199" s="1265"/>
      <c r="I199" s="1265">
        <f t="shared" si="41"/>
        <v>0</v>
      </c>
      <c r="J199" s="1260"/>
      <c r="K199" s="1269"/>
      <c r="L199" s="1270">
        <f t="shared" si="42"/>
        <v>0</v>
      </c>
      <c r="M199" s="1260"/>
      <c r="N199" s="1269"/>
      <c r="O199" s="1270">
        <f t="shared" si="43"/>
        <v>0</v>
      </c>
      <c r="P199" s="1260"/>
      <c r="Q199" s="1265"/>
      <c r="R199" s="1265">
        <f t="shared" si="44"/>
        <v>0</v>
      </c>
      <c r="S199" s="1261"/>
      <c r="T199" s="1270">
        <f t="shared" si="45"/>
        <v>0</v>
      </c>
      <c r="U199" s="1270">
        <f t="shared" si="46"/>
        <v>0</v>
      </c>
      <c r="V199" s="1270">
        <f t="shared" si="47"/>
        <v>0</v>
      </c>
      <c r="W199" s="1270">
        <f t="shared" si="48"/>
        <v>0</v>
      </c>
      <c r="X199" s="1270">
        <f t="shared" si="49"/>
        <v>0</v>
      </c>
      <c r="Y199" s="1270">
        <f t="shared" si="50"/>
        <v>0</v>
      </c>
    </row>
    <row r="200" spans="1:25" ht="53.25" customHeight="1">
      <c r="A200" s="720" t="s">
        <v>714</v>
      </c>
      <c r="B200" s="1285" t="s">
        <v>2717</v>
      </c>
      <c r="C200" s="722"/>
      <c r="D200" s="723"/>
      <c r="E200" s="776"/>
      <c r="F200" s="723"/>
      <c r="G200" s="1246"/>
      <c r="H200" s="1265"/>
      <c r="I200" s="1265">
        <f t="shared" si="41"/>
        <v>0</v>
      </c>
      <c r="J200" s="1260"/>
      <c r="K200" s="1269"/>
      <c r="L200" s="1270">
        <f t="shared" si="42"/>
        <v>0</v>
      </c>
      <c r="M200" s="1260"/>
      <c r="N200" s="1269"/>
      <c r="O200" s="1270">
        <f t="shared" si="43"/>
        <v>0</v>
      </c>
      <c r="P200" s="1260"/>
      <c r="Q200" s="1265"/>
      <c r="R200" s="1265">
        <f t="shared" si="44"/>
        <v>0</v>
      </c>
      <c r="S200" s="1261"/>
      <c r="T200" s="1270">
        <f t="shared" si="45"/>
        <v>0</v>
      </c>
      <c r="U200" s="1270">
        <f t="shared" si="46"/>
        <v>0</v>
      </c>
      <c r="V200" s="1270">
        <f t="shared" si="47"/>
        <v>0</v>
      </c>
      <c r="W200" s="1270">
        <f t="shared" si="48"/>
        <v>0</v>
      </c>
      <c r="X200" s="1270">
        <f t="shared" si="49"/>
        <v>0</v>
      </c>
      <c r="Y200" s="1270">
        <f t="shared" si="50"/>
        <v>0</v>
      </c>
    </row>
    <row r="201" spans="1:25" ht="43.5" customHeight="1">
      <c r="A201" s="724"/>
      <c r="B201" s="751" t="s">
        <v>2746</v>
      </c>
      <c r="C201" s="726"/>
      <c r="D201" s="727"/>
      <c r="E201" s="775"/>
      <c r="F201" s="727"/>
      <c r="G201" s="1246"/>
      <c r="H201" s="1265"/>
      <c r="I201" s="1265">
        <f t="shared" si="41"/>
        <v>0</v>
      </c>
      <c r="J201" s="1260"/>
      <c r="K201" s="1269"/>
      <c r="L201" s="1270">
        <f t="shared" si="42"/>
        <v>0</v>
      </c>
      <c r="M201" s="1260"/>
      <c r="N201" s="1269"/>
      <c r="O201" s="1270">
        <f t="shared" si="43"/>
        <v>0</v>
      </c>
      <c r="P201" s="1260"/>
      <c r="Q201" s="1265"/>
      <c r="R201" s="1265">
        <f t="shared" si="44"/>
        <v>0</v>
      </c>
      <c r="S201" s="1261"/>
      <c r="T201" s="1270">
        <f t="shared" si="45"/>
        <v>0</v>
      </c>
      <c r="U201" s="1270">
        <f t="shared" si="46"/>
        <v>0</v>
      </c>
      <c r="V201" s="1270">
        <f t="shared" si="47"/>
        <v>0</v>
      </c>
      <c r="W201" s="1270">
        <f t="shared" si="48"/>
        <v>0</v>
      </c>
      <c r="X201" s="1270">
        <f t="shared" si="49"/>
        <v>0</v>
      </c>
      <c r="Y201" s="1270">
        <f t="shared" si="50"/>
        <v>0</v>
      </c>
    </row>
    <row r="202" spans="1:25" ht="39.75" customHeight="1">
      <c r="A202" s="724"/>
      <c r="B202" s="751" t="s">
        <v>1353</v>
      </c>
      <c r="C202" s="726"/>
      <c r="D202" s="727"/>
      <c r="E202" s="775"/>
      <c r="F202" s="727"/>
      <c r="G202" s="1246"/>
      <c r="H202" s="1265"/>
      <c r="I202" s="1265">
        <f t="shared" si="41"/>
        <v>0</v>
      </c>
      <c r="J202" s="1260"/>
      <c r="K202" s="1269"/>
      <c r="L202" s="1270">
        <f t="shared" si="42"/>
        <v>0</v>
      </c>
      <c r="M202" s="1260"/>
      <c r="N202" s="1269"/>
      <c r="O202" s="1270">
        <f t="shared" si="43"/>
        <v>0</v>
      </c>
      <c r="P202" s="1260"/>
      <c r="Q202" s="1265"/>
      <c r="R202" s="1265">
        <f t="shared" si="44"/>
        <v>0</v>
      </c>
      <c r="S202" s="1261"/>
      <c r="T202" s="1270">
        <f t="shared" si="45"/>
        <v>0</v>
      </c>
      <c r="U202" s="1270">
        <f t="shared" si="46"/>
        <v>0</v>
      </c>
      <c r="V202" s="1270">
        <f t="shared" si="47"/>
        <v>0</v>
      </c>
      <c r="W202" s="1270">
        <f t="shared" si="48"/>
        <v>0</v>
      </c>
      <c r="X202" s="1270">
        <f t="shared" si="49"/>
        <v>0</v>
      </c>
      <c r="Y202" s="1270">
        <f t="shared" si="50"/>
        <v>0</v>
      </c>
    </row>
    <row r="203" spans="1:25" ht="39.6">
      <c r="A203" s="724"/>
      <c r="B203" s="725" t="s">
        <v>2716</v>
      </c>
      <c r="C203" s="726"/>
      <c r="D203" s="727"/>
      <c r="E203" s="775"/>
      <c r="F203" s="727"/>
      <c r="G203" s="1246"/>
      <c r="H203" s="1265"/>
      <c r="I203" s="1265">
        <f t="shared" si="41"/>
        <v>0</v>
      </c>
      <c r="J203" s="1260"/>
      <c r="K203" s="1269"/>
      <c r="L203" s="1270">
        <f t="shared" si="42"/>
        <v>0</v>
      </c>
      <c r="M203" s="1260"/>
      <c r="N203" s="1269"/>
      <c r="O203" s="1270">
        <f t="shared" si="43"/>
        <v>0</v>
      </c>
      <c r="P203" s="1260"/>
      <c r="Q203" s="1265"/>
      <c r="R203" s="1265">
        <f t="shared" si="44"/>
        <v>0</v>
      </c>
      <c r="S203" s="1261"/>
      <c r="T203" s="1270">
        <f t="shared" si="45"/>
        <v>0</v>
      </c>
      <c r="U203" s="1270">
        <f t="shared" si="46"/>
        <v>0</v>
      </c>
      <c r="V203" s="1270">
        <f t="shared" si="47"/>
        <v>0</v>
      </c>
      <c r="W203" s="1270">
        <f t="shared" si="48"/>
        <v>0</v>
      </c>
      <c r="X203" s="1270">
        <f t="shared" si="49"/>
        <v>0</v>
      </c>
      <c r="Y203" s="1270">
        <f t="shared" si="50"/>
        <v>0</v>
      </c>
    </row>
    <row r="204" spans="1:25" ht="28.5" customHeight="1">
      <c r="A204" s="724"/>
      <c r="B204" s="725" t="s">
        <v>1348</v>
      </c>
      <c r="C204" s="726"/>
      <c r="D204" s="727"/>
      <c r="E204" s="775"/>
      <c r="F204" s="727"/>
      <c r="G204" s="1246"/>
      <c r="H204" s="1265"/>
      <c r="I204" s="1265">
        <f t="shared" si="41"/>
        <v>0</v>
      </c>
      <c r="J204" s="1260"/>
      <c r="K204" s="1269"/>
      <c r="L204" s="1270">
        <f t="shared" si="42"/>
        <v>0</v>
      </c>
      <c r="M204" s="1260"/>
      <c r="N204" s="1269"/>
      <c r="O204" s="1270">
        <f t="shared" si="43"/>
        <v>0</v>
      </c>
      <c r="P204" s="1260"/>
      <c r="Q204" s="1265"/>
      <c r="R204" s="1265">
        <f t="shared" si="44"/>
        <v>0</v>
      </c>
      <c r="S204" s="1261"/>
      <c r="T204" s="1270">
        <f t="shared" si="45"/>
        <v>0</v>
      </c>
      <c r="U204" s="1270">
        <f t="shared" si="46"/>
        <v>0</v>
      </c>
      <c r="V204" s="1270">
        <f t="shared" si="47"/>
        <v>0</v>
      </c>
      <c r="W204" s="1270">
        <f t="shared" si="48"/>
        <v>0</v>
      </c>
      <c r="X204" s="1270">
        <f t="shared" si="49"/>
        <v>0</v>
      </c>
      <c r="Y204" s="1270">
        <f t="shared" si="50"/>
        <v>0</v>
      </c>
    </row>
    <row r="205" spans="1:25" ht="29.25" customHeight="1">
      <c r="A205" s="724"/>
      <c r="B205" s="725" t="s">
        <v>1349</v>
      </c>
      <c r="C205" s="726"/>
      <c r="D205" s="727"/>
      <c r="E205" s="775"/>
      <c r="F205" s="727"/>
      <c r="G205" s="1246"/>
      <c r="H205" s="1265"/>
      <c r="I205" s="1265">
        <f t="shared" si="41"/>
        <v>0</v>
      </c>
      <c r="J205" s="1260"/>
      <c r="K205" s="1269"/>
      <c r="L205" s="1270">
        <f t="shared" si="42"/>
        <v>0</v>
      </c>
      <c r="M205" s="1260"/>
      <c r="N205" s="1269"/>
      <c r="O205" s="1270">
        <f t="shared" si="43"/>
        <v>0</v>
      </c>
      <c r="P205" s="1260"/>
      <c r="Q205" s="1265"/>
      <c r="R205" s="1265">
        <f t="shared" si="44"/>
        <v>0</v>
      </c>
      <c r="S205" s="1261"/>
      <c r="T205" s="1270">
        <f t="shared" si="45"/>
        <v>0</v>
      </c>
      <c r="U205" s="1270">
        <f t="shared" si="46"/>
        <v>0</v>
      </c>
      <c r="V205" s="1270">
        <f t="shared" si="47"/>
        <v>0</v>
      </c>
      <c r="W205" s="1270">
        <f t="shared" si="48"/>
        <v>0</v>
      </c>
      <c r="X205" s="1270">
        <f t="shared" si="49"/>
        <v>0</v>
      </c>
      <c r="Y205" s="1270">
        <f t="shared" si="50"/>
        <v>0</v>
      </c>
    </row>
    <row r="206" spans="1:25" s="728" customFormat="1" ht="13.2">
      <c r="A206" s="724"/>
      <c r="B206" s="725" t="s">
        <v>1350</v>
      </c>
      <c r="C206" s="726"/>
      <c r="D206" s="727"/>
      <c r="E206" s="775"/>
      <c r="F206" s="727"/>
      <c r="G206" s="1246"/>
      <c r="H206" s="1265"/>
      <c r="I206" s="1265">
        <f t="shared" si="41"/>
        <v>0</v>
      </c>
      <c r="J206" s="1260"/>
      <c r="K206" s="1269"/>
      <c r="L206" s="1270">
        <f t="shared" si="42"/>
        <v>0</v>
      </c>
      <c r="M206" s="1260"/>
      <c r="N206" s="1269"/>
      <c r="O206" s="1270">
        <f t="shared" si="43"/>
        <v>0</v>
      </c>
      <c r="P206" s="1260"/>
      <c r="Q206" s="1265"/>
      <c r="R206" s="1265">
        <f t="shared" si="44"/>
        <v>0</v>
      </c>
      <c r="S206" s="1261"/>
      <c r="T206" s="1270">
        <f t="shared" si="45"/>
        <v>0</v>
      </c>
      <c r="U206" s="1270">
        <f t="shared" si="46"/>
        <v>0</v>
      </c>
      <c r="V206" s="1270">
        <f t="shared" si="47"/>
        <v>0</v>
      </c>
      <c r="W206" s="1270">
        <f t="shared" si="48"/>
        <v>0</v>
      </c>
      <c r="X206" s="1270">
        <f t="shared" si="49"/>
        <v>0</v>
      </c>
      <c r="Y206" s="1270">
        <f t="shared" si="50"/>
        <v>0</v>
      </c>
    </row>
    <row r="207" spans="1:25">
      <c r="A207" s="724"/>
      <c r="B207" s="751" t="s">
        <v>2745</v>
      </c>
      <c r="C207" s="726" t="s">
        <v>1352</v>
      </c>
      <c r="D207" s="727">
        <v>620</v>
      </c>
      <c r="E207" s="95"/>
      <c r="F207" s="727">
        <f>D207*E207</f>
        <v>0</v>
      </c>
      <c r="G207" s="1246"/>
      <c r="H207" s="1265"/>
      <c r="I207" s="1265">
        <f t="shared" si="41"/>
        <v>0</v>
      </c>
      <c r="J207" s="1260"/>
      <c r="K207" s="1269"/>
      <c r="L207" s="1270">
        <f t="shared" si="42"/>
        <v>0</v>
      </c>
      <c r="M207" s="1260"/>
      <c r="N207" s="1269"/>
      <c r="O207" s="1270">
        <f t="shared" si="43"/>
        <v>0</v>
      </c>
      <c r="P207" s="1260"/>
      <c r="Q207" s="1265">
        <v>150</v>
      </c>
      <c r="R207" s="1265">
        <f t="shared" si="44"/>
        <v>-15</v>
      </c>
      <c r="S207" s="1261"/>
      <c r="T207" s="1270">
        <f t="shared" si="45"/>
        <v>0</v>
      </c>
      <c r="U207" s="1270">
        <f t="shared" si="46"/>
        <v>0</v>
      </c>
      <c r="V207" s="1270">
        <f t="shared" si="47"/>
        <v>0</v>
      </c>
      <c r="W207" s="1270">
        <f t="shared" si="48"/>
        <v>0</v>
      </c>
      <c r="X207" s="1270">
        <f t="shared" si="49"/>
        <v>93000</v>
      </c>
      <c r="Y207" s="1270">
        <f t="shared" si="50"/>
        <v>-9300</v>
      </c>
    </row>
    <row r="208" spans="1:25" ht="13.2">
      <c r="A208" s="724"/>
      <c r="B208" s="725"/>
      <c r="C208" s="726"/>
      <c r="D208" s="727"/>
      <c r="E208" s="775"/>
      <c r="F208" s="727"/>
      <c r="G208" s="1246"/>
      <c r="H208" s="1265"/>
      <c r="I208" s="1265">
        <f t="shared" si="41"/>
        <v>0</v>
      </c>
      <c r="J208" s="1260"/>
      <c r="K208" s="1269"/>
      <c r="L208" s="1270">
        <f t="shared" si="42"/>
        <v>0</v>
      </c>
      <c r="M208" s="1260"/>
      <c r="N208" s="1269"/>
      <c r="O208" s="1270">
        <f t="shared" si="43"/>
        <v>0</v>
      </c>
      <c r="P208" s="1260"/>
      <c r="Q208" s="1265"/>
      <c r="R208" s="1265">
        <f t="shared" si="44"/>
        <v>0</v>
      </c>
      <c r="S208" s="1261"/>
      <c r="T208" s="1270">
        <f t="shared" si="45"/>
        <v>0</v>
      </c>
      <c r="U208" s="1270">
        <f t="shared" si="46"/>
        <v>0</v>
      </c>
      <c r="V208" s="1270">
        <f t="shared" si="47"/>
        <v>0</v>
      </c>
      <c r="W208" s="1270">
        <f t="shared" si="48"/>
        <v>0</v>
      </c>
      <c r="X208" s="1270">
        <f t="shared" si="49"/>
        <v>0</v>
      </c>
      <c r="Y208" s="1270">
        <f t="shared" si="50"/>
        <v>0</v>
      </c>
    </row>
    <row r="209" spans="1:25" ht="26.4">
      <c r="A209" s="720" t="s">
        <v>191</v>
      </c>
      <c r="B209" s="721" t="s">
        <v>2718</v>
      </c>
      <c r="C209" s="722"/>
      <c r="D209" s="723"/>
      <c r="E209" s="776"/>
      <c r="F209" s="723"/>
      <c r="G209" s="1246"/>
      <c r="H209" s="1265"/>
      <c r="I209" s="1265">
        <f t="shared" si="41"/>
        <v>0</v>
      </c>
      <c r="J209" s="1260"/>
      <c r="K209" s="1269"/>
      <c r="L209" s="1270">
        <f t="shared" si="42"/>
        <v>0</v>
      </c>
      <c r="M209" s="1260"/>
      <c r="N209" s="1269"/>
      <c r="O209" s="1270">
        <f t="shared" si="43"/>
        <v>0</v>
      </c>
      <c r="P209" s="1260"/>
      <c r="Q209" s="1265"/>
      <c r="R209" s="1265">
        <f t="shared" si="44"/>
        <v>0</v>
      </c>
      <c r="S209" s="1261"/>
      <c r="T209" s="1270">
        <f t="shared" si="45"/>
        <v>0</v>
      </c>
      <c r="U209" s="1270">
        <f t="shared" si="46"/>
        <v>0</v>
      </c>
      <c r="V209" s="1270">
        <f t="shared" si="47"/>
        <v>0</v>
      </c>
      <c r="W209" s="1270">
        <f t="shared" si="48"/>
        <v>0</v>
      </c>
      <c r="X209" s="1270">
        <f t="shared" si="49"/>
        <v>0</v>
      </c>
      <c r="Y209" s="1270">
        <f t="shared" si="50"/>
        <v>0</v>
      </c>
    </row>
    <row r="210" spans="1:25" ht="39.6">
      <c r="A210" s="724"/>
      <c r="B210" s="725" t="s">
        <v>1354</v>
      </c>
      <c r="C210" s="726"/>
      <c r="D210" s="727"/>
      <c r="E210" s="775"/>
      <c r="F210" s="727"/>
      <c r="G210" s="1246"/>
      <c r="H210" s="1265"/>
      <c r="I210" s="1265">
        <f t="shared" si="41"/>
        <v>0</v>
      </c>
      <c r="J210" s="1260"/>
      <c r="K210" s="1269"/>
      <c r="L210" s="1270">
        <f t="shared" si="42"/>
        <v>0</v>
      </c>
      <c r="M210" s="1260"/>
      <c r="N210" s="1269"/>
      <c r="O210" s="1270">
        <f t="shared" si="43"/>
        <v>0</v>
      </c>
      <c r="P210" s="1260"/>
      <c r="Q210" s="1265"/>
      <c r="R210" s="1265">
        <f t="shared" si="44"/>
        <v>0</v>
      </c>
      <c r="S210" s="1261"/>
      <c r="T210" s="1270">
        <f t="shared" si="45"/>
        <v>0</v>
      </c>
      <c r="U210" s="1270">
        <f t="shared" si="46"/>
        <v>0</v>
      </c>
      <c r="V210" s="1270">
        <f t="shared" si="47"/>
        <v>0</v>
      </c>
      <c r="W210" s="1270">
        <f t="shared" si="48"/>
        <v>0</v>
      </c>
      <c r="X210" s="1270">
        <f t="shared" si="49"/>
        <v>0</v>
      </c>
      <c r="Y210" s="1270">
        <f t="shared" si="50"/>
        <v>0</v>
      </c>
    </row>
    <row r="211" spans="1:25" ht="13.2">
      <c r="A211" s="724"/>
      <c r="B211" s="725" t="s">
        <v>1245</v>
      </c>
      <c r="C211" s="726"/>
      <c r="D211" s="727"/>
      <c r="E211" s="775"/>
      <c r="F211" s="727"/>
      <c r="G211" s="1246"/>
      <c r="H211" s="1265"/>
      <c r="I211" s="1265">
        <f t="shared" si="41"/>
        <v>0</v>
      </c>
      <c r="J211" s="1260"/>
      <c r="K211" s="1269"/>
      <c r="L211" s="1270">
        <f t="shared" si="42"/>
        <v>0</v>
      </c>
      <c r="M211" s="1260"/>
      <c r="N211" s="1269"/>
      <c r="O211" s="1270">
        <f t="shared" si="43"/>
        <v>0</v>
      </c>
      <c r="P211" s="1260"/>
      <c r="Q211" s="1265"/>
      <c r="R211" s="1265">
        <f t="shared" si="44"/>
        <v>0</v>
      </c>
      <c r="S211" s="1261"/>
      <c r="T211" s="1270">
        <f t="shared" si="45"/>
        <v>0</v>
      </c>
      <c r="U211" s="1270">
        <f t="shared" si="46"/>
        <v>0</v>
      </c>
      <c r="V211" s="1270">
        <f t="shared" si="47"/>
        <v>0</v>
      </c>
      <c r="W211" s="1270">
        <f t="shared" si="48"/>
        <v>0</v>
      </c>
      <c r="X211" s="1270">
        <f t="shared" si="49"/>
        <v>0</v>
      </c>
      <c r="Y211" s="1270">
        <f t="shared" si="50"/>
        <v>0</v>
      </c>
    </row>
    <row r="212" spans="1:25" ht="13.2">
      <c r="A212" s="724"/>
      <c r="B212" s="725" t="s">
        <v>2719</v>
      </c>
      <c r="C212" s="726"/>
      <c r="D212" s="727"/>
      <c r="E212" s="775"/>
      <c r="F212" s="727"/>
      <c r="G212" s="1246"/>
      <c r="H212" s="1265"/>
      <c r="I212" s="1265">
        <f t="shared" si="41"/>
        <v>0</v>
      </c>
      <c r="J212" s="1260"/>
      <c r="K212" s="1269"/>
      <c r="L212" s="1270">
        <f t="shared" si="42"/>
        <v>0</v>
      </c>
      <c r="M212" s="1260"/>
      <c r="N212" s="1269"/>
      <c r="O212" s="1270">
        <f t="shared" si="43"/>
        <v>0</v>
      </c>
      <c r="P212" s="1260"/>
      <c r="Q212" s="1265"/>
      <c r="R212" s="1265">
        <f t="shared" si="44"/>
        <v>0</v>
      </c>
      <c r="S212" s="1261"/>
      <c r="T212" s="1270">
        <f t="shared" si="45"/>
        <v>0</v>
      </c>
      <c r="U212" s="1270">
        <f t="shared" si="46"/>
        <v>0</v>
      </c>
      <c r="V212" s="1270">
        <f t="shared" si="47"/>
        <v>0</v>
      </c>
      <c r="W212" s="1270">
        <f t="shared" si="48"/>
        <v>0</v>
      </c>
      <c r="X212" s="1270">
        <f t="shared" si="49"/>
        <v>0</v>
      </c>
      <c r="Y212" s="1270">
        <f t="shared" si="50"/>
        <v>0</v>
      </c>
    </row>
    <row r="213" spans="1:25" ht="13.2">
      <c r="A213" s="724"/>
      <c r="B213" s="751" t="s">
        <v>1355</v>
      </c>
      <c r="C213" s="726"/>
      <c r="D213" s="727"/>
      <c r="E213" s="775"/>
      <c r="F213" s="727"/>
      <c r="G213" s="1246"/>
      <c r="H213" s="1265"/>
      <c r="I213" s="1265">
        <f t="shared" si="41"/>
        <v>0</v>
      </c>
      <c r="J213" s="1260"/>
      <c r="K213" s="1269"/>
      <c r="L213" s="1270">
        <f t="shared" si="42"/>
        <v>0</v>
      </c>
      <c r="M213" s="1260"/>
      <c r="N213" s="1269"/>
      <c r="O213" s="1270">
        <f t="shared" si="43"/>
        <v>0</v>
      </c>
      <c r="P213" s="1260"/>
      <c r="Q213" s="1265"/>
      <c r="R213" s="1265">
        <f t="shared" si="44"/>
        <v>0</v>
      </c>
      <c r="S213" s="1261"/>
      <c r="T213" s="1270">
        <f t="shared" si="45"/>
        <v>0</v>
      </c>
      <c r="U213" s="1270">
        <f t="shared" si="46"/>
        <v>0</v>
      </c>
      <c r="V213" s="1270">
        <f t="shared" si="47"/>
        <v>0</v>
      </c>
      <c r="W213" s="1270">
        <f t="shared" si="48"/>
        <v>0</v>
      </c>
      <c r="X213" s="1270">
        <f t="shared" si="49"/>
        <v>0</v>
      </c>
      <c r="Y213" s="1270">
        <f t="shared" si="50"/>
        <v>0</v>
      </c>
    </row>
    <row r="214" spans="1:25" ht="13.2">
      <c r="A214" s="724"/>
      <c r="B214" s="725" t="s">
        <v>1356</v>
      </c>
      <c r="C214" s="726"/>
      <c r="D214" s="727"/>
      <c r="E214" s="775"/>
      <c r="F214" s="727"/>
      <c r="G214" s="1246"/>
      <c r="H214" s="1265"/>
      <c r="I214" s="1265">
        <f t="shared" si="41"/>
        <v>0</v>
      </c>
      <c r="J214" s="1260"/>
      <c r="K214" s="1269"/>
      <c r="L214" s="1270">
        <f t="shared" si="42"/>
        <v>0</v>
      </c>
      <c r="M214" s="1260"/>
      <c r="N214" s="1269"/>
      <c r="O214" s="1270">
        <f t="shared" si="43"/>
        <v>0</v>
      </c>
      <c r="P214" s="1260"/>
      <c r="Q214" s="1265"/>
      <c r="R214" s="1265">
        <f t="shared" si="44"/>
        <v>0</v>
      </c>
      <c r="S214" s="1261"/>
      <c r="T214" s="1270">
        <f t="shared" si="45"/>
        <v>0</v>
      </c>
      <c r="U214" s="1270">
        <f t="shared" si="46"/>
        <v>0</v>
      </c>
      <c r="V214" s="1270">
        <f t="shared" si="47"/>
        <v>0</v>
      </c>
      <c r="W214" s="1270">
        <f t="shared" si="48"/>
        <v>0</v>
      </c>
      <c r="X214" s="1270">
        <f t="shared" si="49"/>
        <v>0</v>
      </c>
      <c r="Y214" s="1270">
        <f t="shared" si="50"/>
        <v>0</v>
      </c>
    </row>
    <row r="215" spans="1:25" ht="39.6">
      <c r="A215" s="724"/>
      <c r="B215" s="725" t="s">
        <v>1357</v>
      </c>
      <c r="C215" s="726"/>
      <c r="D215" s="727"/>
      <c r="E215" s="775"/>
      <c r="F215" s="727"/>
      <c r="G215" s="1246"/>
      <c r="H215" s="1265"/>
      <c r="I215" s="1265">
        <f t="shared" si="41"/>
        <v>0</v>
      </c>
      <c r="J215" s="1260"/>
      <c r="K215" s="1269"/>
      <c r="L215" s="1270">
        <f t="shared" si="42"/>
        <v>0</v>
      </c>
      <c r="M215" s="1260"/>
      <c r="N215" s="1269"/>
      <c r="O215" s="1270">
        <f t="shared" si="43"/>
        <v>0</v>
      </c>
      <c r="P215" s="1260"/>
      <c r="Q215" s="1265"/>
      <c r="R215" s="1265">
        <f t="shared" si="44"/>
        <v>0</v>
      </c>
      <c r="S215" s="1261"/>
      <c r="T215" s="1270">
        <f t="shared" si="45"/>
        <v>0</v>
      </c>
      <c r="U215" s="1270">
        <f t="shared" si="46"/>
        <v>0</v>
      </c>
      <c r="V215" s="1270">
        <f t="shared" si="47"/>
        <v>0</v>
      </c>
      <c r="W215" s="1270">
        <f t="shared" si="48"/>
        <v>0</v>
      </c>
      <c r="X215" s="1270">
        <f t="shared" si="49"/>
        <v>0</v>
      </c>
      <c r="Y215" s="1270">
        <f t="shared" si="50"/>
        <v>0</v>
      </c>
    </row>
    <row r="216" spans="1:25" s="728" customFormat="1" ht="37.5" customHeight="1">
      <c r="A216" s="724"/>
      <c r="B216" s="725" t="s">
        <v>1358</v>
      </c>
      <c r="C216" s="726"/>
      <c r="D216" s="727"/>
      <c r="E216" s="775"/>
      <c r="F216" s="727"/>
      <c r="G216" s="1246"/>
      <c r="H216" s="1265"/>
      <c r="I216" s="1265">
        <f t="shared" si="41"/>
        <v>0</v>
      </c>
      <c r="J216" s="1260"/>
      <c r="K216" s="1269"/>
      <c r="L216" s="1270">
        <f t="shared" si="42"/>
        <v>0</v>
      </c>
      <c r="M216" s="1260"/>
      <c r="N216" s="1269"/>
      <c r="O216" s="1270">
        <f t="shared" si="43"/>
        <v>0</v>
      </c>
      <c r="P216" s="1260"/>
      <c r="Q216" s="1265"/>
      <c r="R216" s="1265">
        <f t="shared" si="44"/>
        <v>0</v>
      </c>
      <c r="S216" s="1261"/>
      <c r="T216" s="1270">
        <f t="shared" si="45"/>
        <v>0</v>
      </c>
      <c r="U216" s="1270">
        <f t="shared" si="46"/>
        <v>0</v>
      </c>
      <c r="V216" s="1270">
        <f t="shared" si="47"/>
        <v>0</v>
      </c>
      <c r="W216" s="1270">
        <f t="shared" si="48"/>
        <v>0</v>
      </c>
      <c r="X216" s="1270">
        <f t="shared" si="49"/>
        <v>0</v>
      </c>
      <c r="Y216" s="1270">
        <f t="shared" si="50"/>
        <v>0</v>
      </c>
    </row>
    <row r="217" spans="1:25" ht="26.4">
      <c r="A217" s="724"/>
      <c r="B217" s="725" t="s">
        <v>2720</v>
      </c>
      <c r="C217" s="726"/>
      <c r="D217" s="727"/>
      <c r="E217" s="775"/>
      <c r="F217" s="727"/>
      <c r="G217" s="1246"/>
      <c r="H217" s="1265"/>
      <c r="I217" s="1265">
        <f t="shared" si="41"/>
        <v>0</v>
      </c>
      <c r="J217" s="1260"/>
      <c r="K217" s="1269"/>
      <c r="L217" s="1270">
        <f t="shared" si="42"/>
        <v>0</v>
      </c>
      <c r="M217" s="1260"/>
      <c r="N217" s="1269"/>
      <c r="O217" s="1270">
        <f t="shared" si="43"/>
        <v>0</v>
      </c>
      <c r="P217" s="1260"/>
      <c r="Q217" s="1265"/>
      <c r="R217" s="1265">
        <f t="shared" si="44"/>
        <v>0</v>
      </c>
      <c r="S217" s="1261"/>
      <c r="T217" s="1270">
        <f t="shared" si="45"/>
        <v>0</v>
      </c>
      <c r="U217" s="1270">
        <f t="shared" si="46"/>
        <v>0</v>
      </c>
      <c r="V217" s="1270">
        <f t="shared" si="47"/>
        <v>0</v>
      </c>
      <c r="W217" s="1270">
        <f t="shared" si="48"/>
        <v>0</v>
      </c>
      <c r="X217" s="1270">
        <f t="shared" si="49"/>
        <v>0</v>
      </c>
      <c r="Y217" s="1270">
        <f t="shared" si="50"/>
        <v>0</v>
      </c>
    </row>
    <row r="218" spans="1:25">
      <c r="A218" s="724"/>
      <c r="B218" s="751" t="s">
        <v>1359</v>
      </c>
      <c r="C218" s="726" t="s">
        <v>1352</v>
      </c>
      <c r="D218" s="727">
        <v>1135</v>
      </c>
      <c r="E218" s="95"/>
      <c r="F218" s="727">
        <f>D218*E218</f>
        <v>0</v>
      </c>
      <c r="G218" s="1272"/>
      <c r="H218" s="1265"/>
      <c r="I218" s="1265">
        <f t="shared" si="41"/>
        <v>0</v>
      </c>
      <c r="J218" s="1260"/>
      <c r="K218" s="1269"/>
      <c r="L218" s="1270">
        <f t="shared" si="42"/>
        <v>0</v>
      </c>
      <c r="M218" s="1260"/>
      <c r="N218" s="1269"/>
      <c r="O218" s="1270">
        <f t="shared" si="43"/>
        <v>0</v>
      </c>
      <c r="P218" s="1260"/>
      <c r="Q218" s="1265">
        <v>97.6</v>
      </c>
      <c r="R218" s="1265">
        <f t="shared" si="44"/>
        <v>-9.76</v>
      </c>
      <c r="S218" s="1261"/>
      <c r="T218" s="1270">
        <f t="shared" si="45"/>
        <v>0</v>
      </c>
      <c r="U218" s="1270">
        <f t="shared" si="46"/>
        <v>0</v>
      </c>
      <c r="V218" s="1270">
        <f t="shared" si="47"/>
        <v>0</v>
      </c>
      <c r="W218" s="1270">
        <f t="shared" si="48"/>
        <v>0</v>
      </c>
      <c r="X218" s="1270">
        <f t="shared" si="49"/>
        <v>110776</v>
      </c>
      <c r="Y218" s="1270">
        <f t="shared" si="50"/>
        <v>-11077.6</v>
      </c>
    </row>
    <row r="219" spans="1:25" ht="13.2">
      <c r="A219" s="724"/>
      <c r="B219" s="725"/>
      <c r="C219" s="726"/>
      <c r="D219" s="727"/>
      <c r="E219" s="775"/>
      <c r="F219" s="727"/>
      <c r="G219" s="1272"/>
      <c r="H219" s="1265"/>
      <c r="I219" s="1265">
        <f t="shared" si="41"/>
        <v>0</v>
      </c>
      <c r="J219" s="1260"/>
      <c r="K219" s="1269"/>
      <c r="L219" s="1270">
        <f t="shared" si="42"/>
        <v>0</v>
      </c>
      <c r="M219" s="1260"/>
      <c r="N219" s="1269"/>
      <c r="O219" s="1270">
        <f t="shared" si="43"/>
        <v>0</v>
      </c>
      <c r="P219" s="1260"/>
      <c r="Q219" s="1265"/>
      <c r="R219" s="1265">
        <f t="shared" si="44"/>
        <v>0</v>
      </c>
      <c r="S219" s="1261"/>
      <c r="T219" s="1270">
        <f t="shared" si="45"/>
        <v>0</v>
      </c>
      <c r="U219" s="1270">
        <f t="shared" si="46"/>
        <v>0</v>
      </c>
      <c r="V219" s="1270">
        <f t="shared" si="47"/>
        <v>0</v>
      </c>
      <c r="W219" s="1270">
        <f t="shared" si="48"/>
        <v>0</v>
      </c>
      <c r="X219" s="1270">
        <f t="shared" si="49"/>
        <v>0</v>
      </c>
      <c r="Y219" s="1270">
        <f t="shared" si="50"/>
        <v>0</v>
      </c>
    </row>
    <row r="220" spans="1:25" ht="26.4">
      <c r="A220" s="720" t="s">
        <v>1060</v>
      </c>
      <c r="B220" s="721" t="s">
        <v>2721</v>
      </c>
      <c r="C220" s="722"/>
      <c r="D220" s="723"/>
      <c r="E220" s="776"/>
      <c r="F220" s="723"/>
      <c r="G220" s="1272"/>
      <c r="H220" s="1265"/>
      <c r="I220" s="1265">
        <f t="shared" si="41"/>
        <v>0</v>
      </c>
      <c r="J220" s="1260"/>
      <c r="K220" s="1269"/>
      <c r="L220" s="1270">
        <f t="shared" si="42"/>
        <v>0</v>
      </c>
      <c r="M220" s="1260"/>
      <c r="N220" s="1269"/>
      <c r="O220" s="1270">
        <f t="shared" si="43"/>
        <v>0</v>
      </c>
      <c r="P220" s="1260"/>
      <c r="Q220" s="1265"/>
      <c r="R220" s="1265">
        <f t="shared" si="44"/>
        <v>0</v>
      </c>
      <c r="S220" s="1261"/>
      <c r="T220" s="1270">
        <f t="shared" si="45"/>
        <v>0</v>
      </c>
      <c r="U220" s="1270">
        <f t="shared" si="46"/>
        <v>0</v>
      </c>
      <c r="V220" s="1270">
        <f t="shared" si="47"/>
        <v>0</v>
      </c>
      <c r="W220" s="1270">
        <f t="shared" si="48"/>
        <v>0</v>
      </c>
      <c r="X220" s="1270">
        <f t="shared" si="49"/>
        <v>0</v>
      </c>
      <c r="Y220" s="1270">
        <f t="shared" si="50"/>
        <v>0</v>
      </c>
    </row>
    <row r="221" spans="1:25" ht="39.6">
      <c r="A221" s="724"/>
      <c r="B221" s="725" t="s">
        <v>1354</v>
      </c>
      <c r="C221" s="726"/>
      <c r="D221" s="727"/>
      <c r="E221" s="775"/>
      <c r="F221" s="727"/>
      <c r="G221" s="1272"/>
      <c r="H221" s="1265"/>
      <c r="I221" s="1265">
        <f t="shared" si="41"/>
        <v>0</v>
      </c>
      <c r="J221" s="1260"/>
      <c r="K221" s="1269"/>
      <c r="L221" s="1270">
        <f t="shared" si="42"/>
        <v>0</v>
      </c>
      <c r="M221" s="1260"/>
      <c r="N221" s="1269"/>
      <c r="O221" s="1270">
        <f t="shared" si="43"/>
        <v>0</v>
      </c>
      <c r="P221" s="1260"/>
      <c r="Q221" s="1265"/>
      <c r="R221" s="1265">
        <f t="shared" si="44"/>
        <v>0</v>
      </c>
      <c r="S221" s="1261"/>
      <c r="T221" s="1270">
        <f t="shared" si="45"/>
        <v>0</v>
      </c>
      <c r="U221" s="1270">
        <f t="shared" si="46"/>
        <v>0</v>
      </c>
      <c r="V221" s="1270">
        <f t="shared" si="47"/>
        <v>0</v>
      </c>
      <c r="W221" s="1270">
        <f t="shared" si="48"/>
        <v>0</v>
      </c>
      <c r="X221" s="1270">
        <f t="shared" si="49"/>
        <v>0</v>
      </c>
      <c r="Y221" s="1270">
        <f t="shared" si="50"/>
        <v>0</v>
      </c>
    </row>
    <row r="222" spans="1:25" ht="13.2">
      <c r="A222" s="724"/>
      <c r="B222" s="725" t="s">
        <v>1245</v>
      </c>
      <c r="C222" s="726"/>
      <c r="D222" s="727"/>
      <c r="E222" s="775"/>
      <c r="F222" s="727"/>
      <c r="G222" s="1272"/>
      <c r="H222" s="1265"/>
      <c r="I222" s="1265">
        <f t="shared" si="41"/>
        <v>0</v>
      </c>
      <c r="J222" s="1260"/>
      <c r="K222" s="1269"/>
      <c r="L222" s="1270">
        <f t="shared" si="42"/>
        <v>0</v>
      </c>
      <c r="M222" s="1260"/>
      <c r="N222" s="1269"/>
      <c r="O222" s="1270">
        <f t="shared" si="43"/>
        <v>0</v>
      </c>
      <c r="P222" s="1260"/>
      <c r="Q222" s="1265"/>
      <c r="R222" s="1265">
        <f t="shared" si="44"/>
        <v>0</v>
      </c>
      <c r="S222" s="1261"/>
      <c r="T222" s="1270">
        <f t="shared" si="45"/>
        <v>0</v>
      </c>
      <c r="U222" s="1270">
        <f t="shared" si="46"/>
        <v>0</v>
      </c>
      <c r="V222" s="1270">
        <f t="shared" si="47"/>
        <v>0</v>
      </c>
      <c r="W222" s="1270">
        <f t="shared" si="48"/>
        <v>0</v>
      </c>
      <c r="X222" s="1270">
        <f t="shared" si="49"/>
        <v>0</v>
      </c>
      <c r="Y222" s="1270">
        <f t="shared" si="50"/>
        <v>0</v>
      </c>
    </row>
    <row r="223" spans="1:25" ht="13.2">
      <c r="A223" s="724"/>
      <c r="B223" s="725" t="s">
        <v>2722</v>
      </c>
      <c r="C223" s="726"/>
      <c r="D223" s="727"/>
      <c r="E223" s="775"/>
      <c r="F223" s="727"/>
      <c r="G223" s="1272"/>
      <c r="H223" s="1265"/>
      <c r="I223" s="1265">
        <f t="shared" si="41"/>
        <v>0</v>
      </c>
      <c r="J223" s="1260"/>
      <c r="K223" s="1269"/>
      <c r="L223" s="1270">
        <f t="shared" si="42"/>
        <v>0</v>
      </c>
      <c r="M223" s="1260"/>
      <c r="N223" s="1269"/>
      <c r="O223" s="1270">
        <f t="shared" si="43"/>
        <v>0</v>
      </c>
      <c r="P223" s="1260"/>
      <c r="Q223" s="1265"/>
      <c r="R223" s="1265">
        <f t="shared" si="44"/>
        <v>0</v>
      </c>
      <c r="S223" s="1261"/>
      <c r="T223" s="1270">
        <f t="shared" si="45"/>
        <v>0</v>
      </c>
      <c r="U223" s="1270">
        <f t="shared" si="46"/>
        <v>0</v>
      </c>
      <c r="V223" s="1270">
        <f t="shared" si="47"/>
        <v>0</v>
      </c>
      <c r="W223" s="1270">
        <f t="shared" si="48"/>
        <v>0</v>
      </c>
      <c r="X223" s="1270">
        <f t="shared" si="49"/>
        <v>0</v>
      </c>
      <c r="Y223" s="1270">
        <f t="shared" si="50"/>
        <v>0</v>
      </c>
    </row>
    <row r="224" spans="1:25" ht="13.2">
      <c r="A224" s="724"/>
      <c r="B224" s="751" t="s">
        <v>1360</v>
      </c>
      <c r="C224" s="726"/>
      <c r="D224" s="727"/>
      <c r="E224" s="775"/>
      <c r="F224" s="727"/>
      <c r="G224" s="1272"/>
      <c r="H224" s="1265"/>
      <c r="I224" s="1265">
        <f t="shared" si="41"/>
        <v>0</v>
      </c>
      <c r="J224" s="1260"/>
      <c r="K224" s="1269"/>
      <c r="L224" s="1270">
        <f t="shared" si="42"/>
        <v>0</v>
      </c>
      <c r="M224" s="1260"/>
      <c r="N224" s="1269"/>
      <c r="O224" s="1270">
        <f t="shared" si="43"/>
        <v>0</v>
      </c>
      <c r="P224" s="1260"/>
      <c r="Q224" s="1265"/>
      <c r="R224" s="1265">
        <f t="shared" si="44"/>
        <v>0</v>
      </c>
      <c r="S224" s="1261"/>
      <c r="T224" s="1270">
        <f t="shared" si="45"/>
        <v>0</v>
      </c>
      <c r="U224" s="1270">
        <f t="shared" si="46"/>
        <v>0</v>
      </c>
      <c r="V224" s="1270">
        <f t="shared" si="47"/>
        <v>0</v>
      </c>
      <c r="W224" s="1270">
        <f t="shared" si="48"/>
        <v>0</v>
      </c>
      <c r="X224" s="1270">
        <f t="shared" si="49"/>
        <v>0</v>
      </c>
      <c r="Y224" s="1270">
        <f t="shared" si="50"/>
        <v>0</v>
      </c>
    </row>
    <row r="225" spans="1:25" ht="15.75" customHeight="1">
      <c r="A225" s="724"/>
      <c r="B225" s="725" t="s">
        <v>1361</v>
      </c>
      <c r="C225" s="726"/>
      <c r="D225" s="727"/>
      <c r="E225" s="775"/>
      <c r="F225" s="727"/>
      <c r="G225" s="1272"/>
      <c r="H225" s="1265"/>
      <c r="I225" s="1265">
        <f t="shared" si="41"/>
        <v>0</v>
      </c>
      <c r="J225" s="1260"/>
      <c r="K225" s="1269"/>
      <c r="L225" s="1270">
        <f t="shared" si="42"/>
        <v>0</v>
      </c>
      <c r="M225" s="1260"/>
      <c r="N225" s="1269"/>
      <c r="O225" s="1270">
        <f t="shared" si="43"/>
        <v>0</v>
      </c>
      <c r="P225" s="1260"/>
      <c r="Q225" s="1265"/>
      <c r="R225" s="1265">
        <f t="shared" si="44"/>
        <v>0</v>
      </c>
      <c r="S225" s="1261"/>
      <c r="T225" s="1270">
        <f t="shared" si="45"/>
        <v>0</v>
      </c>
      <c r="U225" s="1270">
        <f t="shared" si="46"/>
        <v>0</v>
      </c>
      <c r="V225" s="1270">
        <f t="shared" si="47"/>
        <v>0</v>
      </c>
      <c r="W225" s="1270">
        <f t="shared" si="48"/>
        <v>0</v>
      </c>
      <c r="X225" s="1270">
        <f t="shared" si="49"/>
        <v>0</v>
      </c>
      <c r="Y225" s="1270">
        <f t="shared" si="50"/>
        <v>0</v>
      </c>
    </row>
    <row r="226" spans="1:25" ht="39.6">
      <c r="A226" s="724"/>
      <c r="B226" s="725" t="s">
        <v>1357</v>
      </c>
      <c r="C226" s="726"/>
      <c r="D226" s="727"/>
      <c r="E226" s="775"/>
      <c r="F226" s="727"/>
      <c r="G226" s="1272"/>
      <c r="H226" s="1265"/>
      <c r="I226" s="1265">
        <f t="shared" si="41"/>
        <v>0</v>
      </c>
      <c r="J226" s="1260"/>
      <c r="K226" s="1269"/>
      <c r="L226" s="1270">
        <f t="shared" si="42"/>
        <v>0</v>
      </c>
      <c r="M226" s="1260"/>
      <c r="N226" s="1269"/>
      <c r="O226" s="1270">
        <f t="shared" si="43"/>
        <v>0</v>
      </c>
      <c r="P226" s="1260"/>
      <c r="Q226" s="1265"/>
      <c r="R226" s="1265">
        <f t="shared" si="44"/>
        <v>0</v>
      </c>
      <c r="S226" s="1261"/>
      <c r="T226" s="1270">
        <f t="shared" si="45"/>
        <v>0</v>
      </c>
      <c r="U226" s="1270">
        <f t="shared" si="46"/>
        <v>0</v>
      </c>
      <c r="V226" s="1270">
        <f t="shared" si="47"/>
        <v>0</v>
      </c>
      <c r="W226" s="1270">
        <f t="shared" si="48"/>
        <v>0</v>
      </c>
      <c r="X226" s="1270">
        <f t="shared" si="49"/>
        <v>0</v>
      </c>
      <c r="Y226" s="1270">
        <f t="shared" si="50"/>
        <v>0</v>
      </c>
    </row>
    <row r="227" spans="1:25" s="728" customFormat="1" ht="39.75" customHeight="1">
      <c r="A227" s="724"/>
      <c r="B227" s="725" t="s">
        <v>1358</v>
      </c>
      <c r="C227" s="726"/>
      <c r="D227" s="727"/>
      <c r="E227" s="775"/>
      <c r="F227" s="727"/>
      <c r="G227" s="1272"/>
      <c r="H227" s="1265"/>
      <c r="I227" s="1265">
        <f t="shared" si="41"/>
        <v>0</v>
      </c>
      <c r="J227" s="1260"/>
      <c r="K227" s="1269"/>
      <c r="L227" s="1270">
        <f t="shared" si="42"/>
        <v>0</v>
      </c>
      <c r="M227" s="1260"/>
      <c r="N227" s="1269"/>
      <c r="O227" s="1270">
        <f t="shared" si="43"/>
        <v>0</v>
      </c>
      <c r="P227" s="1260"/>
      <c r="Q227" s="1265"/>
      <c r="R227" s="1265">
        <f t="shared" si="44"/>
        <v>0</v>
      </c>
      <c r="S227" s="1261"/>
      <c r="T227" s="1270">
        <f t="shared" si="45"/>
        <v>0</v>
      </c>
      <c r="U227" s="1270">
        <f t="shared" si="46"/>
        <v>0</v>
      </c>
      <c r="V227" s="1270">
        <f t="shared" si="47"/>
        <v>0</v>
      </c>
      <c r="W227" s="1270">
        <f t="shared" si="48"/>
        <v>0</v>
      </c>
      <c r="X227" s="1270">
        <f t="shared" si="49"/>
        <v>0</v>
      </c>
      <c r="Y227" s="1270">
        <f t="shared" si="50"/>
        <v>0</v>
      </c>
    </row>
    <row r="228" spans="1:25" ht="26.4">
      <c r="A228" s="724"/>
      <c r="B228" s="725" t="s">
        <v>2723</v>
      </c>
      <c r="C228" s="726"/>
      <c r="D228" s="727"/>
      <c r="E228" s="775"/>
      <c r="F228" s="727"/>
      <c r="G228" s="1272"/>
      <c r="H228" s="1265"/>
      <c r="I228" s="1265">
        <f t="shared" si="41"/>
        <v>0</v>
      </c>
      <c r="J228" s="1260"/>
      <c r="K228" s="1269"/>
      <c r="L228" s="1270">
        <f t="shared" si="42"/>
        <v>0</v>
      </c>
      <c r="M228" s="1260"/>
      <c r="N228" s="1269"/>
      <c r="O228" s="1270">
        <f t="shared" si="43"/>
        <v>0</v>
      </c>
      <c r="P228" s="1260"/>
      <c r="Q228" s="1265"/>
      <c r="R228" s="1265">
        <f t="shared" si="44"/>
        <v>0</v>
      </c>
      <c r="S228" s="1261"/>
      <c r="T228" s="1270">
        <f t="shared" si="45"/>
        <v>0</v>
      </c>
      <c r="U228" s="1270">
        <f t="shared" si="46"/>
        <v>0</v>
      </c>
      <c r="V228" s="1270">
        <f t="shared" si="47"/>
        <v>0</v>
      </c>
      <c r="W228" s="1270">
        <f t="shared" si="48"/>
        <v>0</v>
      </c>
      <c r="X228" s="1270">
        <f t="shared" si="49"/>
        <v>0</v>
      </c>
      <c r="Y228" s="1270">
        <f t="shared" si="50"/>
        <v>0</v>
      </c>
    </row>
    <row r="229" spans="1:25">
      <c r="A229" s="724"/>
      <c r="B229" s="725" t="s">
        <v>1362</v>
      </c>
      <c r="C229" s="726" t="s">
        <v>1352</v>
      </c>
      <c r="D229" s="727">
        <v>55</v>
      </c>
      <c r="E229" s="95"/>
      <c r="F229" s="727">
        <f>D229*E229</f>
        <v>0</v>
      </c>
      <c r="G229" s="1272"/>
      <c r="H229" s="1265"/>
      <c r="I229" s="1265">
        <f t="shared" si="41"/>
        <v>0</v>
      </c>
      <c r="J229" s="1260"/>
      <c r="K229" s="1269"/>
      <c r="L229" s="1270">
        <f t="shared" si="42"/>
        <v>0</v>
      </c>
      <c r="M229" s="1260"/>
      <c r="N229" s="1269"/>
      <c r="O229" s="1270">
        <f t="shared" si="43"/>
        <v>0</v>
      </c>
      <c r="P229" s="1260"/>
      <c r="Q229" s="1265">
        <v>78</v>
      </c>
      <c r="R229" s="1265">
        <f t="shared" si="44"/>
        <v>-7.8000000000000007</v>
      </c>
      <c r="S229" s="1261"/>
      <c r="T229" s="1270">
        <f t="shared" si="45"/>
        <v>0</v>
      </c>
      <c r="U229" s="1270">
        <f t="shared" si="46"/>
        <v>0</v>
      </c>
      <c r="V229" s="1270">
        <f t="shared" si="47"/>
        <v>0</v>
      </c>
      <c r="W229" s="1270">
        <f t="shared" si="48"/>
        <v>0</v>
      </c>
      <c r="X229" s="1270">
        <f t="shared" si="49"/>
        <v>4290</v>
      </c>
      <c r="Y229" s="1270">
        <f t="shared" si="50"/>
        <v>-429.00000000000006</v>
      </c>
    </row>
    <row r="230" spans="1:25" ht="13.2">
      <c r="A230" s="724"/>
      <c r="B230" s="725"/>
      <c r="C230" s="726"/>
      <c r="D230" s="727"/>
      <c r="E230" s="775"/>
      <c r="F230" s="727"/>
      <c r="G230" s="1272"/>
      <c r="H230" s="1265"/>
      <c r="I230" s="1265">
        <f t="shared" si="41"/>
        <v>0</v>
      </c>
      <c r="J230" s="1260"/>
      <c r="K230" s="1269"/>
      <c r="L230" s="1270">
        <f t="shared" si="42"/>
        <v>0</v>
      </c>
      <c r="M230" s="1260"/>
      <c r="N230" s="1269"/>
      <c r="O230" s="1270">
        <f t="shared" si="43"/>
        <v>0</v>
      </c>
      <c r="P230" s="1260"/>
      <c r="Q230" s="1265"/>
      <c r="R230" s="1265">
        <f t="shared" si="44"/>
        <v>0</v>
      </c>
      <c r="S230" s="1261"/>
      <c r="T230" s="1270">
        <f t="shared" si="45"/>
        <v>0</v>
      </c>
      <c r="U230" s="1270">
        <f t="shared" si="46"/>
        <v>0</v>
      </c>
      <c r="V230" s="1270">
        <f t="shared" si="47"/>
        <v>0</v>
      </c>
      <c r="W230" s="1270">
        <f t="shared" si="48"/>
        <v>0</v>
      </c>
      <c r="X230" s="1270">
        <f t="shared" si="49"/>
        <v>0</v>
      </c>
      <c r="Y230" s="1270">
        <f t="shared" si="50"/>
        <v>0</v>
      </c>
    </row>
    <row r="231" spans="1:25" ht="26.4">
      <c r="A231" s="720" t="s">
        <v>1063</v>
      </c>
      <c r="B231" s="721" t="s">
        <v>1363</v>
      </c>
      <c r="C231" s="722"/>
      <c r="D231" s="723"/>
      <c r="E231" s="776"/>
      <c r="F231" s="723"/>
      <c r="G231" s="1272"/>
      <c r="H231" s="1265"/>
      <c r="I231" s="1265">
        <f t="shared" si="41"/>
        <v>0</v>
      </c>
      <c r="J231" s="1260"/>
      <c r="K231" s="1269"/>
      <c r="L231" s="1270">
        <f t="shared" si="42"/>
        <v>0</v>
      </c>
      <c r="M231" s="1260"/>
      <c r="N231" s="1269"/>
      <c r="O231" s="1270">
        <f t="shared" si="43"/>
        <v>0</v>
      </c>
      <c r="P231" s="1260"/>
      <c r="Q231" s="1265"/>
      <c r="R231" s="1265">
        <f t="shared" si="44"/>
        <v>0</v>
      </c>
      <c r="S231" s="1261"/>
      <c r="T231" s="1270">
        <f t="shared" si="45"/>
        <v>0</v>
      </c>
      <c r="U231" s="1270">
        <f t="shared" si="46"/>
        <v>0</v>
      </c>
      <c r="V231" s="1270">
        <f t="shared" si="47"/>
        <v>0</v>
      </c>
      <c r="W231" s="1270">
        <f t="shared" si="48"/>
        <v>0</v>
      </c>
      <c r="X231" s="1270">
        <f t="shared" si="49"/>
        <v>0</v>
      </c>
      <c r="Y231" s="1270">
        <f t="shared" si="50"/>
        <v>0</v>
      </c>
    </row>
    <row r="232" spans="1:25" ht="39.6">
      <c r="A232" s="724"/>
      <c r="B232" s="725" t="s">
        <v>1364</v>
      </c>
      <c r="C232" s="726"/>
      <c r="D232" s="727"/>
      <c r="E232" s="775"/>
      <c r="F232" s="727"/>
      <c r="G232" s="1272"/>
      <c r="H232" s="1265"/>
      <c r="I232" s="1265">
        <f t="shared" si="41"/>
        <v>0</v>
      </c>
      <c r="J232" s="1260"/>
      <c r="K232" s="1269"/>
      <c r="L232" s="1270">
        <f t="shared" si="42"/>
        <v>0</v>
      </c>
      <c r="M232" s="1260"/>
      <c r="N232" s="1269"/>
      <c r="O232" s="1270">
        <f t="shared" si="43"/>
        <v>0</v>
      </c>
      <c r="P232" s="1260"/>
      <c r="Q232" s="1265"/>
      <c r="R232" s="1265">
        <f t="shared" si="44"/>
        <v>0</v>
      </c>
      <c r="S232" s="1261"/>
      <c r="T232" s="1270">
        <f t="shared" si="45"/>
        <v>0</v>
      </c>
      <c r="U232" s="1270">
        <f t="shared" si="46"/>
        <v>0</v>
      </c>
      <c r="V232" s="1270">
        <f t="shared" si="47"/>
        <v>0</v>
      </c>
      <c r="W232" s="1270">
        <f t="shared" si="48"/>
        <v>0</v>
      </c>
      <c r="X232" s="1270">
        <f t="shared" si="49"/>
        <v>0</v>
      </c>
      <c r="Y232" s="1270">
        <f t="shared" si="50"/>
        <v>0</v>
      </c>
    </row>
    <row r="233" spans="1:25" ht="13.2">
      <c r="A233" s="724"/>
      <c r="B233" s="725" t="s">
        <v>1245</v>
      </c>
      <c r="C233" s="726"/>
      <c r="D233" s="727"/>
      <c r="E233" s="775"/>
      <c r="F233" s="727"/>
      <c r="G233" s="1272"/>
      <c r="H233" s="1265"/>
      <c r="I233" s="1265">
        <f t="shared" si="41"/>
        <v>0</v>
      </c>
      <c r="J233" s="1260"/>
      <c r="K233" s="1269"/>
      <c r="L233" s="1270">
        <f t="shared" si="42"/>
        <v>0</v>
      </c>
      <c r="M233" s="1260"/>
      <c r="N233" s="1269"/>
      <c r="O233" s="1270">
        <f t="shared" si="43"/>
        <v>0</v>
      </c>
      <c r="P233" s="1260"/>
      <c r="Q233" s="1265"/>
      <c r="R233" s="1265">
        <f t="shared" si="44"/>
        <v>0</v>
      </c>
      <c r="S233" s="1261"/>
      <c r="T233" s="1270">
        <f t="shared" si="45"/>
        <v>0</v>
      </c>
      <c r="U233" s="1270">
        <f t="shared" si="46"/>
        <v>0</v>
      </c>
      <c r="V233" s="1270">
        <f t="shared" si="47"/>
        <v>0</v>
      </c>
      <c r="W233" s="1270">
        <f t="shared" si="48"/>
        <v>0</v>
      </c>
      <c r="X233" s="1270">
        <f t="shared" si="49"/>
        <v>0</v>
      </c>
      <c r="Y233" s="1270">
        <f t="shared" si="50"/>
        <v>0</v>
      </c>
    </row>
    <row r="234" spans="1:25" ht="13.2">
      <c r="A234" s="724"/>
      <c r="B234" s="725" t="s">
        <v>1365</v>
      </c>
      <c r="C234" s="726"/>
      <c r="D234" s="727"/>
      <c r="E234" s="775"/>
      <c r="F234" s="727"/>
      <c r="G234" s="1272"/>
      <c r="H234" s="1265"/>
      <c r="I234" s="1265">
        <f t="shared" si="41"/>
        <v>0</v>
      </c>
      <c r="J234" s="1260"/>
      <c r="K234" s="1269"/>
      <c r="L234" s="1270">
        <f t="shared" si="42"/>
        <v>0</v>
      </c>
      <c r="M234" s="1260"/>
      <c r="N234" s="1269"/>
      <c r="O234" s="1270">
        <f t="shared" si="43"/>
        <v>0</v>
      </c>
      <c r="P234" s="1260"/>
      <c r="Q234" s="1265"/>
      <c r="R234" s="1265">
        <f t="shared" si="44"/>
        <v>0</v>
      </c>
      <c r="S234" s="1261"/>
      <c r="T234" s="1270">
        <f t="shared" si="45"/>
        <v>0</v>
      </c>
      <c r="U234" s="1270">
        <f t="shared" si="46"/>
        <v>0</v>
      </c>
      <c r="V234" s="1270">
        <f t="shared" si="47"/>
        <v>0</v>
      </c>
      <c r="W234" s="1270">
        <f t="shared" si="48"/>
        <v>0</v>
      </c>
      <c r="X234" s="1270">
        <f t="shared" si="49"/>
        <v>0</v>
      </c>
      <c r="Y234" s="1270">
        <f t="shared" si="50"/>
        <v>0</v>
      </c>
    </row>
    <row r="235" spans="1:25" ht="13.2">
      <c r="A235" s="724"/>
      <c r="B235" s="725" t="s">
        <v>1366</v>
      </c>
      <c r="C235" s="726"/>
      <c r="D235" s="727"/>
      <c r="E235" s="775"/>
      <c r="F235" s="727"/>
      <c r="G235" s="1272"/>
      <c r="H235" s="1265"/>
      <c r="I235" s="1265">
        <f t="shared" si="41"/>
        <v>0</v>
      </c>
      <c r="J235" s="1260"/>
      <c r="K235" s="1269"/>
      <c r="L235" s="1270">
        <f t="shared" si="42"/>
        <v>0</v>
      </c>
      <c r="M235" s="1260"/>
      <c r="N235" s="1269"/>
      <c r="O235" s="1270">
        <f t="shared" si="43"/>
        <v>0</v>
      </c>
      <c r="P235" s="1260"/>
      <c r="Q235" s="1265"/>
      <c r="R235" s="1265">
        <f t="shared" si="44"/>
        <v>0</v>
      </c>
      <c r="S235" s="1261"/>
      <c r="T235" s="1270">
        <f t="shared" si="45"/>
        <v>0</v>
      </c>
      <c r="U235" s="1270">
        <f t="shared" si="46"/>
        <v>0</v>
      </c>
      <c r="V235" s="1270">
        <f t="shared" si="47"/>
        <v>0</v>
      </c>
      <c r="W235" s="1270">
        <f t="shared" si="48"/>
        <v>0</v>
      </c>
      <c r="X235" s="1270">
        <f t="shared" si="49"/>
        <v>0</v>
      </c>
      <c r="Y235" s="1270">
        <f t="shared" si="50"/>
        <v>0</v>
      </c>
    </row>
    <row r="236" spans="1:25" ht="13.5" customHeight="1">
      <c r="A236" s="724"/>
      <c r="B236" s="751" t="s">
        <v>2747</v>
      </c>
      <c r="C236" s="726"/>
      <c r="D236" s="727"/>
      <c r="E236" s="775"/>
      <c r="F236" s="727"/>
      <c r="G236" s="1272"/>
      <c r="H236" s="1265"/>
      <c r="I236" s="1265">
        <f t="shared" si="41"/>
        <v>0</v>
      </c>
      <c r="J236" s="1260"/>
      <c r="K236" s="1269"/>
      <c r="L236" s="1270">
        <f t="shared" si="42"/>
        <v>0</v>
      </c>
      <c r="M236" s="1260"/>
      <c r="N236" s="1269"/>
      <c r="O236" s="1270">
        <f t="shared" si="43"/>
        <v>0</v>
      </c>
      <c r="P236" s="1260"/>
      <c r="Q236" s="1265"/>
      <c r="R236" s="1265">
        <f t="shared" si="44"/>
        <v>0</v>
      </c>
      <c r="S236" s="1261"/>
      <c r="T236" s="1270">
        <f t="shared" si="45"/>
        <v>0</v>
      </c>
      <c r="U236" s="1270">
        <f t="shared" si="46"/>
        <v>0</v>
      </c>
      <c r="V236" s="1270">
        <f t="shared" si="47"/>
        <v>0</v>
      </c>
      <c r="W236" s="1270">
        <f t="shared" si="48"/>
        <v>0</v>
      </c>
      <c r="X236" s="1270">
        <f t="shared" si="49"/>
        <v>0</v>
      </c>
      <c r="Y236" s="1270">
        <f t="shared" si="50"/>
        <v>0</v>
      </c>
    </row>
    <row r="237" spans="1:25" ht="39.6">
      <c r="A237" s="724"/>
      <c r="B237" s="725" t="s">
        <v>1357</v>
      </c>
      <c r="C237" s="726"/>
      <c r="D237" s="727"/>
      <c r="E237" s="775"/>
      <c r="F237" s="727"/>
      <c r="G237" s="1272"/>
      <c r="H237" s="1265"/>
      <c r="I237" s="1265">
        <f t="shared" si="41"/>
        <v>0</v>
      </c>
      <c r="J237" s="1260"/>
      <c r="K237" s="1269"/>
      <c r="L237" s="1270">
        <f t="shared" si="42"/>
        <v>0</v>
      </c>
      <c r="M237" s="1260"/>
      <c r="N237" s="1269"/>
      <c r="O237" s="1270">
        <f t="shared" si="43"/>
        <v>0</v>
      </c>
      <c r="P237" s="1260"/>
      <c r="Q237" s="1265"/>
      <c r="R237" s="1265">
        <f t="shared" si="44"/>
        <v>0</v>
      </c>
      <c r="S237" s="1261"/>
      <c r="T237" s="1270">
        <f t="shared" si="45"/>
        <v>0</v>
      </c>
      <c r="U237" s="1270">
        <f t="shared" si="46"/>
        <v>0</v>
      </c>
      <c r="V237" s="1270">
        <f t="shared" si="47"/>
        <v>0</v>
      </c>
      <c r="W237" s="1270">
        <f t="shared" si="48"/>
        <v>0</v>
      </c>
      <c r="X237" s="1270">
        <f t="shared" si="49"/>
        <v>0</v>
      </c>
      <c r="Y237" s="1270">
        <f t="shared" si="50"/>
        <v>0</v>
      </c>
    </row>
    <row r="238" spans="1:25" s="728" customFormat="1" ht="39.75" customHeight="1">
      <c r="A238" s="724"/>
      <c r="B238" s="725" t="s">
        <v>1358</v>
      </c>
      <c r="C238" s="726"/>
      <c r="D238" s="727"/>
      <c r="E238" s="775"/>
      <c r="F238" s="727"/>
      <c r="G238" s="1272"/>
      <c r="H238" s="1265"/>
      <c r="I238" s="1265">
        <f t="shared" si="41"/>
        <v>0</v>
      </c>
      <c r="J238" s="1260"/>
      <c r="K238" s="1269"/>
      <c r="L238" s="1270">
        <f t="shared" si="42"/>
        <v>0</v>
      </c>
      <c r="M238" s="1260"/>
      <c r="N238" s="1269"/>
      <c r="O238" s="1270">
        <f t="shared" si="43"/>
        <v>0</v>
      </c>
      <c r="P238" s="1260"/>
      <c r="Q238" s="1265"/>
      <c r="R238" s="1265">
        <f t="shared" si="44"/>
        <v>0</v>
      </c>
      <c r="S238" s="1261"/>
      <c r="T238" s="1270">
        <f t="shared" si="45"/>
        <v>0</v>
      </c>
      <c r="U238" s="1270">
        <f t="shared" si="46"/>
        <v>0</v>
      </c>
      <c r="V238" s="1270">
        <f t="shared" si="47"/>
        <v>0</v>
      </c>
      <c r="W238" s="1270">
        <f t="shared" si="48"/>
        <v>0</v>
      </c>
      <c r="X238" s="1270">
        <f t="shared" si="49"/>
        <v>0</v>
      </c>
      <c r="Y238" s="1270">
        <f t="shared" si="50"/>
        <v>0</v>
      </c>
    </row>
    <row r="239" spans="1:25" ht="26.4">
      <c r="A239" s="724"/>
      <c r="B239" s="725" t="s">
        <v>2724</v>
      </c>
      <c r="C239" s="726"/>
      <c r="D239" s="727"/>
      <c r="E239" s="775"/>
      <c r="F239" s="727"/>
      <c r="G239" s="1272"/>
      <c r="H239" s="1265"/>
      <c r="I239" s="1265">
        <f t="shared" si="41"/>
        <v>0</v>
      </c>
      <c r="J239" s="1260"/>
      <c r="K239" s="1269"/>
      <c r="L239" s="1270">
        <f t="shared" si="42"/>
        <v>0</v>
      </c>
      <c r="M239" s="1260"/>
      <c r="N239" s="1269"/>
      <c r="O239" s="1270">
        <f t="shared" si="43"/>
        <v>0</v>
      </c>
      <c r="P239" s="1260"/>
      <c r="Q239" s="1265"/>
      <c r="R239" s="1265">
        <f t="shared" si="44"/>
        <v>0</v>
      </c>
      <c r="S239" s="1261"/>
      <c r="T239" s="1270">
        <f t="shared" si="45"/>
        <v>0</v>
      </c>
      <c r="U239" s="1270">
        <f t="shared" si="46"/>
        <v>0</v>
      </c>
      <c r="V239" s="1270">
        <f t="shared" si="47"/>
        <v>0</v>
      </c>
      <c r="W239" s="1270">
        <f t="shared" si="48"/>
        <v>0</v>
      </c>
      <c r="X239" s="1270">
        <f t="shared" si="49"/>
        <v>0</v>
      </c>
      <c r="Y239" s="1270">
        <f t="shared" si="50"/>
        <v>0</v>
      </c>
    </row>
    <row r="240" spans="1:25">
      <c r="A240" s="724"/>
      <c r="B240" s="751" t="s">
        <v>1368</v>
      </c>
      <c r="C240" s="726" t="s">
        <v>1352</v>
      </c>
      <c r="D240" s="727">
        <v>1135</v>
      </c>
      <c r="E240" s="95"/>
      <c r="F240" s="727">
        <f>D240*E240</f>
        <v>0</v>
      </c>
      <c r="G240" s="1272"/>
      <c r="H240" s="1265"/>
      <c r="I240" s="1265">
        <f t="shared" si="41"/>
        <v>0</v>
      </c>
      <c r="J240" s="1260"/>
      <c r="K240" s="1269"/>
      <c r="L240" s="1270">
        <f t="shared" si="42"/>
        <v>0</v>
      </c>
      <c r="M240" s="1260"/>
      <c r="N240" s="1269"/>
      <c r="O240" s="1270">
        <f t="shared" si="43"/>
        <v>0</v>
      </c>
      <c r="P240" s="1260"/>
      <c r="Q240" s="1265">
        <v>60.6</v>
      </c>
      <c r="R240" s="1265">
        <f t="shared" si="44"/>
        <v>-6.0600000000000005</v>
      </c>
      <c r="S240" s="1261"/>
      <c r="T240" s="1270">
        <f t="shared" si="45"/>
        <v>0</v>
      </c>
      <c r="U240" s="1270">
        <f t="shared" si="46"/>
        <v>0</v>
      </c>
      <c r="V240" s="1270">
        <f t="shared" si="47"/>
        <v>0</v>
      </c>
      <c r="W240" s="1270">
        <f t="shared" si="48"/>
        <v>0</v>
      </c>
      <c r="X240" s="1270">
        <f t="shared" si="49"/>
        <v>68781</v>
      </c>
      <c r="Y240" s="1270">
        <f t="shared" si="50"/>
        <v>-6878.1</v>
      </c>
    </row>
    <row r="241" spans="1:25" ht="13.2">
      <c r="A241" s="724"/>
      <c r="B241" s="725"/>
      <c r="C241" s="726"/>
      <c r="D241" s="727"/>
      <c r="E241" s="775"/>
      <c r="F241" s="727"/>
      <c r="G241" s="1272"/>
      <c r="H241" s="1265"/>
      <c r="I241" s="1265">
        <f t="shared" si="41"/>
        <v>0</v>
      </c>
      <c r="J241" s="1260"/>
      <c r="K241" s="1269"/>
      <c r="L241" s="1270">
        <f t="shared" si="42"/>
        <v>0</v>
      </c>
      <c r="M241" s="1260"/>
      <c r="N241" s="1269"/>
      <c r="O241" s="1270">
        <f t="shared" si="43"/>
        <v>0</v>
      </c>
      <c r="P241" s="1260"/>
      <c r="Q241" s="1265"/>
      <c r="R241" s="1265">
        <f t="shared" si="44"/>
        <v>0</v>
      </c>
      <c r="S241" s="1261"/>
      <c r="T241" s="1270">
        <f t="shared" si="45"/>
        <v>0</v>
      </c>
      <c r="U241" s="1270">
        <f t="shared" si="46"/>
        <v>0</v>
      </c>
      <c r="V241" s="1270">
        <f t="shared" si="47"/>
        <v>0</v>
      </c>
      <c r="W241" s="1270">
        <f t="shared" si="48"/>
        <v>0</v>
      </c>
      <c r="X241" s="1270">
        <f t="shared" si="49"/>
        <v>0</v>
      </c>
      <c r="Y241" s="1270">
        <f t="shared" si="50"/>
        <v>0</v>
      </c>
    </row>
    <row r="242" spans="1:25" ht="26.4">
      <c r="A242" s="720" t="s">
        <v>1369</v>
      </c>
      <c r="B242" s="721" t="s">
        <v>1370</v>
      </c>
      <c r="C242" s="722"/>
      <c r="D242" s="723"/>
      <c r="E242" s="776"/>
      <c r="F242" s="723"/>
      <c r="G242" s="1272"/>
      <c r="H242" s="1265"/>
      <c r="I242" s="1265">
        <f t="shared" si="41"/>
        <v>0</v>
      </c>
      <c r="J242" s="1260"/>
      <c r="K242" s="1269"/>
      <c r="L242" s="1270">
        <f t="shared" si="42"/>
        <v>0</v>
      </c>
      <c r="M242" s="1260"/>
      <c r="N242" s="1269"/>
      <c r="O242" s="1270">
        <f t="shared" si="43"/>
        <v>0</v>
      </c>
      <c r="P242" s="1260"/>
      <c r="Q242" s="1265"/>
      <c r="R242" s="1265">
        <f t="shared" si="44"/>
        <v>0</v>
      </c>
      <c r="S242" s="1261"/>
      <c r="T242" s="1270">
        <f t="shared" si="45"/>
        <v>0</v>
      </c>
      <c r="U242" s="1270">
        <f t="shared" si="46"/>
        <v>0</v>
      </c>
      <c r="V242" s="1270">
        <f t="shared" si="47"/>
        <v>0</v>
      </c>
      <c r="W242" s="1270">
        <f t="shared" si="48"/>
        <v>0</v>
      </c>
      <c r="X242" s="1270">
        <f t="shared" si="49"/>
        <v>0</v>
      </c>
      <c r="Y242" s="1270">
        <f t="shared" si="50"/>
        <v>0</v>
      </c>
    </row>
    <row r="243" spans="1:25" ht="39.6">
      <c r="A243" s="724"/>
      <c r="B243" s="725" t="s">
        <v>1364</v>
      </c>
      <c r="C243" s="726"/>
      <c r="D243" s="727"/>
      <c r="E243" s="775"/>
      <c r="F243" s="727"/>
      <c r="G243" s="1272"/>
      <c r="H243" s="1265"/>
      <c r="I243" s="1265">
        <f t="shared" si="41"/>
        <v>0</v>
      </c>
      <c r="J243" s="1260"/>
      <c r="K243" s="1269"/>
      <c r="L243" s="1270">
        <f t="shared" si="42"/>
        <v>0</v>
      </c>
      <c r="M243" s="1260"/>
      <c r="N243" s="1269"/>
      <c r="O243" s="1270">
        <f t="shared" si="43"/>
        <v>0</v>
      </c>
      <c r="P243" s="1260"/>
      <c r="Q243" s="1265"/>
      <c r="R243" s="1265">
        <f t="shared" si="44"/>
        <v>0</v>
      </c>
      <c r="S243" s="1261"/>
      <c r="T243" s="1270">
        <f t="shared" si="45"/>
        <v>0</v>
      </c>
      <c r="U243" s="1270">
        <f t="shared" si="46"/>
        <v>0</v>
      </c>
      <c r="V243" s="1270">
        <f t="shared" si="47"/>
        <v>0</v>
      </c>
      <c r="W243" s="1270">
        <f t="shared" si="48"/>
        <v>0</v>
      </c>
      <c r="X243" s="1270">
        <f t="shared" si="49"/>
        <v>0</v>
      </c>
      <c r="Y243" s="1270">
        <f t="shared" si="50"/>
        <v>0</v>
      </c>
    </row>
    <row r="244" spans="1:25" ht="13.2">
      <c r="A244" s="724"/>
      <c r="B244" s="725" t="s">
        <v>1245</v>
      </c>
      <c r="C244" s="726"/>
      <c r="D244" s="727"/>
      <c r="E244" s="775"/>
      <c r="F244" s="727"/>
      <c r="G244" s="1272"/>
      <c r="H244" s="1265"/>
      <c r="I244" s="1265">
        <f t="shared" si="41"/>
        <v>0</v>
      </c>
      <c r="J244" s="1260"/>
      <c r="K244" s="1269"/>
      <c r="L244" s="1270">
        <f t="shared" si="42"/>
        <v>0</v>
      </c>
      <c r="M244" s="1260"/>
      <c r="N244" s="1269"/>
      <c r="O244" s="1270">
        <f t="shared" si="43"/>
        <v>0</v>
      </c>
      <c r="P244" s="1260"/>
      <c r="Q244" s="1265"/>
      <c r="R244" s="1265">
        <f t="shared" si="44"/>
        <v>0</v>
      </c>
      <c r="S244" s="1261"/>
      <c r="T244" s="1270">
        <f t="shared" si="45"/>
        <v>0</v>
      </c>
      <c r="U244" s="1270">
        <f t="shared" si="46"/>
        <v>0</v>
      </c>
      <c r="V244" s="1270">
        <f t="shared" si="47"/>
        <v>0</v>
      </c>
      <c r="W244" s="1270">
        <f t="shared" si="48"/>
        <v>0</v>
      </c>
      <c r="X244" s="1270">
        <f t="shared" si="49"/>
        <v>0</v>
      </c>
      <c r="Y244" s="1270">
        <f t="shared" si="50"/>
        <v>0</v>
      </c>
    </row>
    <row r="245" spans="1:25" ht="13.2">
      <c r="A245" s="724"/>
      <c r="B245" s="725" t="s">
        <v>1365</v>
      </c>
      <c r="C245" s="726"/>
      <c r="D245" s="727"/>
      <c r="E245" s="775"/>
      <c r="F245" s="727"/>
      <c r="G245" s="1272"/>
      <c r="H245" s="1265"/>
      <c r="I245" s="1265">
        <f t="shared" si="41"/>
        <v>0</v>
      </c>
      <c r="J245" s="1260"/>
      <c r="K245" s="1269"/>
      <c r="L245" s="1270">
        <f t="shared" si="42"/>
        <v>0</v>
      </c>
      <c r="M245" s="1260"/>
      <c r="N245" s="1269"/>
      <c r="O245" s="1270">
        <f t="shared" si="43"/>
        <v>0</v>
      </c>
      <c r="P245" s="1260"/>
      <c r="Q245" s="1265"/>
      <c r="R245" s="1265">
        <f t="shared" si="44"/>
        <v>0</v>
      </c>
      <c r="S245" s="1261"/>
      <c r="T245" s="1270">
        <f t="shared" si="45"/>
        <v>0</v>
      </c>
      <c r="U245" s="1270">
        <f t="shared" si="46"/>
        <v>0</v>
      </c>
      <c r="V245" s="1270">
        <f t="shared" si="47"/>
        <v>0</v>
      </c>
      <c r="W245" s="1270">
        <f t="shared" si="48"/>
        <v>0</v>
      </c>
      <c r="X245" s="1270">
        <f t="shared" si="49"/>
        <v>0</v>
      </c>
      <c r="Y245" s="1270">
        <f t="shared" si="50"/>
        <v>0</v>
      </c>
    </row>
    <row r="246" spans="1:25" ht="13.2">
      <c r="A246" s="724"/>
      <c r="B246" s="725" t="s">
        <v>1366</v>
      </c>
      <c r="C246" s="726"/>
      <c r="D246" s="727"/>
      <c r="E246" s="775"/>
      <c r="F246" s="727"/>
      <c r="G246" s="1272"/>
      <c r="H246" s="1265"/>
      <c r="I246" s="1265">
        <f t="shared" si="41"/>
        <v>0</v>
      </c>
      <c r="J246" s="1260"/>
      <c r="K246" s="1269"/>
      <c r="L246" s="1270">
        <f t="shared" si="42"/>
        <v>0</v>
      </c>
      <c r="M246" s="1260"/>
      <c r="N246" s="1269"/>
      <c r="O246" s="1270">
        <f t="shared" si="43"/>
        <v>0</v>
      </c>
      <c r="P246" s="1260"/>
      <c r="Q246" s="1265"/>
      <c r="R246" s="1265">
        <f t="shared" si="44"/>
        <v>0</v>
      </c>
      <c r="S246" s="1261"/>
      <c r="T246" s="1270">
        <f t="shared" si="45"/>
        <v>0</v>
      </c>
      <c r="U246" s="1270">
        <f t="shared" si="46"/>
        <v>0</v>
      </c>
      <c r="V246" s="1270">
        <f t="shared" si="47"/>
        <v>0</v>
      </c>
      <c r="W246" s="1270">
        <f t="shared" si="48"/>
        <v>0</v>
      </c>
      <c r="X246" s="1270">
        <f t="shared" si="49"/>
        <v>0</v>
      </c>
      <c r="Y246" s="1270">
        <f t="shared" si="50"/>
        <v>0</v>
      </c>
    </row>
    <row r="247" spans="1:25" ht="13.2">
      <c r="A247" s="724"/>
      <c r="B247" s="725" t="s">
        <v>1367</v>
      </c>
      <c r="C247" s="726"/>
      <c r="D247" s="727"/>
      <c r="E247" s="775"/>
      <c r="F247" s="727"/>
      <c r="G247" s="1272"/>
      <c r="H247" s="1265"/>
      <c r="I247" s="1265">
        <f t="shared" si="41"/>
        <v>0</v>
      </c>
      <c r="J247" s="1260"/>
      <c r="K247" s="1269"/>
      <c r="L247" s="1270">
        <f t="shared" si="42"/>
        <v>0</v>
      </c>
      <c r="M247" s="1260"/>
      <c r="N247" s="1269"/>
      <c r="O247" s="1270">
        <f t="shared" si="43"/>
        <v>0</v>
      </c>
      <c r="P247" s="1260"/>
      <c r="Q247" s="1265"/>
      <c r="R247" s="1265">
        <f t="shared" si="44"/>
        <v>0</v>
      </c>
      <c r="S247" s="1261"/>
      <c r="T247" s="1270">
        <f t="shared" si="45"/>
        <v>0</v>
      </c>
      <c r="U247" s="1270">
        <f t="shared" si="46"/>
        <v>0</v>
      </c>
      <c r="V247" s="1270">
        <f t="shared" si="47"/>
        <v>0</v>
      </c>
      <c r="W247" s="1270">
        <f t="shared" si="48"/>
        <v>0</v>
      </c>
      <c r="X247" s="1270">
        <f t="shared" si="49"/>
        <v>0</v>
      </c>
      <c r="Y247" s="1270">
        <f t="shared" si="50"/>
        <v>0</v>
      </c>
    </row>
    <row r="248" spans="1:25" ht="39.6">
      <c r="A248" s="724"/>
      <c r="B248" s="725" t="s">
        <v>1357</v>
      </c>
      <c r="C248" s="726"/>
      <c r="D248" s="727"/>
      <c r="E248" s="775"/>
      <c r="F248" s="727"/>
      <c r="G248" s="1272"/>
      <c r="H248" s="1265"/>
      <c r="I248" s="1265">
        <f t="shared" si="41"/>
        <v>0</v>
      </c>
      <c r="J248" s="1260"/>
      <c r="K248" s="1269"/>
      <c r="L248" s="1270">
        <f t="shared" si="42"/>
        <v>0</v>
      </c>
      <c r="M248" s="1260"/>
      <c r="N248" s="1269"/>
      <c r="O248" s="1270">
        <f t="shared" si="43"/>
        <v>0</v>
      </c>
      <c r="P248" s="1260"/>
      <c r="Q248" s="1265"/>
      <c r="R248" s="1265">
        <f t="shared" si="44"/>
        <v>0</v>
      </c>
      <c r="S248" s="1261"/>
      <c r="T248" s="1270">
        <f t="shared" si="45"/>
        <v>0</v>
      </c>
      <c r="U248" s="1270">
        <f t="shared" si="46"/>
        <v>0</v>
      </c>
      <c r="V248" s="1270">
        <f t="shared" si="47"/>
        <v>0</v>
      </c>
      <c r="W248" s="1270">
        <f t="shared" si="48"/>
        <v>0</v>
      </c>
      <c r="X248" s="1270">
        <f t="shared" si="49"/>
        <v>0</v>
      </c>
      <c r="Y248" s="1270">
        <f t="shared" si="50"/>
        <v>0</v>
      </c>
    </row>
    <row r="249" spans="1:25" s="728" customFormat="1" ht="41.25" customHeight="1">
      <c r="A249" s="724"/>
      <c r="B249" s="725" t="s">
        <v>1358</v>
      </c>
      <c r="C249" s="726"/>
      <c r="D249" s="727"/>
      <c r="E249" s="775"/>
      <c r="F249" s="727"/>
      <c r="G249" s="1272"/>
      <c r="H249" s="1265"/>
      <c r="I249" s="1265">
        <f t="shared" si="41"/>
        <v>0</v>
      </c>
      <c r="J249" s="1260"/>
      <c r="K249" s="1269"/>
      <c r="L249" s="1270">
        <f t="shared" si="42"/>
        <v>0</v>
      </c>
      <c r="M249" s="1260"/>
      <c r="N249" s="1269"/>
      <c r="O249" s="1270">
        <f t="shared" si="43"/>
        <v>0</v>
      </c>
      <c r="P249" s="1260"/>
      <c r="Q249" s="1265"/>
      <c r="R249" s="1265">
        <f t="shared" si="44"/>
        <v>0</v>
      </c>
      <c r="S249" s="1261"/>
      <c r="T249" s="1270">
        <f t="shared" si="45"/>
        <v>0</v>
      </c>
      <c r="U249" s="1270">
        <f t="shared" si="46"/>
        <v>0</v>
      </c>
      <c r="V249" s="1270">
        <f t="shared" si="47"/>
        <v>0</v>
      </c>
      <c r="W249" s="1270">
        <f t="shared" si="48"/>
        <v>0</v>
      </c>
      <c r="X249" s="1270">
        <f t="shared" si="49"/>
        <v>0</v>
      </c>
      <c r="Y249" s="1270">
        <f t="shared" si="50"/>
        <v>0</v>
      </c>
    </row>
    <row r="250" spans="1:25" ht="26.4">
      <c r="A250" s="724"/>
      <c r="B250" s="725" t="s">
        <v>2725</v>
      </c>
      <c r="C250" s="726"/>
      <c r="D250" s="727"/>
      <c r="E250" s="775"/>
      <c r="F250" s="727"/>
      <c r="G250" s="1272"/>
      <c r="H250" s="1265"/>
      <c r="I250" s="1265">
        <f t="shared" si="41"/>
        <v>0</v>
      </c>
      <c r="J250" s="1260"/>
      <c r="K250" s="1269"/>
      <c r="L250" s="1270">
        <f t="shared" si="42"/>
        <v>0</v>
      </c>
      <c r="M250" s="1260"/>
      <c r="N250" s="1269"/>
      <c r="O250" s="1270">
        <f t="shared" si="43"/>
        <v>0</v>
      </c>
      <c r="P250" s="1260"/>
      <c r="Q250" s="1265"/>
      <c r="R250" s="1265">
        <f t="shared" si="44"/>
        <v>0</v>
      </c>
      <c r="S250" s="1261"/>
      <c r="T250" s="1270">
        <f t="shared" si="45"/>
        <v>0</v>
      </c>
      <c r="U250" s="1270">
        <f t="shared" si="46"/>
        <v>0</v>
      </c>
      <c r="V250" s="1270">
        <f t="shared" si="47"/>
        <v>0</v>
      </c>
      <c r="W250" s="1270">
        <f t="shared" si="48"/>
        <v>0</v>
      </c>
      <c r="X250" s="1270">
        <f t="shared" si="49"/>
        <v>0</v>
      </c>
      <c r="Y250" s="1270">
        <f t="shared" si="50"/>
        <v>0</v>
      </c>
    </row>
    <row r="251" spans="1:25">
      <c r="A251" s="724"/>
      <c r="B251" s="751" t="s">
        <v>1371</v>
      </c>
      <c r="C251" s="726" t="s">
        <v>1352</v>
      </c>
      <c r="D251" s="727">
        <v>55</v>
      </c>
      <c r="E251" s="95"/>
      <c r="F251" s="727">
        <f>D251*E251</f>
        <v>0</v>
      </c>
      <c r="G251" s="1272"/>
      <c r="H251" s="1265"/>
      <c r="I251" s="1265">
        <f t="shared" si="41"/>
        <v>0</v>
      </c>
      <c r="J251" s="1260"/>
      <c r="K251" s="1269"/>
      <c r="L251" s="1270">
        <f t="shared" si="42"/>
        <v>0</v>
      </c>
      <c r="M251" s="1260"/>
      <c r="N251" s="1269"/>
      <c r="O251" s="1270">
        <f t="shared" si="43"/>
        <v>0</v>
      </c>
      <c r="P251" s="1260"/>
      <c r="Q251" s="1265">
        <v>55.7</v>
      </c>
      <c r="R251" s="1265">
        <f t="shared" si="44"/>
        <v>-5.57</v>
      </c>
      <c r="S251" s="1261"/>
      <c r="T251" s="1270">
        <f t="shared" si="45"/>
        <v>0</v>
      </c>
      <c r="U251" s="1270">
        <f t="shared" si="46"/>
        <v>0</v>
      </c>
      <c r="V251" s="1270">
        <f t="shared" si="47"/>
        <v>0</v>
      </c>
      <c r="W251" s="1270">
        <f t="shared" si="48"/>
        <v>0</v>
      </c>
      <c r="X251" s="1270">
        <f t="shared" si="49"/>
        <v>3063.5</v>
      </c>
      <c r="Y251" s="1270">
        <f t="shared" si="50"/>
        <v>-306.35000000000002</v>
      </c>
    </row>
    <row r="252" spans="1:25" s="708" customFormat="1" ht="17.25" customHeight="1">
      <c r="A252" s="574"/>
      <c r="B252" s="706"/>
      <c r="C252" s="707"/>
      <c r="D252" s="577"/>
      <c r="E252" s="581"/>
      <c r="F252" s="580"/>
      <c r="G252" s="1244"/>
      <c r="H252" s="1265"/>
      <c r="I252" s="1265">
        <f t="shared" si="41"/>
        <v>0</v>
      </c>
      <c r="J252" s="1260"/>
      <c r="K252" s="1269"/>
      <c r="L252" s="1270">
        <f t="shared" si="42"/>
        <v>0</v>
      </c>
      <c r="M252" s="1260"/>
      <c r="N252" s="1269"/>
      <c r="O252" s="1270">
        <f t="shared" si="43"/>
        <v>0</v>
      </c>
      <c r="P252" s="1260"/>
      <c r="Q252" s="1265"/>
      <c r="R252" s="1265">
        <f t="shared" si="44"/>
        <v>0</v>
      </c>
      <c r="S252" s="1261"/>
      <c r="T252" s="1270">
        <f t="shared" si="45"/>
        <v>0</v>
      </c>
      <c r="U252" s="1270">
        <f t="shared" si="46"/>
        <v>0</v>
      </c>
      <c r="V252" s="1270">
        <f t="shared" si="47"/>
        <v>0</v>
      </c>
      <c r="W252" s="1270">
        <f t="shared" si="48"/>
        <v>0</v>
      </c>
      <c r="X252" s="1270">
        <f t="shared" si="49"/>
        <v>0</v>
      </c>
      <c r="Y252" s="1270">
        <f t="shared" si="50"/>
        <v>0</v>
      </c>
    </row>
    <row r="253" spans="1:25" s="190" customFormat="1" ht="24.75" customHeight="1">
      <c r="A253" s="434" t="s">
        <v>75</v>
      </c>
      <c r="B253" s="419" t="s">
        <v>1372</v>
      </c>
      <c r="C253" s="709"/>
      <c r="D253" s="579"/>
      <c r="E253" s="582"/>
      <c r="F253" s="579">
        <f>SUM(F144:F251)</f>
        <v>0</v>
      </c>
      <c r="G253" s="1244"/>
      <c r="H253" s="1265"/>
      <c r="I253" s="1265">
        <f t="shared" si="41"/>
        <v>0</v>
      </c>
      <c r="J253" s="1260"/>
      <c r="K253" s="1269"/>
      <c r="L253" s="1270">
        <f t="shared" si="42"/>
        <v>0</v>
      </c>
      <c r="M253" s="1260"/>
      <c r="N253" s="1269"/>
      <c r="O253" s="1270">
        <f t="shared" si="43"/>
        <v>0</v>
      </c>
      <c r="P253" s="1260"/>
      <c r="Q253" s="1265"/>
      <c r="R253" s="1265">
        <f t="shared" si="44"/>
        <v>0</v>
      </c>
      <c r="S253" s="1261"/>
      <c r="T253" s="1270">
        <f t="shared" si="45"/>
        <v>0</v>
      </c>
      <c r="U253" s="1270">
        <f t="shared" si="46"/>
        <v>0</v>
      </c>
      <c r="V253" s="1270">
        <f t="shared" si="47"/>
        <v>0</v>
      </c>
      <c r="W253" s="1270">
        <f t="shared" si="48"/>
        <v>0</v>
      </c>
      <c r="X253" s="1270">
        <f t="shared" si="49"/>
        <v>0</v>
      </c>
      <c r="Y253" s="1270">
        <f t="shared" si="50"/>
        <v>0</v>
      </c>
    </row>
    <row r="254" spans="1:25" ht="13.2">
      <c r="A254" s="750"/>
      <c r="B254" s="716"/>
      <c r="C254" s="717"/>
      <c r="D254" s="718"/>
      <c r="E254" s="252"/>
      <c r="F254" s="718"/>
      <c r="G254" s="1273"/>
      <c r="H254" s="1265"/>
      <c r="I254" s="1265">
        <f t="shared" si="41"/>
        <v>0</v>
      </c>
      <c r="J254" s="1260"/>
      <c r="K254" s="1269"/>
      <c r="L254" s="1270">
        <f t="shared" si="42"/>
        <v>0</v>
      </c>
      <c r="M254" s="1260"/>
      <c r="N254" s="1269"/>
      <c r="O254" s="1270">
        <f t="shared" si="43"/>
        <v>0</v>
      </c>
      <c r="P254" s="1260"/>
      <c r="Q254" s="1265"/>
      <c r="R254" s="1265">
        <f t="shared" si="44"/>
        <v>0</v>
      </c>
      <c r="S254" s="1261"/>
      <c r="T254" s="1270">
        <f t="shared" si="45"/>
        <v>0</v>
      </c>
      <c r="U254" s="1270">
        <f t="shared" si="46"/>
        <v>0</v>
      </c>
      <c r="V254" s="1270">
        <f t="shared" si="47"/>
        <v>0</v>
      </c>
      <c r="W254" s="1270">
        <f t="shared" si="48"/>
        <v>0</v>
      </c>
      <c r="X254" s="1270">
        <f t="shared" si="49"/>
        <v>0</v>
      </c>
      <c r="Y254" s="1270">
        <f t="shared" si="50"/>
        <v>0</v>
      </c>
    </row>
    <row r="255" spans="1:25" ht="13.2">
      <c r="A255" s="750"/>
      <c r="B255" s="716"/>
      <c r="C255" s="717"/>
      <c r="D255" s="718"/>
      <c r="E255" s="252"/>
      <c r="F255" s="718"/>
      <c r="G255" s="1273"/>
      <c r="H255" s="1265"/>
      <c r="I255" s="1265">
        <f t="shared" si="41"/>
        <v>0</v>
      </c>
      <c r="J255" s="1260"/>
      <c r="K255" s="1269"/>
      <c r="L255" s="1270">
        <f t="shared" si="42"/>
        <v>0</v>
      </c>
      <c r="M255" s="1260"/>
      <c r="N255" s="1269"/>
      <c r="O255" s="1270">
        <f t="shared" si="43"/>
        <v>0</v>
      </c>
      <c r="P255" s="1260"/>
      <c r="Q255" s="1265"/>
      <c r="R255" s="1265">
        <f t="shared" si="44"/>
        <v>0</v>
      </c>
      <c r="S255" s="1261"/>
      <c r="T255" s="1270">
        <f t="shared" si="45"/>
        <v>0</v>
      </c>
      <c r="U255" s="1270">
        <f t="shared" si="46"/>
        <v>0</v>
      </c>
      <c r="V255" s="1270">
        <f t="shared" si="47"/>
        <v>0</v>
      </c>
      <c r="W255" s="1270">
        <f t="shared" si="48"/>
        <v>0</v>
      </c>
      <c r="X255" s="1270">
        <f t="shared" si="49"/>
        <v>0</v>
      </c>
      <c r="Y255" s="1270">
        <f t="shared" si="50"/>
        <v>0</v>
      </c>
    </row>
    <row r="256" spans="1:25" s="27" customFormat="1" ht="16.8">
      <c r="A256" s="435" t="s">
        <v>112</v>
      </c>
      <c r="B256" s="362" t="s">
        <v>1373</v>
      </c>
      <c r="C256" s="395"/>
      <c r="D256" s="396"/>
      <c r="E256" s="397"/>
      <c r="F256" s="398"/>
      <c r="G256" s="1243"/>
      <c r="H256" s="1265"/>
      <c r="I256" s="1265">
        <f t="shared" si="41"/>
        <v>0</v>
      </c>
      <c r="J256" s="1260"/>
      <c r="K256" s="1269"/>
      <c r="L256" s="1270">
        <f t="shared" si="42"/>
        <v>0</v>
      </c>
      <c r="M256" s="1260"/>
      <c r="N256" s="1269"/>
      <c r="O256" s="1270">
        <f t="shared" si="43"/>
        <v>0</v>
      </c>
      <c r="P256" s="1260"/>
      <c r="Q256" s="1265"/>
      <c r="R256" s="1265">
        <f t="shared" si="44"/>
        <v>0</v>
      </c>
      <c r="S256" s="1261"/>
      <c r="T256" s="1270">
        <f t="shared" si="45"/>
        <v>0</v>
      </c>
      <c r="U256" s="1270">
        <f t="shared" si="46"/>
        <v>0</v>
      </c>
      <c r="V256" s="1270">
        <f t="shared" si="47"/>
        <v>0</v>
      </c>
      <c r="W256" s="1270">
        <f t="shared" si="48"/>
        <v>0</v>
      </c>
      <c r="X256" s="1270">
        <f t="shared" si="49"/>
        <v>0</v>
      </c>
      <c r="Y256" s="1270">
        <f t="shared" si="50"/>
        <v>0</v>
      </c>
    </row>
    <row r="257" spans="1:25" s="728" customFormat="1" ht="18" customHeight="1">
      <c r="A257" s="750"/>
      <c r="B257" s="716"/>
      <c r="C257" s="717"/>
      <c r="D257" s="718"/>
      <c r="E257" s="252"/>
      <c r="F257" s="718"/>
      <c r="G257" s="1272"/>
      <c r="H257" s="1265"/>
      <c r="I257" s="1265">
        <f t="shared" si="41"/>
        <v>0</v>
      </c>
      <c r="J257" s="1260"/>
      <c r="K257" s="1269"/>
      <c r="L257" s="1270">
        <f t="shared" si="42"/>
        <v>0</v>
      </c>
      <c r="M257" s="1260"/>
      <c r="N257" s="1269"/>
      <c r="O257" s="1270">
        <f t="shared" si="43"/>
        <v>0</v>
      </c>
      <c r="P257" s="1260"/>
      <c r="Q257" s="1265"/>
      <c r="R257" s="1265">
        <f t="shared" si="44"/>
        <v>0</v>
      </c>
      <c r="S257" s="1261"/>
      <c r="T257" s="1270">
        <f t="shared" si="45"/>
        <v>0</v>
      </c>
      <c r="U257" s="1270">
        <f t="shared" si="46"/>
        <v>0</v>
      </c>
      <c r="V257" s="1270">
        <f t="shared" si="47"/>
        <v>0</v>
      </c>
      <c r="W257" s="1270">
        <f t="shared" si="48"/>
        <v>0</v>
      </c>
      <c r="X257" s="1270">
        <f t="shared" si="49"/>
        <v>0</v>
      </c>
      <c r="Y257" s="1270">
        <f t="shared" si="50"/>
        <v>0</v>
      </c>
    </row>
    <row r="258" spans="1:25" ht="13.2">
      <c r="A258" s="720" t="s">
        <v>209</v>
      </c>
      <c r="B258" s="721" t="s">
        <v>1374</v>
      </c>
      <c r="C258" s="722"/>
      <c r="D258" s="723"/>
      <c r="E258" s="776"/>
      <c r="F258" s="723"/>
      <c r="G258" s="1273"/>
      <c r="H258" s="1265"/>
      <c r="I258" s="1265">
        <f t="shared" si="41"/>
        <v>0</v>
      </c>
      <c r="J258" s="1260"/>
      <c r="K258" s="1269"/>
      <c r="L258" s="1270">
        <f t="shared" si="42"/>
        <v>0</v>
      </c>
      <c r="M258" s="1260"/>
      <c r="N258" s="1269"/>
      <c r="O258" s="1270">
        <f t="shared" si="43"/>
        <v>0</v>
      </c>
      <c r="P258" s="1260"/>
      <c r="Q258" s="1265"/>
      <c r="R258" s="1265">
        <f t="shared" si="44"/>
        <v>0</v>
      </c>
      <c r="S258" s="1261"/>
      <c r="T258" s="1270">
        <f t="shared" si="45"/>
        <v>0</v>
      </c>
      <c r="U258" s="1270">
        <f t="shared" si="46"/>
        <v>0</v>
      </c>
      <c r="V258" s="1270">
        <f t="shared" si="47"/>
        <v>0</v>
      </c>
      <c r="W258" s="1270">
        <f t="shared" si="48"/>
        <v>0</v>
      </c>
      <c r="X258" s="1270">
        <f t="shared" si="49"/>
        <v>0</v>
      </c>
      <c r="Y258" s="1270">
        <f t="shared" si="50"/>
        <v>0</v>
      </c>
    </row>
    <row r="259" spans="1:25" ht="92.4">
      <c r="A259" s="724"/>
      <c r="B259" s="778" t="s">
        <v>1375</v>
      </c>
      <c r="C259" s="726"/>
      <c r="D259" s="727"/>
      <c r="E259" s="775"/>
      <c r="F259" s="727"/>
      <c r="G259" s="1273"/>
      <c r="H259" s="1265"/>
      <c r="I259" s="1265">
        <f t="shared" si="41"/>
        <v>0</v>
      </c>
      <c r="J259" s="1260"/>
      <c r="K259" s="1269"/>
      <c r="L259" s="1270">
        <f t="shared" si="42"/>
        <v>0</v>
      </c>
      <c r="M259" s="1260"/>
      <c r="N259" s="1269"/>
      <c r="O259" s="1270">
        <f t="shared" si="43"/>
        <v>0</v>
      </c>
      <c r="P259" s="1260"/>
      <c r="Q259" s="1265"/>
      <c r="R259" s="1265">
        <f t="shared" si="44"/>
        <v>0</v>
      </c>
      <c r="S259" s="1261"/>
      <c r="T259" s="1270">
        <f t="shared" si="45"/>
        <v>0</v>
      </c>
      <c r="U259" s="1270">
        <f t="shared" si="46"/>
        <v>0</v>
      </c>
      <c r="V259" s="1270">
        <f t="shared" si="47"/>
        <v>0</v>
      </c>
      <c r="W259" s="1270">
        <f t="shared" si="48"/>
        <v>0</v>
      </c>
      <c r="X259" s="1270">
        <f t="shared" si="49"/>
        <v>0</v>
      </c>
      <c r="Y259" s="1270">
        <f t="shared" si="50"/>
        <v>0</v>
      </c>
    </row>
    <row r="260" spans="1:25" ht="39.6">
      <c r="A260" s="724"/>
      <c r="B260" s="751" t="s">
        <v>1376</v>
      </c>
      <c r="C260" s="726"/>
      <c r="D260" s="727"/>
      <c r="E260" s="775"/>
      <c r="F260" s="727"/>
      <c r="H260" s="1265"/>
      <c r="I260" s="1265">
        <f t="shared" si="41"/>
        <v>0</v>
      </c>
      <c r="J260" s="1260"/>
      <c r="K260" s="1269"/>
      <c r="L260" s="1270">
        <f t="shared" si="42"/>
        <v>0</v>
      </c>
      <c r="M260" s="1260"/>
      <c r="N260" s="1269"/>
      <c r="O260" s="1270">
        <f t="shared" si="43"/>
        <v>0</v>
      </c>
      <c r="P260" s="1260"/>
      <c r="Q260" s="1265"/>
      <c r="R260" s="1265">
        <f t="shared" si="44"/>
        <v>0</v>
      </c>
      <c r="S260" s="1261"/>
      <c r="T260" s="1270">
        <f t="shared" si="45"/>
        <v>0</v>
      </c>
      <c r="U260" s="1270">
        <f t="shared" si="46"/>
        <v>0</v>
      </c>
      <c r="V260" s="1270">
        <f t="shared" si="47"/>
        <v>0</v>
      </c>
      <c r="W260" s="1270">
        <f t="shared" si="48"/>
        <v>0</v>
      </c>
      <c r="X260" s="1270">
        <f t="shared" si="49"/>
        <v>0</v>
      </c>
      <c r="Y260" s="1270">
        <f t="shared" si="50"/>
        <v>0</v>
      </c>
    </row>
    <row r="261" spans="1:25" ht="26.4">
      <c r="A261" s="724"/>
      <c r="B261" s="725" t="s">
        <v>1377</v>
      </c>
      <c r="C261" s="726"/>
      <c r="D261" s="727"/>
      <c r="E261" s="775"/>
      <c r="F261" s="727"/>
      <c r="H261" s="1265"/>
      <c r="I261" s="1265">
        <f t="shared" si="41"/>
        <v>0</v>
      </c>
      <c r="J261" s="1260"/>
      <c r="K261" s="1269"/>
      <c r="L261" s="1270">
        <f t="shared" si="42"/>
        <v>0</v>
      </c>
      <c r="M261" s="1260"/>
      <c r="N261" s="1269"/>
      <c r="O261" s="1270">
        <f t="shared" si="43"/>
        <v>0</v>
      </c>
      <c r="P261" s="1260"/>
      <c r="Q261" s="1265"/>
      <c r="R261" s="1265">
        <f t="shared" si="44"/>
        <v>0</v>
      </c>
      <c r="S261" s="1261"/>
      <c r="T261" s="1270">
        <f t="shared" si="45"/>
        <v>0</v>
      </c>
      <c r="U261" s="1270">
        <f t="shared" si="46"/>
        <v>0</v>
      </c>
      <c r="V261" s="1270">
        <f t="shared" si="47"/>
        <v>0</v>
      </c>
      <c r="W261" s="1270">
        <f t="shared" si="48"/>
        <v>0</v>
      </c>
      <c r="X261" s="1270">
        <f t="shared" si="49"/>
        <v>0</v>
      </c>
      <c r="Y261" s="1270">
        <f t="shared" si="50"/>
        <v>0</v>
      </c>
    </row>
    <row r="262" spans="1:25" ht="13.2">
      <c r="A262" s="724"/>
      <c r="B262" s="725" t="s">
        <v>1378</v>
      </c>
      <c r="C262" s="726"/>
      <c r="D262" s="727"/>
      <c r="E262" s="775"/>
      <c r="F262" s="727"/>
      <c r="H262" s="1265"/>
      <c r="I262" s="1265">
        <f t="shared" ref="I262:I325" si="51">H262*$I$2</f>
        <v>0</v>
      </c>
      <c r="J262" s="1260"/>
      <c r="K262" s="1269"/>
      <c r="L262" s="1270">
        <f t="shared" ref="L262:L325" si="52">K262*$L$2</f>
        <v>0</v>
      </c>
      <c r="M262" s="1260"/>
      <c r="N262" s="1269"/>
      <c r="O262" s="1270">
        <f t="shared" ref="O262:O325" si="53">N262*$O$2</f>
        <v>0</v>
      </c>
      <c r="P262" s="1260"/>
      <c r="Q262" s="1265"/>
      <c r="R262" s="1265">
        <f t="shared" ref="R262:R325" si="54">Q262*$R$2</f>
        <v>0</v>
      </c>
      <c r="S262" s="1261"/>
      <c r="T262" s="1270">
        <f t="shared" ref="T262:T325" si="55">D262*H262</f>
        <v>0</v>
      </c>
      <c r="U262" s="1270">
        <f t="shared" ref="U262:U325" si="56">D262*I262</f>
        <v>0</v>
      </c>
      <c r="V262" s="1270">
        <f t="shared" ref="V262:V325" si="57">D262*L262</f>
        <v>0</v>
      </c>
      <c r="W262" s="1270">
        <f t="shared" ref="W262:W325" si="58">D262*O262</f>
        <v>0</v>
      </c>
      <c r="X262" s="1270">
        <f t="shared" ref="X262:X325" si="59">D262*Q262</f>
        <v>0</v>
      </c>
      <c r="Y262" s="1270">
        <f t="shared" ref="Y262:Y325" si="60">D262*R262</f>
        <v>0</v>
      </c>
    </row>
    <row r="263" spans="1:25" ht="52.8">
      <c r="A263" s="724"/>
      <c r="B263" s="725" t="s">
        <v>1379</v>
      </c>
      <c r="C263" s="726"/>
      <c r="D263" s="727"/>
      <c r="E263" s="775"/>
      <c r="F263" s="727"/>
      <c r="H263" s="1265"/>
      <c r="I263" s="1265">
        <f t="shared" si="51"/>
        <v>0</v>
      </c>
      <c r="J263" s="1260"/>
      <c r="K263" s="1269"/>
      <c r="L263" s="1270">
        <f t="shared" si="52"/>
        <v>0</v>
      </c>
      <c r="M263" s="1260"/>
      <c r="N263" s="1269"/>
      <c r="O263" s="1270">
        <f t="shared" si="53"/>
        <v>0</v>
      </c>
      <c r="P263" s="1260"/>
      <c r="Q263" s="1265"/>
      <c r="R263" s="1265">
        <f t="shared" si="54"/>
        <v>0</v>
      </c>
      <c r="S263" s="1261"/>
      <c r="T263" s="1270">
        <f t="shared" si="55"/>
        <v>0</v>
      </c>
      <c r="U263" s="1270">
        <f t="shared" si="56"/>
        <v>0</v>
      </c>
      <c r="V263" s="1270">
        <f t="shared" si="57"/>
        <v>0</v>
      </c>
      <c r="W263" s="1270">
        <f t="shared" si="58"/>
        <v>0</v>
      </c>
      <c r="X263" s="1270">
        <f t="shared" si="59"/>
        <v>0</v>
      </c>
      <c r="Y263" s="1270">
        <f t="shared" si="60"/>
        <v>0</v>
      </c>
    </row>
    <row r="264" spans="1:25" ht="13.2">
      <c r="A264" s="724"/>
      <c r="B264" s="725" t="s">
        <v>1380</v>
      </c>
      <c r="C264" s="726"/>
      <c r="D264" s="727"/>
      <c r="E264" s="775"/>
      <c r="F264" s="727"/>
      <c r="H264" s="1265"/>
      <c r="I264" s="1265">
        <f t="shared" si="51"/>
        <v>0</v>
      </c>
      <c r="J264" s="1260"/>
      <c r="K264" s="1269"/>
      <c r="L264" s="1270">
        <f t="shared" si="52"/>
        <v>0</v>
      </c>
      <c r="M264" s="1260"/>
      <c r="N264" s="1269"/>
      <c r="O264" s="1270">
        <f t="shared" si="53"/>
        <v>0</v>
      </c>
      <c r="P264" s="1260"/>
      <c r="Q264" s="1265"/>
      <c r="R264" s="1265">
        <f t="shared" si="54"/>
        <v>0</v>
      </c>
      <c r="S264" s="1261"/>
      <c r="T264" s="1270">
        <f t="shared" si="55"/>
        <v>0</v>
      </c>
      <c r="U264" s="1270">
        <f t="shared" si="56"/>
        <v>0</v>
      </c>
      <c r="V264" s="1270">
        <f t="shared" si="57"/>
        <v>0</v>
      </c>
      <c r="W264" s="1270">
        <f t="shared" si="58"/>
        <v>0</v>
      </c>
      <c r="X264" s="1270">
        <f t="shared" si="59"/>
        <v>0</v>
      </c>
      <c r="Y264" s="1270">
        <f t="shared" si="60"/>
        <v>0</v>
      </c>
    </row>
    <row r="265" spans="1:25" ht="26.4">
      <c r="A265" s="724"/>
      <c r="B265" s="751" t="s">
        <v>1381</v>
      </c>
      <c r="C265" s="726"/>
      <c r="D265" s="727"/>
      <c r="E265" s="775"/>
      <c r="F265" s="727"/>
      <c r="H265" s="1265"/>
      <c r="I265" s="1265">
        <f t="shared" si="51"/>
        <v>0</v>
      </c>
      <c r="J265" s="1260"/>
      <c r="K265" s="1269"/>
      <c r="L265" s="1270">
        <f t="shared" si="52"/>
        <v>0</v>
      </c>
      <c r="M265" s="1260"/>
      <c r="N265" s="1269"/>
      <c r="O265" s="1270">
        <f t="shared" si="53"/>
        <v>0</v>
      </c>
      <c r="P265" s="1260"/>
      <c r="Q265" s="1265"/>
      <c r="R265" s="1265">
        <f t="shared" si="54"/>
        <v>0</v>
      </c>
      <c r="S265" s="1261"/>
      <c r="T265" s="1270">
        <f t="shared" si="55"/>
        <v>0</v>
      </c>
      <c r="U265" s="1270">
        <f t="shared" si="56"/>
        <v>0</v>
      </c>
      <c r="V265" s="1270">
        <f t="shared" si="57"/>
        <v>0</v>
      </c>
      <c r="W265" s="1270">
        <f t="shared" si="58"/>
        <v>0</v>
      </c>
      <c r="X265" s="1270">
        <f t="shared" si="59"/>
        <v>0</v>
      </c>
      <c r="Y265" s="1270">
        <f t="shared" si="60"/>
        <v>0</v>
      </c>
    </row>
    <row r="266" spans="1:25" ht="39.6">
      <c r="A266" s="724"/>
      <c r="B266" s="751" t="s">
        <v>1382</v>
      </c>
      <c r="C266" s="726"/>
      <c r="D266" s="727"/>
      <c r="E266" s="775"/>
      <c r="F266" s="727"/>
      <c r="H266" s="1265"/>
      <c r="I266" s="1265">
        <f t="shared" si="51"/>
        <v>0</v>
      </c>
      <c r="J266" s="1260"/>
      <c r="K266" s="1269"/>
      <c r="L266" s="1270">
        <f t="shared" si="52"/>
        <v>0</v>
      </c>
      <c r="M266" s="1260"/>
      <c r="N266" s="1269"/>
      <c r="O266" s="1270">
        <f t="shared" si="53"/>
        <v>0</v>
      </c>
      <c r="P266" s="1260"/>
      <c r="Q266" s="1265"/>
      <c r="R266" s="1265">
        <f t="shared" si="54"/>
        <v>0</v>
      </c>
      <c r="S266" s="1261"/>
      <c r="T266" s="1270">
        <f t="shared" si="55"/>
        <v>0</v>
      </c>
      <c r="U266" s="1270">
        <f t="shared" si="56"/>
        <v>0</v>
      </c>
      <c r="V266" s="1270">
        <f t="shared" si="57"/>
        <v>0</v>
      </c>
      <c r="W266" s="1270">
        <f t="shared" si="58"/>
        <v>0</v>
      </c>
      <c r="X266" s="1270">
        <f t="shared" si="59"/>
        <v>0</v>
      </c>
      <c r="Y266" s="1270">
        <f t="shared" si="60"/>
        <v>0</v>
      </c>
    </row>
    <row r="267" spans="1:25" ht="52.8">
      <c r="A267" s="724"/>
      <c r="B267" s="725" t="s">
        <v>2748</v>
      </c>
      <c r="C267" s="726"/>
      <c r="D267" s="727"/>
      <c r="E267" s="775"/>
      <c r="F267" s="727"/>
      <c r="H267" s="1265"/>
      <c r="I267" s="1265">
        <f t="shared" si="51"/>
        <v>0</v>
      </c>
      <c r="J267" s="1260"/>
      <c r="K267" s="1269"/>
      <c r="L267" s="1270">
        <f t="shared" si="52"/>
        <v>0</v>
      </c>
      <c r="M267" s="1260"/>
      <c r="N267" s="1269"/>
      <c r="O267" s="1270">
        <f t="shared" si="53"/>
        <v>0</v>
      </c>
      <c r="P267" s="1260"/>
      <c r="Q267" s="1265"/>
      <c r="R267" s="1265">
        <f t="shared" si="54"/>
        <v>0</v>
      </c>
      <c r="S267" s="1261"/>
      <c r="T267" s="1270">
        <f t="shared" si="55"/>
        <v>0</v>
      </c>
      <c r="U267" s="1270">
        <f t="shared" si="56"/>
        <v>0</v>
      </c>
      <c r="V267" s="1270">
        <f t="shared" si="57"/>
        <v>0</v>
      </c>
      <c r="W267" s="1270">
        <f t="shared" si="58"/>
        <v>0</v>
      </c>
      <c r="X267" s="1270">
        <f t="shared" si="59"/>
        <v>0</v>
      </c>
      <c r="Y267" s="1270">
        <f t="shared" si="60"/>
        <v>0</v>
      </c>
    </row>
    <row r="268" spans="1:25" ht="52.8">
      <c r="A268" s="724"/>
      <c r="B268" s="725" t="s">
        <v>1383</v>
      </c>
      <c r="C268" s="726"/>
      <c r="D268" s="727"/>
      <c r="E268" s="775"/>
      <c r="F268" s="727"/>
      <c r="H268" s="1265"/>
      <c r="I268" s="1265">
        <f t="shared" si="51"/>
        <v>0</v>
      </c>
      <c r="J268" s="1260"/>
      <c r="K268" s="1269"/>
      <c r="L268" s="1270">
        <f t="shared" si="52"/>
        <v>0</v>
      </c>
      <c r="M268" s="1260"/>
      <c r="N268" s="1269"/>
      <c r="O268" s="1270">
        <f t="shared" si="53"/>
        <v>0</v>
      </c>
      <c r="P268" s="1260"/>
      <c r="Q268" s="1265"/>
      <c r="R268" s="1265">
        <f t="shared" si="54"/>
        <v>0</v>
      </c>
      <c r="S268" s="1261"/>
      <c r="T268" s="1270">
        <f t="shared" si="55"/>
        <v>0</v>
      </c>
      <c r="U268" s="1270">
        <f t="shared" si="56"/>
        <v>0</v>
      </c>
      <c r="V268" s="1270">
        <f t="shared" si="57"/>
        <v>0</v>
      </c>
      <c r="W268" s="1270">
        <f t="shared" si="58"/>
        <v>0</v>
      </c>
      <c r="X268" s="1270">
        <f t="shared" si="59"/>
        <v>0</v>
      </c>
      <c r="Y268" s="1270">
        <f t="shared" si="60"/>
        <v>0</v>
      </c>
    </row>
    <row r="269" spans="1:25" ht="39.6">
      <c r="A269" s="724"/>
      <c r="B269" s="725" t="s">
        <v>1384</v>
      </c>
      <c r="C269" s="726"/>
      <c r="D269" s="727"/>
      <c r="E269" s="775"/>
      <c r="F269" s="727"/>
      <c r="H269" s="1265"/>
      <c r="I269" s="1265">
        <f t="shared" si="51"/>
        <v>0</v>
      </c>
      <c r="J269" s="1260"/>
      <c r="K269" s="1269"/>
      <c r="L269" s="1270">
        <f t="shared" si="52"/>
        <v>0</v>
      </c>
      <c r="M269" s="1260"/>
      <c r="N269" s="1269"/>
      <c r="O269" s="1270">
        <f t="shared" si="53"/>
        <v>0</v>
      </c>
      <c r="P269" s="1260"/>
      <c r="Q269" s="1265"/>
      <c r="R269" s="1265">
        <f t="shared" si="54"/>
        <v>0</v>
      </c>
      <c r="S269" s="1261"/>
      <c r="T269" s="1270">
        <f t="shared" si="55"/>
        <v>0</v>
      </c>
      <c r="U269" s="1270">
        <f t="shared" si="56"/>
        <v>0</v>
      </c>
      <c r="V269" s="1270">
        <f t="shared" si="57"/>
        <v>0</v>
      </c>
      <c r="W269" s="1270">
        <f t="shared" si="58"/>
        <v>0</v>
      </c>
      <c r="X269" s="1270">
        <f t="shared" si="59"/>
        <v>0</v>
      </c>
      <c r="Y269" s="1270">
        <f t="shared" si="60"/>
        <v>0</v>
      </c>
    </row>
    <row r="270" spans="1:25" ht="39.6">
      <c r="A270" s="724"/>
      <c r="B270" s="751" t="s">
        <v>1385</v>
      </c>
      <c r="C270" s="726"/>
      <c r="D270" s="727"/>
      <c r="E270" s="775"/>
      <c r="F270" s="727"/>
      <c r="H270" s="1265"/>
      <c r="I270" s="1265">
        <f t="shared" si="51"/>
        <v>0</v>
      </c>
      <c r="J270" s="1260"/>
      <c r="K270" s="1269"/>
      <c r="L270" s="1270">
        <f t="shared" si="52"/>
        <v>0</v>
      </c>
      <c r="M270" s="1260"/>
      <c r="N270" s="1269"/>
      <c r="O270" s="1270">
        <f t="shared" si="53"/>
        <v>0</v>
      </c>
      <c r="P270" s="1260"/>
      <c r="Q270" s="1265"/>
      <c r="R270" s="1265">
        <f t="shared" si="54"/>
        <v>0</v>
      </c>
      <c r="S270" s="1261"/>
      <c r="T270" s="1270">
        <f t="shared" si="55"/>
        <v>0</v>
      </c>
      <c r="U270" s="1270">
        <f t="shared" si="56"/>
        <v>0</v>
      </c>
      <c r="V270" s="1270">
        <f t="shared" si="57"/>
        <v>0</v>
      </c>
      <c r="W270" s="1270">
        <f t="shared" si="58"/>
        <v>0</v>
      </c>
      <c r="X270" s="1270">
        <f t="shared" si="59"/>
        <v>0</v>
      </c>
      <c r="Y270" s="1270">
        <f t="shared" si="60"/>
        <v>0</v>
      </c>
    </row>
    <row r="271" spans="1:25" ht="26.4">
      <c r="A271" s="724"/>
      <c r="B271" s="725" t="s">
        <v>1386</v>
      </c>
      <c r="C271" s="726"/>
      <c r="D271" s="727"/>
      <c r="E271" s="775"/>
      <c r="F271" s="727"/>
      <c r="H271" s="1265"/>
      <c r="I271" s="1265">
        <f t="shared" si="51"/>
        <v>0</v>
      </c>
      <c r="J271" s="1260"/>
      <c r="K271" s="1269"/>
      <c r="L271" s="1270">
        <f t="shared" si="52"/>
        <v>0</v>
      </c>
      <c r="M271" s="1260"/>
      <c r="N271" s="1269"/>
      <c r="O271" s="1270">
        <f t="shared" si="53"/>
        <v>0</v>
      </c>
      <c r="P271" s="1260"/>
      <c r="Q271" s="1265"/>
      <c r="R271" s="1265">
        <f t="shared" si="54"/>
        <v>0</v>
      </c>
      <c r="S271" s="1261"/>
      <c r="T271" s="1270">
        <f t="shared" si="55"/>
        <v>0</v>
      </c>
      <c r="U271" s="1270">
        <f t="shared" si="56"/>
        <v>0</v>
      </c>
      <c r="V271" s="1270">
        <f t="shared" si="57"/>
        <v>0</v>
      </c>
      <c r="W271" s="1270">
        <f t="shared" si="58"/>
        <v>0</v>
      </c>
      <c r="X271" s="1270">
        <f t="shared" si="59"/>
        <v>0</v>
      </c>
      <c r="Y271" s="1270">
        <f t="shared" si="60"/>
        <v>0</v>
      </c>
    </row>
    <row r="272" spans="1:25" ht="26.4">
      <c r="A272" s="724"/>
      <c r="B272" s="725" t="s">
        <v>1387</v>
      </c>
      <c r="C272" s="726"/>
      <c r="D272" s="727"/>
      <c r="E272" s="775"/>
      <c r="F272" s="727"/>
      <c r="H272" s="1265"/>
      <c r="I272" s="1265">
        <f t="shared" si="51"/>
        <v>0</v>
      </c>
      <c r="J272" s="1260"/>
      <c r="K272" s="1269"/>
      <c r="L272" s="1270">
        <f t="shared" si="52"/>
        <v>0</v>
      </c>
      <c r="M272" s="1260"/>
      <c r="N272" s="1269"/>
      <c r="O272" s="1270">
        <f t="shared" si="53"/>
        <v>0</v>
      </c>
      <c r="P272" s="1260"/>
      <c r="Q272" s="1265"/>
      <c r="R272" s="1265">
        <f t="shared" si="54"/>
        <v>0</v>
      </c>
      <c r="S272" s="1261"/>
      <c r="T272" s="1270">
        <f t="shared" si="55"/>
        <v>0</v>
      </c>
      <c r="U272" s="1270">
        <f t="shared" si="56"/>
        <v>0</v>
      </c>
      <c r="V272" s="1270">
        <f t="shared" si="57"/>
        <v>0</v>
      </c>
      <c r="W272" s="1270">
        <f t="shared" si="58"/>
        <v>0</v>
      </c>
      <c r="X272" s="1270">
        <f t="shared" si="59"/>
        <v>0</v>
      </c>
      <c r="Y272" s="1270">
        <f t="shared" si="60"/>
        <v>0</v>
      </c>
    </row>
    <row r="273" spans="1:25" ht="26.4">
      <c r="A273" s="724"/>
      <c r="B273" s="725" t="s">
        <v>1388</v>
      </c>
      <c r="C273" s="726"/>
      <c r="D273" s="727"/>
      <c r="E273" s="775"/>
      <c r="F273" s="727"/>
      <c r="H273" s="1265"/>
      <c r="I273" s="1265">
        <f t="shared" si="51"/>
        <v>0</v>
      </c>
      <c r="J273" s="1260"/>
      <c r="K273" s="1269"/>
      <c r="L273" s="1270">
        <f t="shared" si="52"/>
        <v>0</v>
      </c>
      <c r="M273" s="1260"/>
      <c r="N273" s="1269"/>
      <c r="O273" s="1270">
        <f t="shared" si="53"/>
        <v>0</v>
      </c>
      <c r="P273" s="1260"/>
      <c r="Q273" s="1265"/>
      <c r="R273" s="1265">
        <f t="shared" si="54"/>
        <v>0</v>
      </c>
      <c r="S273" s="1261"/>
      <c r="T273" s="1270">
        <f t="shared" si="55"/>
        <v>0</v>
      </c>
      <c r="U273" s="1270">
        <f t="shared" si="56"/>
        <v>0</v>
      </c>
      <c r="V273" s="1270">
        <f t="shared" si="57"/>
        <v>0</v>
      </c>
      <c r="W273" s="1270">
        <f t="shared" si="58"/>
        <v>0</v>
      </c>
      <c r="X273" s="1270">
        <f t="shared" si="59"/>
        <v>0</v>
      </c>
      <c r="Y273" s="1270">
        <f t="shared" si="60"/>
        <v>0</v>
      </c>
    </row>
    <row r="274" spans="1:25" ht="39.6">
      <c r="A274" s="724"/>
      <c r="B274" s="725" t="s">
        <v>1389</v>
      </c>
      <c r="C274" s="726"/>
      <c r="D274" s="727"/>
      <c r="E274" s="775"/>
      <c r="F274" s="727"/>
      <c r="H274" s="1265"/>
      <c r="I274" s="1265">
        <f t="shared" si="51"/>
        <v>0</v>
      </c>
      <c r="J274" s="1260"/>
      <c r="K274" s="1269"/>
      <c r="L274" s="1270">
        <f t="shared" si="52"/>
        <v>0</v>
      </c>
      <c r="M274" s="1260"/>
      <c r="N274" s="1269"/>
      <c r="O274" s="1270">
        <f t="shared" si="53"/>
        <v>0</v>
      </c>
      <c r="P274" s="1260"/>
      <c r="Q274" s="1265"/>
      <c r="R274" s="1265">
        <f t="shared" si="54"/>
        <v>0</v>
      </c>
      <c r="S274" s="1261"/>
      <c r="T274" s="1270">
        <f t="shared" si="55"/>
        <v>0</v>
      </c>
      <c r="U274" s="1270">
        <f t="shared" si="56"/>
        <v>0</v>
      </c>
      <c r="V274" s="1270">
        <f t="shared" si="57"/>
        <v>0</v>
      </c>
      <c r="W274" s="1270">
        <f t="shared" si="58"/>
        <v>0</v>
      </c>
      <c r="X274" s="1270">
        <f t="shared" si="59"/>
        <v>0</v>
      </c>
      <c r="Y274" s="1270">
        <f t="shared" si="60"/>
        <v>0</v>
      </c>
    </row>
    <row r="275" spans="1:25" ht="52.8">
      <c r="A275" s="724"/>
      <c r="B275" s="725" t="s">
        <v>1390</v>
      </c>
      <c r="C275" s="726"/>
      <c r="D275" s="727"/>
      <c r="E275" s="775"/>
      <c r="F275" s="727"/>
      <c r="H275" s="1265"/>
      <c r="I275" s="1265">
        <f t="shared" si="51"/>
        <v>0</v>
      </c>
      <c r="J275" s="1260"/>
      <c r="K275" s="1269"/>
      <c r="L275" s="1270">
        <f t="shared" si="52"/>
        <v>0</v>
      </c>
      <c r="M275" s="1260"/>
      <c r="N275" s="1269"/>
      <c r="O275" s="1270">
        <f t="shared" si="53"/>
        <v>0</v>
      </c>
      <c r="P275" s="1260"/>
      <c r="Q275" s="1265"/>
      <c r="R275" s="1265">
        <f t="shared" si="54"/>
        <v>0</v>
      </c>
      <c r="S275" s="1261"/>
      <c r="T275" s="1270">
        <f t="shared" si="55"/>
        <v>0</v>
      </c>
      <c r="U275" s="1270">
        <f t="shared" si="56"/>
        <v>0</v>
      </c>
      <c r="V275" s="1270">
        <f t="shared" si="57"/>
        <v>0</v>
      </c>
      <c r="W275" s="1270">
        <f t="shared" si="58"/>
        <v>0</v>
      </c>
      <c r="X275" s="1270">
        <f t="shared" si="59"/>
        <v>0</v>
      </c>
      <c r="Y275" s="1270">
        <f t="shared" si="60"/>
        <v>0</v>
      </c>
    </row>
    <row r="276" spans="1:25" ht="52.8">
      <c r="A276" s="724"/>
      <c r="B276" s="778" t="s">
        <v>1391</v>
      </c>
      <c r="C276" s="726"/>
      <c r="D276" s="727"/>
      <c r="E276" s="775"/>
      <c r="F276" s="727"/>
      <c r="H276" s="1265"/>
      <c r="I276" s="1265">
        <f t="shared" si="51"/>
        <v>0</v>
      </c>
      <c r="J276" s="1260"/>
      <c r="K276" s="1269"/>
      <c r="L276" s="1270">
        <f t="shared" si="52"/>
        <v>0</v>
      </c>
      <c r="M276" s="1260"/>
      <c r="N276" s="1269"/>
      <c r="O276" s="1270">
        <f t="shared" si="53"/>
        <v>0</v>
      </c>
      <c r="P276" s="1260"/>
      <c r="Q276" s="1265"/>
      <c r="R276" s="1265">
        <f t="shared" si="54"/>
        <v>0</v>
      </c>
      <c r="S276" s="1261"/>
      <c r="T276" s="1270">
        <f t="shared" si="55"/>
        <v>0</v>
      </c>
      <c r="U276" s="1270">
        <f t="shared" si="56"/>
        <v>0</v>
      </c>
      <c r="V276" s="1270">
        <f t="shared" si="57"/>
        <v>0</v>
      </c>
      <c r="W276" s="1270">
        <f t="shared" si="58"/>
        <v>0</v>
      </c>
      <c r="X276" s="1270">
        <f t="shared" si="59"/>
        <v>0</v>
      </c>
      <c r="Y276" s="1270">
        <f t="shared" si="60"/>
        <v>0</v>
      </c>
    </row>
    <row r="277" spans="1:25" ht="26.4">
      <c r="A277" s="724"/>
      <c r="B277" s="725" t="s">
        <v>1392</v>
      </c>
      <c r="C277" s="726"/>
      <c r="D277" s="727"/>
      <c r="E277" s="775"/>
      <c r="F277" s="727"/>
      <c r="H277" s="1265"/>
      <c r="I277" s="1265">
        <f t="shared" si="51"/>
        <v>0</v>
      </c>
      <c r="J277" s="1260"/>
      <c r="K277" s="1269"/>
      <c r="L277" s="1270">
        <f t="shared" si="52"/>
        <v>0</v>
      </c>
      <c r="M277" s="1260"/>
      <c r="N277" s="1269"/>
      <c r="O277" s="1270">
        <f t="shared" si="53"/>
        <v>0</v>
      </c>
      <c r="P277" s="1260"/>
      <c r="Q277" s="1265"/>
      <c r="R277" s="1265">
        <f t="shared" si="54"/>
        <v>0</v>
      </c>
      <c r="S277" s="1261"/>
      <c r="T277" s="1270">
        <f t="shared" si="55"/>
        <v>0</v>
      </c>
      <c r="U277" s="1270">
        <f t="shared" si="56"/>
        <v>0</v>
      </c>
      <c r="V277" s="1270">
        <f t="shared" si="57"/>
        <v>0</v>
      </c>
      <c r="W277" s="1270">
        <f t="shared" si="58"/>
        <v>0</v>
      </c>
      <c r="X277" s="1270">
        <f t="shared" si="59"/>
        <v>0</v>
      </c>
      <c r="Y277" s="1270">
        <f t="shared" si="60"/>
        <v>0</v>
      </c>
    </row>
    <row r="278" spans="1:25" s="728" customFormat="1" ht="39.6">
      <c r="A278" s="724"/>
      <c r="B278" s="725" t="s">
        <v>1393</v>
      </c>
      <c r="C278" s="726"/>
      <c r="D278" s="727"/>
      <c r="E278" s="775"/>
      <c r="F278" s="727"/>
      <c r="G278" s="1246"/>
      <c r="H278" s="1265"/>
      <c r="I278" s="1265">
        <f t="shared" si="51"/>
        <v>0</v>
      </c>
      <c r="J278" s="1260"/>
      <c r="K278" s="1269"/>
      <c r="L278" s="1270">
        <f t="shared" si="52"/>
        <v>0</v>
      </c>
      <c r="M278" s="1260"/>
      <c r="N278" s="1269"/>
      <c r="O278" s="1270">
        <f t="shared" si="53"/>
        <v>0</v>
      </c>
      <c r="P278" s="1260"/>
      <c r="Q278" s="1265"/>
      <c r="R278" s="1265">
        <f t="shared" si="54"/>
        <v>0</v>
      </c>
      <c r="S278" s="1261"/>
      <c r="T278" s="1270">
        <f t="shared" si="55"/>
        <v>0</v>
      </c>
      <c r="U278" s="1270">
        <f t="shared" si="56"/>
        <v>0</v>
      </c>
      <c r="V278" s="1270">
        <f t="shared" si="57"/>
        <v>0</v>
      </c>
      <c r="W278" s="1270">
        <f t="shared" si="58"/>
        <v>0</v>
      </c>
      <c r="X278" s="1270">
        <f t="shared" si="59"/>
        <v>0</v>
      </c>
      <c r="Y278" s="1270">
        <f t="shared" si="60"/>
        <v>0</v>
      </c>
    </row>
    <row r="279" spans="1:25" ht="26.4">
      <c r="A279" s="724" t="s">
        <v>1394</v>
      </c>
      <c r="B279" s="725" t="s">
        <v>1395</v>
      </c>
      <c r="C279" s="726"/>
      <c r="D279" s="727"/>
      <c r="E279" s="775"/>
      <c r="F279" s="727"/>
      <c r="H279" s="1265"/>
      <c r="I279" s="1265">
        <f t="shared" si="51"/>
        <v>0</v>
      </c>
      <c r="J279" s="1260"/>
      <c r="K279" s="1269"/>
      <c r="L279" s="1270">
        <f t="shared" si="52"/>
        <v>0</v>
      </c>
      <c r="M279" s="1260"/>
      <c r="N279" s="1269"/>
      <c r="O279" s="1270">
        <f t="shared" si="53"/>
        <v>0</v>
      </c>
      <c r="P279" s="1260"/>
      <c r="Q279" s="1265"/>
      <c r="R279" s="1265">
        <f t="shared" si="54"/>
        <v>0</v>
      </c>
      <c r="S279" s="1261"/>
      <c r="T279" s="1270">
        <f t="shared" si="55"/>
        <v>0</v>
      </c>
      <c r="U279" s="1270">
        <f t="shared" si="56"/>
        <v>0</v>
      </c>
      <c r="V279" s="1270">
        <f t="shared" si="57"/>
        <v>0</v>
      </c>
      <c r="W279" s="1270">
        <f t="shared" si="58"/>
        <v>0</v>
      </c>
      <c r="X279" s="1270">
        <f t="shared" si="59"/>
        <v>0</v>
      </c>
      <c r="Y279" s="1270">
        <f t="shared" si="60"/>
        <v>0</v>
      </c>
    </row>
    <row r="280" spans="1:25" ht="13.8">
      <c r="A280" s="724"/>
      <c r="B280" s="725" t="s">
        <v>1396</v>
      </c>
      <c r="C280" s="726" t="s">
        <v>130</v>
      </c>
      <c r="D280" s="727">
        <v>4</v>
      </c>
      <c r="E280" s="95"/>
      <c r="F280" s="727">
        <f>D280*E280</f>
        <v>0</v>
      </c>
      <c r="H280" s="1265"/>
      <c r="I280" s="1265">
        <f t="shared" si="51"/>
        <v>0</v>
      </c>
      <c r="J280" s="1260"/>
      <c r="K280" s="1269"/>
      <c r="L280" s="1270">
        <f t="shared" si="52"/>
        <v>0</v>
      </c>
      <c r="M280" s="1260"/>
      <c r="N280" s="1269"/>
      <c r="O280" s="1270">
        <f t="shared" si="53"/>
        <v>0</v>
      </c>
      <c r="P280" s="1260"/>
      <c r="Q280" s="1265">
        <v>2700</v>
      </c>
      <c r="R280" s="1265">
        <f t="shared" si="54"/>
        <v>-270</v>
      </c>
      <c r="S280" s="1261"/>
      <c r="T280" s="1270">
        <f t="shared" si="55"/>
        <v>0</v>
      </c>
      <c r="U280" s="1270">
        <f t="shared" si="56"/>
        <v>0</v>
      </c>
      <c r="V280" s="1270">
        <f t="shared" si="57"/>
        <v>0</v>
      </c>
      <c r="W280" s="1270">
        <f t="shared" si="58"/>
        <v>0</v>
      </c>
      <c r="X280" s="1270">
        <f t="shared" si="59"/>
        <v>10800</v>
      </c>
      <c r="Y280" s="1270">
        <f t="shared" si="60"/>
        <v>-1080</v>
      </c>
    </row>
    <row r="281" spans="1:25" ht="13.2">
      <c r="A281" s="724"/>
      <c r="B281" s="725"/>
      <c r="C281" s="726"/>
      <c r="D281" s="727"/>
      <c r="E281" s="775"/>
      <c r="F281" s="727"/>
      <c r="H281" s="1265"/>
      <c r="I281" s="1265">
        <f t="shared" si="51"/>
        <v>0</v>
      </c>
      <c r="J281" s="1260"/>
      <c r="K281" s="1269"/>
      <c r="L281" s="1270">
        <f t="shared" si="52"/>
        <v>0</v>
      </c>
      <c r="M281" s="1260"/>
      <c r="N281" s="1269"/>
      <c r="O281" s="1270">
        <f t="shared" si="53"/>
        <v>0</v>
      </c>
      <c r="P281" s="1260"/>
      <c r="Q281" s="1265"/>
      <c r="R281" s="1265">
        <f t="shared" si="54"/>
        <v>0</v>
      </c>
      <c r="S281" s="1261"/>
      <c r="T281" s="1270">
        <f t="shared" si="55"/>
        <v>0</v>
      </c>
      <c r="U281" s="1270">
        <f t="shared" si="56"/>
        <v>0</v>
      </c>
      <c r="V281" s="1270">
        <f t="shared" si="57"/>
        <v>0</v>
      </c>
      <c r="W281" s="1270">
        <f t="shared" si="58"/>
        <v>0</v>
      </c>
      <c r="X281" s="1270">
        <f t="shared" si="59"/>
        <v>0</v>
      </c>
      <c r="Y281" s="1270">
        <f t="shared" si="60"/>
        <v>0</v>
      </c>
    </row>
    <row r="282" spans="1:25" s="728" customFormat="1" ht="13.2">
      <c r="A282" s="720" t="s">
        <v>873</v>
      </c>
      <c r="B282" s="721" t="s">
        <v>1397</v>
      </c>
      <c r="C282" s="722"/>
      <c r="D282" s="723"/>
      <c r="E282" s="776"/>
      <c r="F282" s="723"/>
      <c r="G282" s="1246"/>
      <c r="H282" s="1265"/>
      <c r="I282" s="1265">
        <f t="shared" si="51"/>
        <v>0</v>
      </c>
      <c r="J282" s="1260"/>
      <c r="K282" s="1269"/>
      <c r="L282" s="1270">
        <f t="shared" si="52"/>
        <v>0</v>
      </c>
      <c r="M282" s="1260"/>
      <c r="N282" s="1269"/>
      <c r="O282" s="1270">
        <f t="shared" si="53"/>
        <v>0</v>
      </c>
      <c r="P282" s="1260"/>
      <c r="Q282" s="1265"/>
      <c r="R282" s="1265">
        <f t="shared" si="54"/>
        <v>0</v>
      </c>
      <c r="S282" s="1261"/>
      <c r="T282" s="1270">
        <f t="shared" si="55"/>
        <v>0</v>
      </c>
      <c r="U282" s="1270">
        <f t="shared" si="56"/>
        <v>0</v>
      </c>
      <c r="V282" s="1270">
        <f t="shared" si="57"/>
        <v>0</v>
      </c>
      <c r="W282" s="1270">
        <f t="shared" si="58"/>
        <v>0</v>
      </c>
      <c r="X282" s="1270">
        <f t="shared" si="59"/>
        <v>0</v>
      </c>
      <c r="Y282" s="1270">
        <f t="shared" si="60"/>
        <v>0</v>
      </c>
    </row>
    <row r="283" spans="1:25" ht="26.4">
      <c r="A283" s="755"/>
      <c r="B283" s="742" t="s">
        <v>1398</v>
      </c>
      <c r="C283" s="732"/>
      <c r="D283" s="719"/>
      <c r="E283" s="359"/>
      <c r="F283" s="719"/>
      <c r="H283" s="1265"/>
      <c r="I283" s="1265">
        <f t="shared" si="51"/>
        <v>0</v>
      </c>
      <c r="J283" s="1260"/>
      <c r="K283" s="1269"/>
      <c r="L283" s="1270">
        <f t="shared" si="52"/>
        <v>0</v>
      </c>
      <c r="M283" s="1260"/>
      <c r="N283" s="1269"/>
      <c r="O283" s="1270">
        <f t="shared" si="53"/>
        <v>0</v>
      </c>
      <c r="P283" s="1260"/>
      <c r="Q283" s="1265"/>
      <c r="R283" s="1265">
        <f t="shared" si="54"/>
        <v>0</v>
      </c>
      <c r="S283" s="1261"/>
      <c r="T283" s="1270">
        <f t="shared" si="55"/>
        <v>0</v>
      </c>
      <c r="U283" s="1270">
        <f t="shared" si="56"/>
        <v>0</v>
      </c>
      <c r="V283" s="1270">
        <f t="shared" si="57"/>
        <v>0</v>
      </c>
      <c r="W283" s="1270">
        <f t="shared" si="58"/>
        <v>0</v>
      </c>
      <c r="X283" s="1270">
        <f t="shared" si="59"/>
        <v>0</v>
      </c>
      <c r="Y283" s="1270">
        <f t="shared" si="60"/>
        <v>0</v>
      </c>
    </row>
    <row r="284" spans="1:25" ht="13.8">
      <c r="A284" s="756"/>
      <c r="B284" s="742" t="s">
        <v>1399</v>
      </c>
      <c r="C284" s="726" t="s">
        <v>130</v>
      </c>
      <c r="D284" s="719">
        <v>4</v>
      </c>
      <c r="E284" s="95"/>
      <c r="F284" s="719">
        <f>D284*E284</f>
        <v>0</v>
      </c>
      <c r="H284" s="1265"/>
      <c r="I284" s="1265">
        <f t="shared" si="51"/>
        <v>0</v>
      </c>
      <c r="J284" s="1260"/>
      <c r="K284" s="1269"/>
      <c r="L284" s="1270">
        <f t="shared" si="52"/>
        <v>0</v>
      </c>
      <c r="M284" s="1260"/>
      <c r="N284" s="1269"/>
      <c r="O284" s="1270">
        <f t="shared" si="53"/>
        <v>0</v>
      </c>
      <c r="P284" s="1260"/>
      <c r="Q284" s="1265">
        <v>250</v>
      </c>
      <c r="R284" s="1265">
        <f t="shared" si="54"/>
        <v>-25</v>
      </c>
      <c r="S284" s="1261"/>
      <c r="T284" s="1270">
        <f t="shared" si="55"/>
        <v>0</v>
      </c>
      <c r="U284" s="1270">
        <f t="shared" si="56"/>
        <v>0</v>
      </c>
      <c r="V284" s="1270">
        <f t="shared" si="57"/>
        <v>0</v>
      </c>
      <c r="W284" s="1270">
        <f t="shared" si="58"/>
        <v>0</v>
      </c>
      <c r="X284" s="1270">
        <f t="shared" si="59"/>
        <v>1000</v>
      </c>
      <c r="Y284" s="1270">
        <f t="shared" si="60"/>
        <v>-100</v>
      </c>
    </row>
    <row r="285" spans="1:25" ht="13.2">
      <c r="A285" s="756"/>
      <c r="B285" s="736"/>
      <c r="C285" s="732"/>
      <c r="D285" s="719"/>
      <c r="E285" s="359"/>
      <c r="F285" s="719"/>
      <c r="H285" s="1265"/>
      <c r="I285" s="1265">
        <f t="shared" si="51"/>
        <v>0</v>
      </c>
      <c r="J285" s="1260"/>
      <c r="K285" s="1269"/>
      <c r="L285" s="1270">
        <f t="shared" si="52"/>
        <v>0</v>
      </c>
      <c r="M285" s="1260"/>
      <c r="N285" s="1269"/>
      <c r="O285" s="1270">
        <f t="shared" si="53"/>
        <v>0</v>
      </c>
      <c r="P285" s="1260"/>
      <c r="Q285" s="1265"/>
      <c r="R285" s="1265">
        <f t="shared" si="54"/>
        <v>0</v>
      </c>
      <c r="S285" s="1261"/>
      <c r="T285" s="1270">
        <f t="shared" si="55"/>
        <v>0</v>
      </c>
      <c r="U285" s="1270">
        <f t="shared" si="56"/>
        <v>0</v>
      </c>
      <c r="V285" s="1270">
        <f t="shared" si="57"/>
        <v>0</v>
      </c>
      <c r="W285" s="1270">
        <f t="shared" si="58"/>
        <v>0</v>
      </c>
      <c r="X285" s="1270">
        <f t="shared" si="59"/>
        <v>0</v>
      </c>
      <c r="Y285" s="1270">
        <f t="shared" si="60"/>
        <v>0</v>
      </c>
    </row>
    <row r="286" spans="1:25" ht="13.2">
      <c r="A286" s="720" t="s">
        <v>874</v>
      </c>
      <c r="B286" s="1285" t="s">
        <v>1400</v>
      </c>
      <c r="C286" s="722"/>
      <c r="D286" s="723"/>
      <c r="E286" s="776"/>
      <c r="F286" s="723"/>
      <c r="H286" s="1265"/>
      <c r="I286" s="1265">
        <f t="shared" si="51"/>
        <v>0</v>
      </c>
      <c r="J286" s="1260"/>
      <c r="K286" s="1269"/>
      <c r="L286" s="1270">
        <f t="shared" si="52"/>
        <v>0</v>
      </c>
      <c r="M286" s="1260"/>
      <c r="N286" s="1269"/>
      <c r="O286" s="1270">
        <f t="shared" si="53"/>
        <v>0</v>
      </c>
      <c r="P286" s="1260"/>
      <c r="Q286" s="1265"/>
      <c r="R286" s="1265">
        <f t="shared" si="54"/>
        <v>0</v>
      </c>
      <c r="S286" s="1261"/>
      <c r="T286" s="1270">
        <f t="shared" si="55"/>
        <v>0</v>
      </c>
      <c r="U286" s="1270">
        <f t="shared" si="56"/>
        <v>0</v>
      </c>
      <c r="V286" s="1270">
        <f t="shared" si="57"/>
        <v>0</v>
      </c>
      <c r="W286" s="1270">
        <f t="shared" si="58"/>
        <v>0</v>
      </c>
      <c r="X286" s="1270">
        <f t="shared" si="59"/>
        <v>0</v>
      </c>
      <c r="Y286" s="1270">
        <f t="shared" si="60"/>
        <v>0</v>
      </c>
    </row>
    <row r="287" spans="1:25" ht="189.75" customHeight="1">
      <c r="A287" s="724"/>
      <c r="B287" s="751" t="s">
        <v>2749</v>
      </c>
      <c r="C287" s="726"/>
      <c r="D287" s="727"/>
      <c r="E287" s="775"/>
      <c r="F287" s="727"/>
      <c r="H287" s="1265"/>
      <c r="I287" s="1265">
        <f t="shared" si="51"/>
        <v>0</v>
      </c>
      <c r="J287" s="1260"/>
      <c r="K287" s="1269"/>
      <c r="L287" s="1270">
        <f t="shared" si="52"/>
        <v>0</v>
      </c>
      <c r="M287" s="1260"/>
      <c r="N287" s="1269"/>
      <c r="O287" s="1270">
        <f t="shared" si="53"/>
        <v>0</v>
      </c>
      <c r="P287" s="1260"/>
      <c r="Q287" s="1265"/>
      <c r="R287" s="1265">
        <f t="shared" si="54"/>
        <v>0</v>
      </c>
      <c r="S287" s="1261"/>
      <c r="T287" s="1270">
        <f t="shared" si="55"/>
        <v>0</v>
      </c>
      <c r="U287" s="1270">
        <f t="shared" si="56"/>
        <v>0</v>
      </c>
      <c r="V287" s="1270">
        <f t="shared" si="57"/>
        <v>0</v>
      </c>
      <c r="W287" s="1270">
        <f t="shared" si="58"/>
        <v>0</v>
      </c>
      <c r="X287" s="1270">
        <f t="shared" si="59"/>
        <v>0</v>
      </c>
      <c r="Y287" s="1270">
        <f t="shared" si="60"/>
        <v>0</v>
      </c>
    </row>
    <row r="288" spans="1:25" ht="66">
      <c r="A288" s="757"/>
      <c r="B288" s="758" t="s">
        <v>2750</v>
      </c>
      <c r="C288" s="759"/>
      <c r="D288" s="760"/>
      <c r="E288" s="777"/>
      <c r="F288" s="760"/>
      <c r="H288" s="1265"/>
      <c r="I288" s="1265">
        <f t="shared" si="51"/>
        <v>0</v>
      </c>
      <c r="J288" s="1260"/>
      <c r="K288" s="1269"/>
      <c r="L288" s="1270">
        <f t="shared" si="52"/>
        <v>0</v>
      </c>
      <c r="M288" s="1260"/>
      <c r="N288" s="1269"/>
      <c r="O288" s="1270">
        <f t="shared" si="53"/>
        <v>0</v>
      </c>
      <c r="P288" s="1260"/>
      <c r="Q288" s="1265"/>
      <c r="R288" s="1265">
        <f t="shared" si="54"/>
        <v>0</v>
      </c>
      <c r="S288" s="1261"/>
      <c r="T288" s="1270">
        <f t="shared" si="55"/>
        <v>0</v>
      </c>
      <c r="U288" s="1270">
        <f t="shared" si="56"/>
        <v>0</v>
      </c>
      <c r="V288" s="1270">
        <f t="shared" si="57"/>
        <v>0</v>
      </c>
      <c r="W288" s="1270">
        <f t="shared" si="58"/>
        <v>0</v>
      </c>
      <c r="X288" s="1270">
        <f t="shared" si="59"/>
        <v>0</v>
      </c>
      <c r="Y288" s="1270">
        <f t="shared" si="60"/>
        <v>0</v>
      </c>
    </row>
    <row r="289" spans="1:25" ht="13.2">
      <c r="A289" s="757"/>
      <c r="B289" s="761" t="s">
        <v>1401</v>
      </c>
      <c r="C289" s="759"/>
      <c r="D289" s="760"/>
      <c r="E289" s="777"/>
      <c r="F289" s="760"/>
      <c r="H289" s="1265"/>
      <c r="I289" s="1265">
        <f t="shared" si="51"/>
        <v>0</v>
      </c>
      <c r="J289" s="1260"/>
      <c r="K289" s="1269"/>
      <c r="L289" s="1270">
        <f t="shared" si="52"/>
        <v>0</v>
      </c>
      <c r="M289" s="1260"/>
      <c r="N289" s="1269"/>
      <c r="O289" s="1270">
        <f t="shared" si="53"/>
        <v>0</v>
      </c>
      <c r="P289" s="1260"/>
      <c r="Q289" s="1265"/>
      <c r="R289" s="1265">
        <f t="shared" si="54"/>
        <v>0</v>
      </c>
      <c r="S289" s="1261"/>
      <c r="T289" s="1270">
        <f t="shared" si="55"/>
        <v>0</v>
      </c>
      <c r="U289" s="1270">
        <f t="shared" si="56"/>
        <v>0</v>
      </c>
      <c r="V289" s="1270">
        <f t="shared" si="57"/>
        <v>0</v>
      </c>
      <c r="W289" s="1270">
        <f t="shared" si="58"/>
        <v>0</v>
      </c>
      <c r="X289" s="1270">
        <f t="shared" si="59"/>
        <v>0</v>
      </c>
      <c r="Y289" s="1270">
        <f t="shared" si="60"/>
        <v>0</v>
      </c>
    </row>
    <row r="290" spans="1:25" ht="13.2">
      <c r="A290" s="757"/>
      <c r="B290" s="758" t="s">
        <v>1402</v>
      </c>
      <c r="C290" s="759"/>
      <c r="D290" s="760"/>
      <c r="E290" s="777"/>
      <c r="F290" s="760"/>
      <c r="H290" s="1265"/>
      <c r="I290" s="1265">
        <f t="shared" si="51"/>
        <v>0</v>
      </c>
      <c r="J290" s="1260"/>
      <c r="K290" s="1269"/>
      <c r="L290" s="1270">
        <f t="shared" si="52"/>
        <v>0</v>
      </c>
      <c r="M290" s="1260"/>
      <c r="N290" s="1269"/>
      <c r="O290" s="1270">
        <f t="shared" si="53"/>
        <v>0</v>
      </c>
      <c r="P290" s="1260"/>
      <c r="Q290" s="1265"/>
      <c r="R290" s="1265">
        <f t="shared" si="54"/>
        <v>0</v>
      </c>
      <c r="S290" s="1261"/>
      <c r="T290" s="1270">
        <f t="shared" si="55"/>
        <v>0</v>
      </c>
      <c r="U290" s="1270">
        <f t="shared" si="56"/>
        <v>0</v>
      </c>
      <c r="V290" s="1270">
        <f t="shared" si="57"/>
        <v>0</v>
      </c>
      <c r="W290" s="1270">
        <f t="shared" si="58"/>
        <v>0</v>
      </c>
      <c r="X290" s="1270">
        <f t="shared" si="59"/>
        <v>0</v>
      </c>
      <c r="Y290" s="1270">
        <f t="shared" si="60"/>
        <v>0</v>
      </c>
    </row>
    <row r="291" spans="1:25" ht="13.2">
      <c r="A291" s="757"/>
      <c r="B291" s="761" t="s">
        <v>1403</v>
      </c>
      <c r="C291" s="759"/>
      <c r="D291" s="760"/>
      <c r="E291" s="777"/>
      <c r="F291" s="760"/>
      <c r="H291" s="1265"/>
      <c r="I291" s="1265">
        <f t="shared" si="51"/>
        <v>0</v>
      </c>
      <c r="J291" s="1260"/>
      <c r="K291" s="1269"/>
      <c r="L291" s="1270">
        <f t="shared" si="52"/>
        <v>0</v>
      </c>
      <c r="M291" s="1260"/>
      <c r="N291" s="1269"/>
      <c r="O291" s="1270">
        <f t="shared" si="53"/>
        <v>0</v>
      </c>
      <c r="P291" s="1260"/>
      <c r="Q291" s="1265"/>
      <c r="R291" s="1265">
        <f t="shared" si="54"/>
        <v>0</v>
      </c>
      <c r="S291" s="1261"/>
      <c r="T291" s="1270">
        <f t="shared" si="55"/>
        <v>0</v>
      </c>
      <c r="U291" s="1270">
        <f t="shared" si="56"/>
        <v>0</v>
      </c>
      <c r="V291" s="1270">
        <f t="shared" si="57"/>
        <v>0</v>
      </c>
      <c r="W291" s="1270">
        <f t="shared" si="58"/>
        <v>0</v>
      </c>
      <c r="X291" s="1270">
        <f t="shared" si="59"/>
        <v>0</v>
      </c>
      <c r="Y291" s="1270">
        <f t="shared" si="60"/>
        <v>0</v>
      </c>
    </row>
    <row r="292" spans="1:25" ht="26.4">
      <c r="A292" s="757"/>
      <c r="B292" s="758" t="s">
        <v>1404</v>
      </c>
      <c r="C292" s="759"/>
      <c r="D292" s="760"/>
      <c r="E292" s="777"/>
      <c r="F292" s="760"/>
      <c r="H292" s="1265"/>
      <c r="I292" s="1265">
        <f t="shared" si="51"/>
        <v>0</v>
      </c>
      <c r="J292" s="1260"/>
      <c r="K292" s="1269"/>
      <c r="L292" s="1270">
        <f t="shared" si="52"/>
        <v>0</v>
      </c>
      <c r="M292" s="1260"/>
      <c r="N292" s="1269"/>
      <c r="O292" s="1270">
        <f t="shared" si="53"/>
        <v>0</v>
      </c>
      <c r="P292" s="1260"/>
      <c r="Q292" s="1265"/>
      <c r="R292" s="1265">
        <f t="shared" si="54"/>
        <v>0</v>
      </c>
      <c r="S292" s="1261"/>
      <c r="T292" s="1270">
        <f t="shared" si="55"/>
        <v>0</v>
      </c>
      <c r="U292" s="1270">
        <f t="shared" si="56"/>
        <v>0</v>
      </c>
      <c r="V292" s="1270">
        <f t="shared" si="57"/>
        <v>0</v>
      </c>
      <c r="W292" s="1270">
        <f t="shared" si="58"/>
        <v>0</v>
      </c>
      <c r="X292" s="1270">
        <f t="shared" si="59"/>
        <v>0</v>
      </c>
      <c r="Y292" s="1270">
        <f t="shared" si="60"/>
        <v>0</v>
      </c>
    </row>
    <row r="293" spans="1:25" ht="13.2">
      <c r="A293" s="757"/>
      <c r="B293" s="761" t="s">
        <v>1405</v>
      </c>
      <c r="C293" s="759"/>
      <c r="D293" s="760"/>
      <c r="E293" s="777"/>
      <c r="F293" s="760"/>
      <c r="H293" s="1265"/>
      <c r="I293" s="1265">
        <f t="shared" si="51"/>
        <v>0</v>
      </c>
      <c r="J293" s="1260"/>
      <c r="K293" s="1269"/>
      <c r="L293" s="1270">
        <f t="shared" si="52"/>
        <v>0</v>
      </c>
      <c r="M293" s="1260"/>
      <c r="N293" s="1269"/>
      <c r="O293" s="1270">
        <f t="shared" si="53"/>
        <v>0</v>
      </c>
      <c r="P293" s="1260"/>
      <c r="Q293" s="1265"/>
      <c r="R293" s="1265">
        <f t="shared" si="54"/>
        <v>0</v>
      </c>
      <c r="S293" s="1261"/>
      <c r="T293" s="1270">
        <f t="shared" si="55"/>
        <v>0</v>
      </c>
      <c r="U293" s="1270">
        <f t="shared" si="56"/>
        <v>0</v>
      </c>
      <c r="V293" s="1270">
        <f t="shared" si="57"/>
        <v>0</v>
      </c>
      <c r="W293" s="1270">
        <f t="shared" si="58"/>
        <v>0</v>
      </c>
      <c r="X293" s="1270">
        <f t="shared" si="59"/>
        <v>0</v>
      </c>
      <c r="Y293" s="1270">
        <f t="shared" si="60"/>
        <v>0</v>
      </c>
    </row>
    <row r="294" spans="1:25" ht="39.6">
      <c r="A294" s="757"/>
      <c r="B294" s="758" t="s">
        <v>1406</v>
      </c>
      <c r="C294" s="759"/>
      <c r="D294" s="760"/>
      <c r="E294" s="777"/>
      <c r="F294" s="760"/>
      <c r="G294" s="1276"/>
      <c r="H294" s="1265"/>
      <c r="I294" s="1265">
        <f t="shared" si="51"/>
        <v>0</v>
      </c>
      <c r="J294" s="1260"/>
      <c r="K294" s="1269"/>
      <c r="L294" s="1270">
        <f t="shared" si="52"/>
        <v>0</v>
      </c>
      <c r="M294" s="1260"/>
      <c r="N294" s="1269"/>
      <c r="O294" s="1270">
        <f t="shared" si="53"/>
        <v>0</v>
      </c>
      <c r="P294" s="1260"/>
      <c r="Q294" s="1265"/>
      <c r="R294" s="1265">
        <f t="shared" si="54"/>
        <v>0</v>
      </c>
      <c r="S294" s="1261"/>
      <c r="T294" s="1270">
        <f t="shared" si="55"/>
        <v>0</v>
      </c>
      <c r="U294" s="1270">
        <f t="shared" si="56"/>
        <v>0</v>
      </c>
      <c r="V294" s="1270">
        <f t="shared" si="57"/>
        <v>0</v>
      </c>
      <c r="W294" s="1270">
        <f t="shared" si="58"/>
        <v>0</v>
      </c>
      <c r="X294" s="1270">
        <f t="shared" si="59"/>
        <v>0</v>
      </c>
      <c r="Y294" s="1270">
        <f t="shared" si="60"/>
        <v>0</v>
      </c>
    </row>
    <row r="295" spans="1:25" ht="13.8">
      <c r="A295" s="757"/>
      <c r="B295" s="1282" t="s">
        <v>1407</v>
      </c>
      <c r="C295" s="1283" t="s">
        <v>197</v>
      </c>
      <c r="D295" s="1284">
        <v>32</v>
      </c>
      <c r="E295" s="95"/>
      <c r="F295" s="760">
        <f>D295*E295</f>
        <v>0</v>
      </c>
      <c r="G295" s="1276"/>
      <c r="H295" s="1265">
        <v>423.52</v>
      </c>
      <c r="I295" s="1265">
        <f t="shared" si="51"/>
        <v>0</v>
      </c>
      <c r="J295" s="1260"/>
      <c r="K295" s="1269">
        <v>3</v>
      </c>
      <c r="L295" s="1270">
        <f t="shared" si="52"/>
        <v>240</v>
      </c>
      <c r="M295" s="1260"/>
      <c r="N295" s="1269"/>
      <c r="O295" s="1270">
        <f t="shared" si="53"/>
        <v>0</v>
      </c>
      <c r="P295" s="1260"/>
      <c r="Q295" s="1265"/>
      <c r="R295" s="1265">
        <f t="shared" si="54"/>
        <v>0</v>
      </c>
      <c r="S295" s="1261"/>
      <c r="T295" s="1270">
        <f t="shared" si="55"/>
        <v>13552.64</v>
      </c>
      <c r="U295" s="1270">
        <f t="shared" si="56"/>
        <v>0</v>
      </c>
      <c r="V295" s="1270">
        <f t="shared" si="57"/>
        <v>7680</v>
      </c>
      <c r="W295" s="1270">
        <f t="shared" si="58"/>
        <v>0</v>
      </c>
      <c r="X295" s="1270">
        <f t="shared" si="59"/>
        <v>0</v>
      </c>
      <c r="Y295" s="1270">
        <f t="shared" si="60"/>
        <v>0</v>
      </c>
    </row>
    <row r="296" spans="1:25" ht="13.8">
      <c r="A296" s="757"/>
      <c r="B296" s="758" t="s">
        <v>1408</v>
      </c>
      <c r="C296" s="762" t="s">
        <v>130</v>
      </c>
      <c r="D296" s="760">
        <v>2</v>
      </c>
      <c r="E296" s="95"/>
      <c r="F296" s="760">
        <f>D296*E296</f>
        <v>0</v>
      </c>
      <c r="G296" s="1276"/>
      <c r="H296" s="1265">
        <v>654.15</v>
      </c>
      <c r="I296" s="1265">
        <f t="shared" si="51"/>
        <v>0</v>
      </c>
      <c r="J296" s="1260"/>
      <c r="K296" s="1269">
        <v>3</v>
      </c>
      <c r="L296" s="1270">
        <f t="shared" si="52"/>
        <v>240</v>
      </c>
      <c r="M296" s="1260"/>
      <c r="N296" s="1269"/>
      <c r="O296" s="1270">
        <f t="shared" si="53"/>
        <v>0</v>
      </c>
      <c r="P296" s="1260"/>
      <c r="Q296" s="1265"/>
      <c r="R296" s="1265">
        <f t="shared" si="54"/>
        <v>0</v>
      </c>
      <c r="S296" s="1261"/>
      <c r="T296" s="1270">
        <f t="shared" si="55"/>
        <v>1308.3</v>
      </c>
      <c r="U296" s="1270">
        <f t="shared" si="56"/>
        <v>0</v>
      </c>
      <c r="V296" s="1270">
        <f t="shared" si="57"/>
        <v>480</v>
      </c>
      <c r="W296" s="1270">
        <f t="shared" si="58"/>
        <v>0</v>
      </c>
      <c r="X296" s="1270">
        <f t="shared" si="59"/>
        <v>0</v>
      </c>
      <c r="Y296" s="1270">
        <f t="shared" si="60"/>
        <v>0</v>
      </c>
    </row>
    <row r="297" spans="1:25" s="708" customFormat="1" ht="19.5" customHeight="1">
      <c r="A297" s="574"/>
      <c r="B297" s="706"/>
      <c r="C297" s="707"/>
      <c r="D297" s="577"/>
      <c r="E297" s="581"/>
      <c r="F297" s="580"/>
      <c r="G297" s="1277"/>
      <c r="H297" s="1265"/>
      <c r="I297" s="1265">
        <f t="shared" si="51"/>
        <v>0</v>
      </c>
      <c r="J297" s="1260"/>
      <c r="K297" s="1269"/>
      <c r="L297" s="1270">
        <f t="shared" si="52"/>
        <v>0</v>
      </c>
      <c r="M297" s="1260"/>
      <c r="N297" s="1269"/>
      <c r="O297" s="1270">
        <f t="shared" si="53"/>
        <v>0</v>
      </c>
      <c r="P297" s="1260"/>
      <c r="Q297" s="1265"/>
      <c r="R297" s="1265">
        <f t="shared" si="54"/>
        <v>0</v>
      </c>
      <c r="S297" s="1261"/>
      <c r="T297" s="1270">
        <f t="shared" si="55"/>
        <v>0</v>
      </c>
      <c r="U297" s="1270">
        <f t="shared" si="56"/>
        <v>0</v>
      </c>
      <c r="V297" s="1270">
        <f t="shared" si="57"/>
        <v>0</v>
      </c>
      <c r="W297" s="1270">
        <f t="shared" si="58"/>
        <v>0</v>
      </c>
      <c r="X297" s="1270">
        <f t="shared" si="59"/>
        <v>0</v>
      </c>
      <c r="Y297" s="1270">
        <f t="shared" si="60"/>
        <v>0</v>
      </c>
    </row>
    <row r="298" spans="1:25" s="190" customFormat="1" ht="16.8">
      <c r="A298" s="434" t="s">
        <v>112</v>
      </c>
      <c r="B298" s="419" t="s">
        <v>1409</v>
      </c>
      <c r="C298" s="709"/>
      <c r="D298" s="579"/>
      <c r="E298" s="582"/>
      <c r="F298" s="579">
        <f>SUM(F257:F297)</f>
        <v>0</v>
      </c>
      <c r="G298" s="1239"/>
      <c r="H298" s="1265"/>
      <c r="I298" s="1265">
        <f t="shared" si="51"/>
        <v>0</v>
      </c>
      <c r="J298" s="1260"/>
      <c r="K298" s="1269"/>
      <c r="L298" s="1270">
        <f t="shared" si="52"/>
        <v>0</v>
      </c>
      <c r="M298" s="1260"/>
      <c r="N298" s="1269"/>
      <c r="O298" s="1270">
        <f t="shared" si="53"/>
        <v>0</v>
      </c>
      <c r="P298" s="1260"/>
      <c r="Q298" s="1265"/>
      <c r="R298" s="1265">
        <f t="shared" si="54"/>
        <v>0</v>
      </c>
      <c r="S298" s="1261"/>
      <c r="T298" s="1270">
        <f t="shared" si="55"/>
        <v>0</v>
      </c>
      <c r="U298" s="1270">
        <f t="shared" si="56"/>
        <v>0</v>
      </c>
      <c r="V298" s="1270">
        <f t="shared" si="57"/>
        <v>0</v>
      </c>
      <c r="W298" s="1270">
        <f t="shared" si="58"/>
        <v>0</v>
      </c>
      <c r="X298" s="1270">
        <f t="shared" si="59"/>
        <v>0</v>
      </c>
      <c r="Y298" s="1270">
        <f t="shared" si="60"/>
        <v>0</v>
      </c>
    </row>
    <row r="299" spans="1:25" ht="13.2">
      <c r="A299" s="750"/>
      <c r="B299" s="716"/>
      <c r="C299" s="717"/>
      <c r="D299" s="718"/>
      <c r="E299" s="252"/>
      <c r="F299" s="718"/>
      <c r="H299" s="1265"/>
      <c r="I299" s="1265">
        <f t="shared" si="51"/>
        <v>0</v>
      </c>
      <c r="J299" s="1260"/>
      <c r="K299" s="1269"/>
      <c r="L299" s="1270">
        <f t="shared" si="52"/>
        <v>0</v>
      </c>
      <c r="M299" s="1260"/>
      <c r="N299" s="1269"/>
      <c r="O299" s="1270">
        <f t="shared" si="53"/>
        <v>0</v>
      </c>
      <c r="P299" s="1260"/>
      <c r="Q299" s="1265"/>
      <c r="R299" s="1265">
        <f t="shared" si="54"/>
        <v>0</v>
      </c>
      <c r="S299" s="1261"/>
      <c r="T299" s="1270">
        <f t="shared" si="55"/>
        <v>0</v>
      </c>
      <c r="U299" s="1270">
        <f t="shared" si="56"/>
        <v>0</v>
      </c>
      <c r="V299" s="1270">
        <f t="shared" si="57"/>
        <v>0</v>
      </c>
      <c r="W299" s="1270">
        <f t="shared" si="58"/>
        <v>0</v>
      </c>
      <c r="X299" s="1270">
        <f t="shared" si="59"/>
        <v>0</v>
      </c>
      <c r="Y299" s="1270">
        <f t="shared" si="60"/>
        <v>0</v>
      </c>
    </row>
    <row r="300" spans="1:25" ht="13.2">
      <c r="A300" s="750"/>
      <c r="B300" s="716"/>
      <c r="C300" s="717"/>
      <c r="D300" s="718"/>
      <c r="E300" s="252"/>
      <c r="F300" s="718"/>
      <c r="H300" s="1265"/>
      <c r="I300" s="1265">
        <f t="shared" si="51"/>
        <v>0</v>
      </c>
      <c r="J300" s="1260"/>
      <c r="K300" s="1269"/>
      <c r="L300" s="1270">
        <f t="shared" si="52"/>
        <v>0</v>
      </c>
      <c r="M300" s="1260"/>
      <c r="N300" s="1269"/>
      <c r="O300" s="1270">
        <f t="shared" si="53"/>
        <v>0</v>
      </c>
      <c r="P300" s="1260"/>
      <c r="Q300" s="1265"/>
      <c r="R300" s="1265">
        <f t="shared" si="54"/>
        <v>0</v>
      </c>
      <c r="S300" s="1261"/>
      <c r="T300" s="1270">
        <f t="shared" si="55"/>
        <v>0</v>
      </c>
      <c r="U300" s="1270">
        <f t="shared" si="56"/>
        <v>0</v>
      </c>
      <c r="V300" s="1270">
        <f t="shared" si="57"/>
        <v>0</v>
      </c>
      <c r="W300" s="1270">
        <f t="shared" si="58"/>
        <v>0</v>
      </c>
      <c r="X300" s="1270">
        <f t="shared" si="59"/>
        <v>0</v>
      </c>
      <c r="Y300" s="1270">
        <f t="shared" si="60"/>
        <v>0</v>
      </c>
    </row>
    <row r="301" spans="1:25" s="27" customFormat="1" ht="16.8">
      <c r="A301" s="435" t="s">
        <v>121</v>
      </c>
      <c r="B301" s="362" t="s">
        <v>1410</v>
      </c>
      <c r="C301" s="395"/>
      <c r="D301" s="396"/>
      <c r="E301" s="397"/>
      <c r="F301" s="398"/>
      <c r="G301" s="64"/>
      <c r="H301" s="1265"/>
      <c r="I301" s="1265">
        <f t="shared" si="51"/>
        <v>0</v>
      </c>
      <c r="J301" s="1260"/>
      <c r="K301" s="1269"/>
      <c r="L301" s="1270">
        <f t="shared" si="52"/>
        <v>0</v>
      </c>
      <c r="M301" s="1260"/>
      <c r="N301" s="1269"/>
      <c r="O301" s="1270">
        <f t="shared" si="53"/>
        <v>0</v>
      </c>
      <c r="P301" s="1260"/>
      <c r="Q301" s="1265"/>
      <c r="R301" s="1265">
        <f t="shared" si="54"/>
        <v>0</v>
      </c>
      <c r="S301" s="1261"/>
      <c r="T301" s="1270">
        <f t="shared" si="55"/>
        <v>0</v>
      </c>
      <c r="U301" s="1270">
        <f t="shared" si="56"/>
        <v>0</v>
      </c>
      <c r="V301" s="1270">
        <f t="shared" si="57"/>
        <v>0</v>
      </c>
      <c r="W301" s="1270">
        <f t="shared" si="58"/>
        <v>0</v>
      </c>
      <c r="X301" s="1270">
        <f t="shared" si="59"/>
        <v>0</v>
      </c>
      <c r="Y301" s="1270">
        <f t="shared" si="60"/>
        <v>0</v>
      </c>
    </row>
    <row r="302" spans="1:25" s="728" customFormat="1" ht="18" customHeight="1">
      <c r="A302" s="750"/>
      <c r="B302" s="716"/>
      <c r="C302" s="717"/>
      <c r="D302" s="718"/>
      <c r="E302" s="252"/>
      <c r="F302" s="718"/>
      <c r="G302" s="1246"/>
      <c r="H302" s="1265"/>
      <c r="I302" s="1265">
        <f t="shared" si="51"/>
        <v>0</v>
      </c>
      <c r="J302" s="1260"/>
      <c r="K302" s="1269"/>
      <c r="L302" s="1270">
        <f t="shared" si="52"/>
        <v>0</v>
      </c>
      <c r="M302" s="1260"/>
      <c r="N302" s="1269"/>
      <c r="O302" s="1270">
        <f t="shared" si="53"/>
        <v>0</v>
      </c>
      <c r="P302" s="1260"/>
      <c r="Q302" s="1265"/>
      <c r="R302" s="1265">
        <f t="shared" si="54"/>
        <v>0</v>
      </c>
      <c r="S302" s="1261"/>
      <c r="T302" s="1270">
        <f t="shared" si="55"/>
        <v>0</v>
      </c>
      <c r="U302" s="1270">
        <f t="shared" si="56"/>
        <v>0</v>
      </c>
      <c r="V302" s="1270">
        <f t="shared" si="57"/>
        <v>0</v>
      </c>
      <c r="W302" s="1270">
        <f t="shared" si="58"/>
        <v>0</v>
      </c>
      <c r="X302" s="1270">
        <f t="shared" si="59"/>
        <v>0</v>
      </c>
      <c r="Y302" s="1270">
        <f t="shared" si="60"/>
        <v>0</v>
      </c>
    </row>
    <row r="303" spans="1:25" ht="13.2">
      <c r="A303" s="763" t="s">
        <v>35</v>
      </c>
      <c r="B303" s="764" t="s">
        <v>1411</v>
      </c>
      <c r="C303" s="765"/>
      <c r="D303" s="766"/>
      <c r="E303" s="359"/>
      <c r="F303" s="719"/>
      <c r="G303" s="1246"/>
      <c r="H303" s="1265"/>
      <c r="I303" s="1265">
        <f t="shared" si="51"/>
        <v>0</v>
      </c>
      <c r="J303" s="1260"/>
      <c r="K303" s="1269"/>
      <c r="L303" s="1270">
        <f t="shared" si="52"/>
        <v>0</v>
      </c>
      <c r="M303" s="1260"/>
      <c r="N303" s="1269"/>
      <c r="O303" s="1270">
        <f t="shared" si="53"/>
        <v>0</v>
      </c>
      <c r="P303" s="1260"/>
      <c r="Q303" s="1265"/>
      <c r="R303" s="1265">
        <f t="shared" si="54"/>
        <v>0</v>
      </c>
      <c r="S303" s="1261"/>
      <c r="T303" s="1270">
        <f t="shared" si="55"/>
        <v>0</v>
      </c>
      <c r="U303" s="1270">
        <f t="shared" si="56"/>
        <v>0</v>
      </c>
      <c r="V303" s="1270">
        <f t="shared" si="57"/>
        <v>0</v>
      </c>
      <c r="W303" s="1270">
        <f t="shared" si="58"/>
        <v>0</v>
      </c>
      <c r="X303" s="1270">
        <f t="shared" si="59"/>
        <v>0</v>
      </c>
      <c r="Y303" s="1270">
        <f t="shared" si="60"/>
        <v>0</v>
      </c>
    </row>
    <row r="304" spans="1:25" ht="39.6">
      <c r="A304" s="767"/>
      <c r="B304" s="725" t="s">
        <v>1412</v>
      </c>
      <c r="C304" s="765"/>
      <c r="D304" s="766"/>
      <c r="E304" s="359"/>
      <c r="F304" s="719"/>
      <c r="G304" s="1246"/>
      <c r="H304" s="1265"/>
      <c r="I304" s="1265">
        <f t="shared" si="51"/>
        <v>0</v>
      </c>
      <c r="J304" s="1260"/>
      <c r="K304" s="1269"/>
      <c r="L304" s="1270">
        <f t="shared" si="52"/>
        <v>0</v>
      </c>
      <c r="M304" s="1260"/>
      <c r="N304" s="1269"/>
      <c r="O304" s="1270">
        <f t="shared" si="53"/>
        <v>0</v>
      </c>
      <c r="P304" s="1260"/>
      <c r="Q304" s="1265"/>
      <c r="R304" s="1265">
        <f t="shared" si="54"/>
        <v>0</v>
      </c>
      <c r="S304" s="1261"/>
      <c r="T304" s="1270">
        <f t="shared" si="55"/>
        <v>0</v>
      </c>
      <c r="U304" s="1270">
        <f t="shared" si="56"/>
        <v>0</v>
      </c>
      <c r="V304" s="1270">
        <f t="shared" si="57"/>
        <v>0</v>
      </c>
      <c r="W304" s="1270">
        <f t="shared" si="58"/>
        <v>0</v>
      </c>
      <c r="X304" s="1270">
        <f t="shared" si="59"/>
        <v>0</v>
      </c>
      <c r="Y304" s="1270">
        <f t="shared" si="60"/>
        <v>0</v>
      </c>
    </row>
    <row r="305" spans="1:25" ht="52.8">
      <c r="A305" s="767"/>
      <c r="B305" s="725" t="s">
        <v>1413</v>
      </c>
      <c r="C305" s="765"/>
      <c r="D305" s="766"/>
      <c r="E305" s="359"/>
      <c r="F305" s="719"/>
      <c r="G305" s="1246"/>
      <c r="H305" s="1265"/>
      <c r="I305" s="1265">
        <f t="shared" si="51"/>
        <v>0</v>
      </c>
      <c r="J305" s="1260"/>
      <c r="K305" s="1269"/>
      <c r="L305" s="1270">
        <f t="shared" si="52"/>
        <v>0</v>
      </c>
      <c r="M305" s="1260"/>
      <c r="N305" s="1269"/>
      <c r="O305" s="1270">
        <f t="shared" si="53"/>
        <v>0</v>
      </c>
      <c r="P305" s="1260"/>
      <c r="Q305" s="1265"/>
      <c r="R305" s="1265">
        <f t="shared" si="54"/>
        <v>0</v>
      </c>
      <c r="S305" s="1261"/>
      <c r="T305" s="1270">
        <f t="shared" si="55"/>
        <v>0</v>
      </c>
      <c r="U305" s="1270">
        <f t="shared" si="56"/>
        <v>0</v>
      </c>
      <c r="V305" s="1270">
        <f t="shared" si="57"/>
        <v>0</v>
      </c>
      <c r="W305" s="1270">
        <f t="shared" si="58"/>
        <v>0</v>
      </c>
      <c r="X305" s="1270">
        <f t="shared" si="59"/>
        <v>0</v>
      </c>
      <c r="Y305" s="1270">
        <f t="shared" si="60"/>
        <v>0</v>
      </c>
    </row>
    <row r="306" spans="1:25" ht="66">
      <c r="A306" s="767"/>
      <c r="B306" s="778" t="s">
        <v>1414</v>
      </c>
      <c r="C306" s="765"/>
      <c r="D306" s="766"/>
      <c r="E306" s="359"/>
      <c r="F306" s="719"/>
      <c r="G306" s="1246"/>
      <c r="H306" s="1265"/>
      <c r="I306" s="1265">
        <f t="shared" si="51"/>
        <v>0</v>
      </c>
      <c r="J306" s="1260"/>
      <c r="K306" s="1269"/>
      <c r="L306" s="1270">
        <f t="shared" si="52"/>
        <v>0</v>
      </c>
      <c r="M306" s="1260"/>
      <c r="N306" s="1269"/>
      <c r="O306" s="1270">
        <f t="shared" si="53"/>
        <v>0</v>
      </c>
      <c r="P306" s="1260"/>
      <c r="Q306" s="1265"/>
      <c r="R306" s="1265">
        <f t="shared" si="54"/>
        <v>0</v>
      </c>
      <c r="S306" s="1261"/>
      <c r="T306" s="1270">
        <f t="shared" si="55"/>
        <v>0</v>
      </c>
      <c r="U306" s="1270">
        <f t="shared" si="56"/>
        <v>0</v>
      </c>
      <c r="V306" s="1270">
        <f t="shared" si="57"/>
        <v>0</v>
      </c>
      <c r="W306" s="1270">
        <f t="shared" si="58"/>
        <v>0</v>
      </c>
      <c r="X306" s="1270">
        <f t="shared" si="59"/>
        <v>0</v>
      </c>
      <c r="Y306" s="1270">
        <f t="shared" si="60"/>
        <v>0</v>
      </c>
    </row>
    <row r="307" spans="1:25" ht="52.8">
      <c r="A307" s="767"/>
      <c r="B307" s="725" t="s">
        <v>1415</v>
      </c>
      <c r="C307" s="765"/>
      <c r="D307" s="766"/>
      <c r="E307" s="359"/>
      <c r="F307" s="719"/>
      <c r="G307" s="1246"/>
      <c r="H307" s="1265"/>
      <c r="I307" s="1265">
        <f t="shared" si="51"/>
        <v>0</v>
      </c>
      <c r="J307" s="1260"/>
      <c r="K307" s="1269"/>
      <c r="L307" s="1270">
        <f t="shared" si="52"/>
        <v>0</v>
      </c>
      <c r="M307" s="1260"/>
      <c r="N307" s="1269"/>
      <c r="O307" s="1270">
        <f t="shared" si="53"/>
        <v>0</v>
      </c>
      <c r="P307" s="1260"/>
      <c r="Q307" s="1265"/>
      <c r="R307" s="1265">
        <f t="shared" si="54"/>
        <v>0</v>
      </c>
      <c r="S307" s="1261"/>
      <c r="T307" s="1270">
        <f t="shared" si="55"/>
        <v>0</v>
      </c>
      <c r="U307" s="1270">
        <f t="shared" si="56"/>
        <v>0</v>
      </c>
      <c r="V307" s="1270">
        <f t="shared" si="57"/>
        <v>0</v>
      </c>
      <c r="W307" s="1270">
        <f t="shared" si="58"/>
        <v>0</v>
      </c>
      <c r="X307" s="1270">
        <f t="shared" si="59"/>
        <v>0</v>
      </c>
      <c r="Y307" s="1270">
        <f t="shared" si="60"/>
        <v>0</v>
      </c>
    </row>
    <row r="308" spans="1:25" ht="52.8">
      <c r="A308" s="767"/>
      <c r="B308" s="725" t="s">
        <v>1416</v>
      </c>
      <c r="C308" s="765"/>
      <c r="D308" s="766"/>
      <c r="E308" s="359"/>
      <c r="F308" s="719"/>
      <c r="G308" s="1246"/>
      <c r="H308" s="1265"/>
      <c r="I308" s="1265">
        <f t="shared" si="51"/>
        <v>0</v>
      </c>
      <c r="J308" s="1260"/>
      <c r="K308" s="1269"/>
      <c r="L308" s="1270">
        <f t="shared" si="52"/>
        <v>0</v>
      </c>
      <c r="M308" s="1260"/>
      <c r="N308" s="1269"/>
      <c r="O308" s="1270">
        <f t="shared" si="53"/>
        <v>0</v>
      </c>
      <c r="P308" s="1260"/>
      <c r="Q308" s="1265"/>
      <c r="R308" s="1265">
        <f t="shared" si="54"/>
        <v>0</v>
      </c>
      <c r="S308" s="1261"/>
      <c r="T308" s="1270">
        <f t="shared" si="55"/>
        <v>0</v>
      </c>
      <c r="U308" s="1270">
        <f t="shared" si="56"/>
        <v>0</v>
      </c>
      <c r="V308" s="1270">
        <f t="shared" si="57"/>
        <v>0</v>
      </c>
      <c r="W308" s="1270">
        <f t="shared" si="58"/>
        <v>0</v>
      </c>
      <c r="X308" s="1270">
        <f t="shared" si="59"/>
        <v>0</v>
      </c>
      <c r="Y308" s="1270">
        <f t="shared" si="60"/>
        <v>0</v>
      </c>
    </row>
    <row r="309" spans="1:25" ht="39.6">
      <c r="A309" s="767"/>
      <c r="B309" s="768" t="s">
        <v>1417</v>
      </c>
      <c r="C309" s="765"/>
      <c r="D309" s="766"/>
      <c r="E309" s="359"/>
      <c r="F309" s="719"/>
      <c r="G309" s="1246"/>
      <c r="H309" s="1265"/>
      <c r="I309" s="1265">
        <f t="shared" si="51"/>
        <v>0</v>
      </c>
      <c r="J309" s="1260"/>
      <c r="K309" s="1269"/>
      <c r="L309" s="1270">
        <f t="shared" si="52"/>
        <v>0</v>
      </c>
      <c r="M309" s="1260"/>
      <c r="N309" s="1269"/>
      <c r="O309" s="1270">
        <f t="shared" si="53"/>
        <v>0</v>
      </c>
      <c r="P309" s="1260"/>
      <c r="Q309" s="1265"/>
      <c r="R309" s="1265">
        <f t="shared" si="54"/>
        <v>0</v>
      </c>
      <c r="S309" s="1261"/>
      <c r="T309" s="1270">
        <f t="shared" si="55"/>
        <v>0</v>
      </c>
      <c r="U309" s="1270">
        <f t="shared" si="56"/>
        <v>0</v>
      </c>
      <c r="V309" s="1270">
        <f t="shared" si="57"/>
        <v>0</v>
      </c>
      <c r="W309" s="1270">
        <f t="shared" si="58"/>
        <v>0</v>
      </c>
      <c r="X309" s="1270">
        <f t="shared" si="59"/>
        <v>0</v>
      </c>
      <c r="Y309" s="1270">
        <f t="shared" si="60"/>
        <v>0</v>
      </c>
    </row>
    <row r="310" spans="1:25" ht="39.6">
      <c r="A310" s="767"/>
      <c r="B310" s="725" t="s">
        <v>1418</v>
      </c>
      <c r="C310" s="765"/>
      <c r="D310" s="766"/>
      <c r="E310" s="359"/>
      <c r="F310" s="719"/>
      <c r="G310" s="1246"/>
      <c r="H310" s="1265"/>
      <c r="I310" s="1265">
        <f t="shared" si="51"/>
        <v>0</v>
      </c>
      <c r="J310" s="1260"/>
      <c r="K310" s="1269"/>
      <c r="L310" s="1270">
        <f t="shared" si="52"/>
        <v>0</v>
      </c>
      <c r="M310" s="1260"/>
      <c r="N310" s="1269"/>
      <c r="O310" s="1270">
        <f t="shared" si="53"/>
        <v>0</v>
      </c>
      <c r="P310" s="1260"/>
      <c r="Q310" s="1265"/>
      <c r="R310" s="1265">
        <f t="shared" si="54"/>
        <v>0</v>
      </c>
      <c r="S310" s="1261"/>
      <c r="T310" s="1270">
        <f t="shared" si="55"/>
        <v>0</v>
      </c>
      <c r="U310" s="1270">
        <f t="shared" si="56"/>
        <v>0</v>
      </c>
      <c r="V310" s="1270">
        <f t="shared" si="57"/>
        <v>0</v>
      </c>
      <c r="W310" s="1270">
        <f t="shared" si="58"/>
        <v>0</v>
      </c>
      <c r="X310" s="1270">
        <f t="shared" si="59"/>
        <v>0</v>
      </c>
      <c r="Y310" s="1270">
        <f t="shared" si="60"/>
        <v>0</v>
      </c>
    </row>
    <row r="311" spans="1:25" ht="39.6">
      <c r="A311" s="767"/>
      <c r="B311" s="778" t="s">
        <v>1419</v>
      </c>
      <c r="C311" s="765"/>
      <c r="D311" s="766"/>
      <c r="E311" s="359"/>
      <c r="F311" s="719"/>
      <c r="G311" s="1246"/>
      <c r="H311" s="1265"/>
      <c r="I311" s="1265">
        <f t="shared" si="51"/>
        <v>0</v>
      </c>
      <c r="J311" s="1260"/>
      <c r="K311" s="1269"/>
      <c r="L311" s="1270">
        <f t="shared" si="52"/>
        <v>0</v>
      </c>
      <c r="M311" s="1260"/>
      <c r="N311" s="1269"/>
      <c r="O311" s="1270">
        <f t="shared" si="53"/>
        <v>0</v>
      </c>
      <c r="P311" s="1260"/>
      <c r="Q311" s="1265"/>
      <c r="R311" s="1265">
        <f t="shared" si="54"/>
        <v>0</v>
      </c>
      <c r="S311" s="1261"/>
      <c r="T311" s="1270">
        <f t="shared" si="55"/>
        <v>0</v>
      </c>
      <c r="U311" s="1270">
        <f t="shared" si="56"/>
        <v>0</v>
      </c>
      <c r="V311" s="1270">
        <f t="shared" si="57"/>
        <v>0</v>
      </c>
      <c r="W311" s="1270">
        <f t="shared" si="58"/>
        <v>0</v>
      </c>
      <c r="X311" s="1270">
        <f t="shared" si="59"/>
        <v>0</v>
      </c>
      <c r="Y311" s="1270">
        <f t="shared" si="60"/>
        <v>0</v>
      </c>
    </row>
    <row r="312" spans="1:25" ht="39.6">
      <c r="A312" s="767"/>
      <c r="B312" s="778" t="s">
        <v>1420</v>
      </c>
      <c r="C312" s="765"/>
      <c r="D312" s="766"/>
      <c r="E312" s="359"/>
      <c r="F312" s="719"/>
      <c r="G312" s="1246"/>
      <c r="H312" s="1265"/>
      <c r="I312" s="1265">
        <f t="shared" si="51"/>
        <v>0</v>
      </c>
      <c r="J312" s="1260"/>
      <c r="K312" s="1269"/>
      <c r="L312" s="1270">
        <f t="shared" si="52"/>
        <v>0</v>
      </c>
      <c r="M312" s="1260"/>
      <c r="N312" s="1269"/>
      <c r="O312" s="1270">
        <f t="shared" si="53"/>
        <v>0</v>
      </c>
      <c r="P312" s="1260"/>
      <c r="Q312" s="1265"/>
      <c r="R312" s="1265">
        <f t="shared" si="54"/>
        <v>0</v>
      </c>
      <c r="S312" s="1261"/>
      <c r="T312" s="1270">
        <f t="shared" si="55"/>
        <v>0</v>
      </c>
      <c r="U312" s="1270">
        <f t="shared" si="56"/>
        <v>0</v>
      </c>
      <c r="V312" s="1270">
        <f t="shared" si="57"/>
        <v>0</v>
      </c>
      <c r="W312" s="1270">
        <f t="shared" si="58"/>
        <v>0</v>
      </c>
      <c r="X312" s="1270">
        <f t="shared" si="59"/>
        <v>0</v>
      </c>
      <c r="Y312" s="1270">
        <f t="shared" si="60"/>
        <v>0</v>
      </c>
    </row>
    <row r="313" spans="1:25" ht="26.4">
      <c r="A313" s="767"/>
      <c r="B313" s="768" t="s">
        <v>1421</v>
      </c>
      <c r="C313" s="765"/>
      <c r="D313" s="766"/>
      <c r="E313" s="359"/>
      <c r="F313" s="719"/>
      <c r="G313" s="1246"/>
      <c r="H313" s="1265"/>
      <c r="I313" s="1265">
        <f t="shared" si="51"/>
        <v>0</v>
      </c>
      <c r="J313" s="1260"/>
      <c r="K313" s="1269"/>
      <c r="L313" s="1270">
        <f t="shared" si="52"/>
        <v>0</v>
      </c>
      <c r="M313" s="1260"/>
      <c r="N313" s="1269"/>
      <c r="O313" s="1270">
        <f t="shared" si="53"/>
        <v>0</v>
      </c>
      <c r="P313" s="1260"/>
      <c r="Q313" s="1265"/>
      <c r="R313" s="1265">
        <f t="shared" si="54"/>
        <v>0</v>
      </c>
      <c r="S313" s="1261"/>
      <c r="T313" s="1270">
        <f t="shared" si="55"/>
        <v>0</v>
      </c>
      <c r="U313" s="1270">
        <f t="shared" si="56"/>
        <v>0</v>
      </c>
      <c r="V313" s="1270">
        <f t="shared" si="57"/>
        <v>0</v>
      </c>
      <c r="W313" s="1270">
        <f t="shared" si="58"/>
        <v>0</v>
      </c>
      <c r="X313" s="1270">
        <f t="shared" si="59"/>
        <v>0</v>
      </c>
      <c r="Y313" s="1270">
        <f t="shared" si="60"/>
        <v>0</v>
      </c>
    </row>
    <row r="314" spans="1:25" ht="13.2">
      <c r="A314" s="767"/>
      <c r="B314" s="769" t="s">
        <v>1422</v>
      </c>
      <c r="C314" s="765"/>
      <c r="D314" s="766"/>
      <c r="E314" s="359"/>
      <c r="F314" s="719"/>
      <c r="G314" s="1246"/>
      <c r="H314" s="1265"/>
      <c r="I314" s="1265">
        <f t="shared" si="51"/>
        <v>0</v>
      </c>
      <c r="J314" s="1260"/>
      <c r="K314" s="1269"/>
      <c r="L314" s="1270">
        <f t="shared" si="52"/>
        <v>0</v>
      </c>
      <c r="M314" s="1260"/>
      <c r="N314" s="1269"/>
      <c r="O314" s="1270">
        <f t="shared" si="53"/>
        <v>0</v>
      </c>
      <c r="P314" s="1260"/>
      <c r="Q314" s="1265"/>
      <c r="R314" s="1265">
        <f t="shared" si="54"/>
        <v>0</v>
      </c>
      <c r="S314" s="1261"/>
      <c r="T314" s="1270">
        <f t="shared" si="55"/>
        <v>0</v>
      </c>
      <c r="U314" s="1270">
        <f t="shared" si="56"/>
        <v>0</v>
      </c>
      <c r="V314" s="1270">
        <f t="shared" si="57"/>
        <v>0</v>
      </c>
      <c r="W314" s="1270">
        <f t="shared" si="58"/>
        <v>0</v>
      </c>
      <c r="X314" s="1270">
        <f t="shared" si="59"/>
        <v>0</v>
      </c>
      <c r="Y314" s="1270">
        <f t="shared" si="60"/>
        <v>0</v>
      </c>
    </row>
    <row r="315" spans="1:25" ht="13.2">
      <c r="A315" s="767"/>
      <c r="B315" s="769" t="s">
        <v>1423</v>
      </c>
      <c r="C315" s="765"/>
      <c r="D315" s="766"/>
      <c r="E315" s="359"/>
      <c r="F315" s="719"/>
      <c r="G315" s="1246"/>
      <c r="H315" s="1265"/>
      <c r="I315" s="1265">
        <f t="shared" si="51"/>
        <v>0</v>
      </c>
      <c r="J315" s="1260"/>
      <c r="K315" s="1269"/>
      <c r="L315" s="1270">
        <f t="shared" si="52"/>
        <v>0</v>
      </c>
      <c r="M315" s="1260"/>
      <c r="N315" s="1269"/>
      <c r="O315" s="1270">
        <f t="shared" si="53"/>
        <v>0</v>
      </c>
      <c r="P315" s="1260"/>
      <c r="Q315" s="1265"/>
      <c r="R315" s="1265">
        <f t="shared" si="54"/>
        <v>0</v>
      </c>
      <c r="S315" s="1261"/>
      <c r="T315" s="1270">
        <f t="shared" si="55"/>
        <v>0</v>
      </c>
      <c r="U315" s="1270">
        <f t="shared" si="56"/>
        <v>0</v>
      </c>
      <c r="V315" s="1270">
        <f t="shared" si="57"/>
        <v>0</v>
      </c>
      <c r="W315" s="1270">
        <f t="shared" si="58"/>
        <v>0</v>
      </c>
      <c r="X315" s="1270">
        <f t="shared" si="59"/>
        <v>0</v>
      </c>
      <c r="Y315" s="1270">
        <f t="shared" si="60"/>
        <v>0</v>
      </c>
    </row>
    <row r="316" spans="1:25" ht="13.2">
      <c r="A316" s="767"/>
      <c r="B316" s="769" t="s">
        <v>1424</v>
      </c>
      <c r="C316" s="765"/>
      <c r="D316" s="766"/>
      <c r="E316" s="359"/>
      <c r="F316" s="719"/>
      <c r="G316" s="1246"/>
      <c r="H316" s="1265"/>
      <c r="I316" s="1265">
        <f t="shared" si="51"/>
        <v>0</v>
      </c>
      <c r="J316" s="1260"/>
      <c r="K316" s="1269"/>
      <c r="L316" s="1270">
        <f t="shared" si="52"/>
        <v>0</v>
      </c>
      <c r="M316" s="1260"/>
      <c r="N316" s="1269"/>
      <c r="O316" s="1270">
        <f t="shared" si="53"/>
        <v>0</v>
      </c>
      <c r="P316" s="1260"/>
      <c r="Q316" s="1265"/>
      <c r="R316" s="1265">
        <f t="shared" si="54"/>
        <v>0</v>
      </c>
      <c r="S316" s="1261"/>
      <c r="T316" s="1270">
        <f t="shared" si="55"/>
        <v>0</v>
      </c>
      <c r="U316" s="1270">
        <f t="shared" si="56"/>
        <v>0</v>
      </c>
      <c r="V316" s="1270">
        <f t="shared" si="57"/>
        <v>0</v>
      </c>
      <c r="W316" s="1270">
        <f t="shared" si="58"/>
        <v>0</v>
      </c>
      <c r="X316" s="1270">
        <f t="shared" si="59"/>
        <v>0</v>
      </c>
      <c r="Y316" s="1270">
        <f t="shared" si="60"/>
        <v>0</v>
      </c>
    </row>
    <row r="317" spans="1:25" ht="16.5" customHeight="1">
      <c r="A317" s="770"/>
      <c r="B317" s="771" t="s">
        <v>2760</v>
      </c>
      <c r="C317" s="772"/>
      <c r="D317" s="773"/>
      <c r="E317" s="327"/>
      <c r="F317" s="774"/>
      <c r="G317" s="1246"/>
      <c r="H317" s="1265"/>
      <c r="I317" s="1265">
        <f t="shared" si="51"/>
        <v>0</v>
      </c>
      <c r="J317" s="1260"/>
      <c r="K317" s="1269"/>
      <c r="L317" s="1270">
        <f t="shared" si="52"/>
        <v>0</v>
      </c>
      <c r="M317" s="1260"/>
      <c r="N317" s="1269"/>
      <c r="O317" s="1270">
        <f t="shared" si="53"/>
        <v>0</v>
      </c>
      <c r="P317" s="1260"/>
      <c r="Q317" s="1265"/>
      <c r="R317" s="1265">
        <f t="shared" si="54"/>
        <v>0</v>
      </c>
      <c r="S317" s="1261"/>
      <c r="T317" s="1270">
        <f t="shared" si="55"/>
        <v>0</v>
      </c>
      <c r="U317" s="1270">
        <f t="shared" si="56"/>
        <v>0</v>
      </c>
      <c r="V317" s="1270">
        <f t="shared" si="57"/>
        <v>0</v>
      </c>
      <c r="W317" s="1270">
        <f t="shared" si="58"/>
        <v>0</v>
      </c>
      <c r="X317" s="1270">
        <f t="shared" si="59"/>
        <v>0</v>
      </c>
      <c r="Y317" s="1270">
        <f t="shared" si="60"/>
        <v>0</v>
      </c>
    </row>
    <row r="318" spans="1:25" ht="26.4">
      <c r="A318" s="770"/>
      <c r="B318" s="771" t="s">
        <v>1425</v>
      </c>
      <c r="C318" s="772"/>
      <c r="D318" s="773"/>
      <c r="E318" s="327"/>
      <c r="F318" s="719"/>
      <c r="G318" s="1246"/>
      <c r="H318" s="1265"/>
      <c r="I318" s="1265">
        <f t="shared" si="51"/>
        <v>0</v>
      </c>
      <c r="J318" s="1260"/>
      <c r="K318" s="1269"/>
      <c r="L318" s="1270">
        <f t="shared" si="52"/>
        <v>0</v>
      </c>
      <c r="M318" s="1260"/>
      <c r="N318" s="1269"/>
      <c r="O318" s="1270">
        <f t="shared" si="53"/>
        <v>0</v>
      </c>
      <c r="P318" s="1260"/>
      <c r="Q318" s="1265"/>
      <c r="R318" s="1265">
        <f t="shared" si="54"/>
        <v>0</v>
      </c>
      <c r="S318" s="1261"/>
      <c r="T318" s="1270">
        <f t="shared" si="55"/>
        <v>0</v>
      </c>
      <c r="U318" s="1270">
        <f t="shared" si="56"/>
        <v>0</v>
      </c>
      <c r="V318" s="1270">
        <f t="shared" si="57"/>
        <v>0</v>
      </c>
      <c r="W318" s="1270">
        <f t="shared" si="58"/>
        <v>0</v>
      </c>
      <c r="X318" s="1270">
        <f t="shared" si="59"/>
        <v>0</v>
      </c>
      <c r="Y318" s="1270">
        <f t="shared" si="60"/>
        <v>0</v>
      </c>
    </row>
    <row r="319" spans="1:25" ht="13.8">
      <c r="A319" s="770"/>
      <c r="B319" s="771" t="s">
        <v>1426</v>
      </c>
      <c r="C319" s="772" t="s">
        <v>130</v>
      </c>
      <c r="D319" s="773">
        <v>6</v>
      </c>
      <c r="E319" s="95"/>
      <c r="F319" s="719">
        <f>D319*E319</f>
        <v>0</v>
      </c>
      <c r="G319" s="1272"/>
      <c r="H319" s="1265"/>
      <c r="I319" s="1265">
        <f t="shared" si="51"/>
        <v>0</v>
      </c>
      <c r="J319" s="1260"/>
      <c r="K319" s="1269"/>
      <c r="L319" s="1270">
        <f t="shared" si="52"/>
        <v>0</v>
      </c>
      <c r="M319" s="1260"/>
      <c r="N319" s="1269"/>
      <c r="O319" s="1270">
        <f t="shared" si="53"/>
        <v>0</v>
      </c>
      <c r="P319" s="1260"/>
      <c r="Q319" s="1265">
        <v>400</v>
      </c>
      <c r="R319" s="1265">
        <f t="shared" si="54"/>
        <v>-40</v>
      </c>
      <c r="S319" s="1261"/>
      <c r="T319" s="1270">
        <f t="shared" si="55"/>
        <v>0</v>
      </c>
      <c r="U319" s="1270">
        <f t="shared" si="56"/>
        <v>0</v>
      </c>
      <c r="V319" s="1270">
        <f t="shared" si="57"/>
        <v>0</v>
      </c>
      <c r="W319" s="1270">
        <f t="shared" si="58"/>
        <v>0</v>
      </c>
      <c r="X319" s="1270">
        <f t="shared" si="59"/>
        <v>2400</v>
      </c>
      <c r="Y319" s="1270">
        <f t="shared" si="60"/>
        <v>-240</v>
      </c>
    </row>
    <row r="320" spans="1:25" ht="13.8">
      <c r="A320" s="770"/>
      <c r="B320" s="771" t="s">
        <v>1427</v>
      </c>
      <c r="C320" s="772" t="s">
        <v>130</v>
      </c>
      <c r="D320" s="773">
        <v>13</v>
      </c>
      <c r="E320" s="95"/>
      <c r="F320" s="719">
        <f>D320*E320</f>
        <v>0</v>
      </c>
      <c r="G320" s="1272"/>
      <c r="H320" s="1265"/>
      <c r="I320" s="1265">
        <f t="shared" si="51"/>
        <v>0</v>
      </c>
      <c r="J320" s="1260"/>
      <c r="K320" s="1269"/>
      <c r="L320" s="1270">
        <f t="shared" si="52"/>
        <v>0</v>
      </c>
      <c r="M320" s="1260"/>
      <c r="N320" s="1269"/>
      <c r="O320" s="1270">
        <f t="shared" si="53"/>
        <v>0</v>
      </c>
      <c r="P320" s="1260"/>
      <c r="Q320" s="1265">
        <v>650</v>
      </c>
      <c r="R320" s="1265">
        <f t="shared" si="54"/>
        <v>-65</v>
      </c>
      <c r="S320" s="1261"/>
      <c r="T320" s="1270">
        <f t="shared" si="55"/>
        <v>0</v>
      </c>
      <c r="U320" s="1270">
        <f t="shared" si="56"/>
        <v>0</v>
      </c>
      <c r="V320" s="1270">
        <f t="shared" si="57"/>
        <v>0</v>
      </c>
      <c r="W320" s="1270">
        <f t="shared" si="58"/>
        <v>0</v>
      </c>
      <c r="X320" s="1270">
        <f t="shared" si="59"/>
        <v>8450</v>
      </c>
      <c r="Y320" s="1270">
        <f t="shared" si="60"/>
        <v>-845</v>
      </c>
    </row>
    <row r="321" spans="1:25" ht="13.2">
      <c r="A321" s="770"/>
      <c r="B321" s="771"/>
      <c r="C321" s="772"/>
      <c r="D321" s="773"/>
      <c r="E321" s="327"/>
      <c r="F321" s="719"/>
      <c r="G321" s="1246"/>
      <c r="H321" s="1265"/>
      <c r="I321" s="1265">
        <f t="shared" si="51"/>
        <v>0</v>
      </c>
      <c r="J321" s="1260"/>
      <c r="K321" s="1269"/>
      <c r="L321" s="1270">
        <f t="shared" si="52"/>
        <v>0</v>
      </c>
      <c r="M321" s="1260"/>
      <c r="N321" s="1269"/>
      <c r="O321" s="1270">
        <f t="shared" si="53"/>
        <v>0</v>
      </c>
      <c r="P321" s="1260"/>
      <c r="Q321" s="1265"/>
      <c r="R321" s="1265">
        <f t="shared" si="54"/>
        <v>0</v>
      </c>
      <c r="S321" s="1261"/>
      <c r="T321" s="1270">
        <f t="shared" si="55"/>
        <v>0</v>
      </c>
      <c r="U321" s="1270">
        <f t="shared" si="56"/>
        <v>0</v>
      </c>
      <c r="V321" s="1270">
        <f t="shared" si="57"/>
        <v>0</v>
      </c>
      <c r="W321" s="1270">
        <f t="shared" si="58"/>
        <v>0</v>
      </c>
      <c r="X321" s="1270">
        <f t="shared" si="59"/>
        <v>0</v>
      </c>
      <c r="Y321" s="1270">
        <f t="shared" si="60"/>
        <v>0</v>
      </c>
    </row>
    <row r="322" spans="1:25" ht="13.2">
      <c r="A322" s="720" t="s">
        <v>171</v>
      </c>
      <c r="B322" s="721" t="s">
        <v>1428</v>
      </c>
      <c r="C322" s="722"/>
      <c r="D322" s="723"/>
      <c r="E322" s="776"/>
      <c r="F322" s="723"/>
      <c r="G322" s="1246"/>
      <c r="H322" s="1265"/>
      <c r="I322" s="1265">
        <f t="shared" si="51"/>
        <v>0</v>
      </c>
      <c r="J322" s="1260"/>
      <c r="K322" s="1269"/>
      <c r="L322" s="1270">
        <f t="shared" si="52"/>
        <v>0</v>
      </c>
      <c r="M322" s="1260"/>
      <c r="N322" s="1269"/>
      <c r="O322" s="1270">
        <f t="shared" si="53"/>
        <v>0</v>
      </c>
      <c r="P322" s="1260"/>
      <c r="Q322" s="1265"/>
      <c r="R322" s="1265">
        <f t="shared" si="54"/>
        <v>0</v>
      </c>
      <c r="S322" s="1261"/>
      <c r="T322" s="1270">
        <f t="shared" si="55"/>
        <v>0</v>
      </c>
      <c r="U322" s="1270">
        <f t="shared" si="56"/>
        <v>0</v>
      </c>
      <c r="V322" s="1270">
        <f t="shared" si="57"/>
        <v>0</v>
      </c>
      <c r="W322" s="1270">
        <f t="shared" si="58"/>
        <v>0</v>
      </c>
      <c r="X322" s="1270">
        <f t="shared" si="59"/>
        <v>0</v>
      </c>
      <c r="Y322" s="1270">
        <f t="shared" si="60"/>
        <v>0</v>
      </c>
    </row>
    <row r="323" spans="1:25" ht="26.4">
      <c r="A323" s="724"/>
      <c r="B323" s="725" t="s">
        <v>1429</v>
      </c>
      <c r="C323" s="726"/>
      <c r="D323" s="727"/>
      <c r="E323" s="775"/>
      <c r="F323" s="727"/>
      <c r="G323" s="1246"/>
      <c r="H323" s="1265"/>
      <c r="I323" s="1265">
        <f t="shared" si="51"/>
        <v>0</v>
      </c>
      <c r="J323" s="1260"/>
      <c r="K323" s="1269"/>
      <c r="L323" s="1270">
        <f t="shared" si="52"/>
        <v>0</v>
      </c>
      <c r="M323" s="1260"/>
      <c r="N323" s="1269"/>
      <c r="O323" s="1270">
        <f t="shared" si="53"/>
        <v>0</v>
      </c>
      <c r="P323" s="1260"/>
      <c r="Q323" s="1265"/>
      <c r="R323" s="1265">
        <f t="shared" si="54"/>
        <v>0</v>
      </c>
      <c r="S323" s="1261"/>
      <c r="T323" s="1270">
        <f t="shared" si="55"/>
        <v>0</v>
      </c>
      <c r="U323" s="1270">
        <f t="shared" si="56"/>
        <v>0</v>
      </c>
      <c r="V323" s="1270">
        <f t="shared" si="57"/>
        <v>0</v>
      </c>
      <c r="W323" s="1270">
        <f t="shared" si="58"/>
        <v>0</v>
      </c>
      <c r="X323" s="1270">
        <f t="shared" si="59"/>
        <v>0</v>
      </c>
      <c r="Y323" s="1270">
        <f t="shared" si="60"/>
        <v>0</v>
      </c>
    </row>
    <row r="324" spans="1:25" ht="26.4">
      <c r="A324" s="724"/>
      <c r="B324" s="725" t="s">
        <v>1430</v>
      </c>
      <c r="C324" s="726"/>
      <c r="D324" s="727"/>
      <c r="E324" s="775"/>
      <c r="F324" s="727"/>
      <c r="G324" s="1246"/>
      <c r="H324" s="1265"/>
      <c r="I324" s="1265">
        <f t="shared" si="51"/>
        <v>0</v>
      </c>
      <c r="J324" s="1260"/>
      <c r="K324" s="1269"/>
      <c r="L324" s="1270">
        <f t="shared" si="52"/>
        <v>0</v>
      </c>
      <c r="M324" s="1260"/>
      <c r="N324" s="1269"/>
      <c r="O324" s="1270">
        <f t="shared" si="53"/>
        <v>0</v>
      </c>
      <c r="P324" s="1260"/>
      <c r="Q324" s="1265"/>
      <c r="R324" s="1265">
        <f t="shared" si="54"/>
        <v>0</v>
      </c>
      <c r="S324" s="1261"/>
      <c r="T324" s="1270">
        <f t="shared" si="55"/>
        <v>0</v>
      </c>
      <c r="U324" s="1270">
        <f t="shared" si="56"/>
        <v>0</v>
      </c>
      <c r="V324" s="1270">
        <f t="shared" si="57"/>
        <v>0</v>
      </c>
      <c r="W324" s="1270">
        <f t="shared" si="58"/>
        <v>0</v>
      </c>
      <c r="X324" s="1270">
        <f t="shared" si="59"/>
        <v>0</v>
      </c>
      <c r="Y324" s="1270">
        <f t="shared" si="60"/>
        <v>0</v>
      </c>
    </row>
    <row r="325" spans="1:25" ht="26.4">
      <c r="A325" s="724"/>
      <c r="B325" s="725" t="s">
        <v>1431</v>
      </c>
      <c r="C325" s="726"/>
      <c r="D325" s="727"/>
      <c r="E325" s="775"/>
      <c r="F325" s="727"/>
      <c r="G325" s="1246"/>
      <c r="H325" s="1265"/>
      <c r="I325" s="1265">
        <f t="shared" si="51"/>
        <v>0</v>
      </c>
      <c r="J325" s="1260"/>
      <c r="K325" s="1269"/>
      <c r="L325" s="1270">
        <f t="shared" si="52"/>
        <v>0</v>
      </c>
      <c r="M325" s="1260"/>
      <c r="N325" s="1269"/>
      <c r="O325" s="1270">
        <f t="shared" si="53"/>
        <v>0</v>
      </c>
      <c r="P325" s="1260"/>
      <c r="Q325" s="1265"/>
      <c r="R325" s="1265">
        <f t="shared" si="54"/>
        <v>0</v>
      </c>
      <c r="S325" s="1261"/>
      <c r="T325" s="1270">
        <f t="shared" si="55"/>
        <v>0</v>
      </c>
      <c r="U325" s="1270">
        <f t="shared" si="56"/>
        <v>0</v>
      </c>
      <c r="V325" s="1270">
        <f t="shared" si="57"/>
        <v>0</v>
      </c>
      <c r="W325" s="1270">
        <f t="shared" si="58"/>
        <v>0</v>
      </c>
      <c r="X325" s="1270">
        <f t="shared" si="59"/>
        <v>0</v>
      </c>
      <c r="Y325" s="1270">
        <f t="shared" si="60"/>
        <v>0</v>
      </c>
    </row>
    <row r="326" spans="1:25" ht="26.4">
      <c r="A326" s="724"/>
      <c r="B326" s="778" t="s">
        <v>2792</v>
      </c>
      <c r="C326" s="726"/>
      <c r="D326" s="727"/>
      <c r="E326" s="775"/>
      <c r="F326" s="727"/>
      <c r="G326" s="1246"/>
      <c r="H326" s="1265"/>
      <c r="I326" s="1265">
        <f t="shared" ref="I326:I335" si="61">H326*$I$2</f>
        <v>0</v>
      </c>
      <c r="J326" s="1260"/>
      <c r="K326" s="1269"/>
      <c r="L326" s="1270">
        <f t="shared" ref="L326:L335" si="62">K326*$L$2</f>
        <v>0</v>
      </c>
      <c r="M326" s="1260"/>
      <c r="N326" s="1269"/>
      <c r="O326" s="1270">
        <f t="shared" ref="O326:O335" si="63">N326*$O$2</f>
        <v>0</v>
      </c>
      <c r="P326" s="1260"/>
      <c r="Q326" s="1265"/>
      <c r="R326" s="1265">
        <f t="shared" ref="R326:R335" si="64">Q326*$R$2</f>
        <v>0</v>
      </c>
      <c r="S326" s="1261"/>
      <c r="T326" s="1270">
        <f t="shared" ref="T326:T335" si="65">D326*H326</f>
        <v>0</v>
      </c>
      <c r="U326" s="1270">
        <f t="shared" ref="U326:U335" si="66">D326*I326</f>
        <v>0</v>
      </c>
      <c r="V326" s="1270">
        <f t="shared" ref="V326:V335" si="67">D326*L326</f>
        <v>0</v>
      </c>
      <c r="W326" s="1270">
        <f t="shared" ref="W326:W335" si="68">D326*O326</f>
        <v>0</v>
      </c>
      <c r="X326" s="1270">
        <f t="shared" ref="X326:X335" si="69">D326*Q326</f>
        <v>0</v>
      </c>
      <c r="Y326" s="1270">
        <f t="shared" ref="Y326:Y335" si="70">D326*R326</f>
        <v>0</v>
      </c>
    </row>
    <row r="327" spans="1:25" ht="52.8">
      <c r="A327" s="724"/>
      <c r="B327" s="725" t="s">
        <v>1432</v>
      </c>
      <c r="C327" s="726"/>
      <c r="D327" s="727"/>
      <c r="E327" s="775"/>
      <c r="F327" s="727"/>
      <c r="G327" s="1246"/>
      <c r="H327" s="1265"/>
      <c r="I327" s="1265">
        <f t="shared" si="61"/>
        <v>0</v>
      </c>
      <c r="J327" s="1260"/>
      <c r="K327" s="1269"/>
      <c r="L327" s="1270">
        <f t="shared" si="62"/>
        <v>0</v>
      </c>
      <c r="M327" s="1260"/>
      <c r="N327" s="1269"/>
      <c r="O327" s="1270">
        <f t="shared" si="63"/>
        <v>0</v>
      </c>
      <c r="P327" s="1260"/>
      <c r="Q327" s="1265"/>
      <c r="R327" s="1265">
        <f t="shared" si="64"/>
        <v>0</v>
      </c>
      <c r="S327" s="1261"/>
      <c r="T327" s="1270">
        <f t="shared" si="65"/>
        <v>0</v>
      </c>
      <c r="U327" s="1270">
        <f t="shared" si="66"/>
        <v>0</v>
      </c>
      <c r="V327" s="1270">
        <f t="shared" si="67"/>
        <v>0</v>
      </c>
      <c r="W327" s="1270">
        <f t="shared" si="68"/>
        <v>0</v>
      </c>
      <c r="X327" s="1270">
        <f t="shared" si="69"/>
        <v>0</v>
      </c>
      <c r="Y327" s="1270">
        <f t="shared" si="70"/>
        <v>0</v>
      </c>
    </row>
    <row r="328" spans="1:25" ht="26.4">
      <c r="A328" s="724"/>
      <c r="B328" s="725" t="s">
        <v>1433</v>
      </c>
      <c r="C328" s="726"/>
      <c r="D328" s="727"/>
      <c r="E328" s="775"/>
      <c r="F328" s="727"/>
      <c r="G328" s="1246"/>
      <c r="H328" s="1265"/>
      <c r="I328" s="1265">
        <f t="shared" si="61"/>
        <v>0</v>
      </c>
      <c r="J328" s="1260"/>
      <c r="K328" s="1269"/>
      <c r="L328" s="1270">
        <f t="shared" si="62"/>
        <v>0</v>
      </c>
      <c r="M328" s="1260"/>
      <c r="N328" s="1269"/>
      <c r="O328" s="1270">
        <f t="shared" si="63"/>
        <v>0</v>
      </c>
      <c r="P328" s="1260"/>
      <c r="Q328" s="1265"/>
      <c r="R328" s="1265">
        <f t="shared" si="64"/>
        <v>0</v>
      </c>
      <c r="S328" s="1261"/>
      <c r="T328" s="1270">
        <f t="shared" si="65"/>
        <v>0</v>
      </c>
      <c r="U328" s="1270">
        <f t="shared" si="66"/>
        <v>0</v>
      </c>
      <c r="V328" s="1270">
        <f t="shared" si="67"/>
        <v>0</v>
      </c>
      <c r="W328" s="1270">
        <f t="shared" si="68"/>
        <v>0</v>
      </c>
      <c r="X328" s="1270">
        <f t="shared" si="69"/>
        <v>0</v>
      </c>
      <c r="Y328" s="1270">
        <f t="shared" si="70"/>
        <v>0</v>
      </c>
    </row>
    <row r="329" spans="1:25" ht="14.25" customHeight="1">
      <c r="A329" s="724"/>
      <c r="B329" s="725" t="s">
        <v>1434</v>
      </c>
      <c r="C329" s="726"/>
      <c r="D329" s="727"/>
      <c r="E329" s="775"/>
      <c r="F329" s="727"/>
      <c r="G329" s="1246"/>
      <c r="H329" s="1265"/>
      <c r="I329" s="1265">
        <f t="shared" si="61"/>
        <v>0</v>
      </c>
      <c r="J329" s="1260"/>
      <c r="K329" s="1269"/>
      <c r="L329" s="1270">
        <f t="shared" si="62"/>
        <v>0</v>
      </c>
      <c r="M329" s="1260"/>
      <c r="N329" s="1269"/>
      <c r="O329" s="1270">
        <f t="shared" si="63"/>
        <v>0</v>
      </c>
      <c r="P329" s="1260"/>
      <c r="Q329" s="1265"/>
      <c r="R329" s="1265">
        <f t="shared" si="64"/>
        <v>0</v>
      </c>
      <c r="S329" s="1261"/>
      <c r="T329" s="1270">
        <f t="shared" si="65"/>
        <v>0</v>
      </c>
      <c r="U329" s="1270">
        <f t="shared" si="66"/>
        <v>0</v>
      </c>
      <c r="V329" s="1270">
        <f t="shared" si="67"/>
        <v>0</v>
      </c>
      <c r="W329" s="1270">
        <f t="shared" si="68"/>
        <v>0</v>
      </c>
      <c r="X329" s="1270">
        <f t="shared" si="69"/>
        <v>0</v>
      </c>
      <c r="Y329" s="1270">
        <f t="shared" si="70"/>
        <v>0</v>
      </c>
    </row>
    <row r="330" spans="1:25" ht="15.75" customHeight="1">
      <c r="A330" s="724"/>
      <c r="B330" s="725" t="s">
        <v>2726</v>
      </c>
      <c r="C330" s="726" t="s">
        <v>129</v>
      </c>
      <c r="D330" s="727">
        <v>25</v>
      </c>
      <c r="E330" s="95"/>
      <c r="F330" s="727">
        <f t="shared" ref="F330:F335" si="71">D330*E330</f>
        <v>0</v>
      </c>
      <c r="G330" s="1272"/>
      <c r="H330" s="1265"/>
      <c r="I330" s="1265">
        <f t="shared" si="61"/>
        <v>0</v>
      </c>
      <c r="J330" s="1260"/>
      <c r="K330" s="1269"/>
      <c r="L330" s="1270">
        <f t="shared" si="62"/>
        <v>0</v>
      </c>
      <c r="M330" s="1260"/>
      <c r="N330" s="1269"/>
      <c r="O330" s="1270">
        <f t="shared" si="63"/>
        <v>0</v>
      </c>
      <c r="P330" s="1260"/>
      <c r="Q330" s="1265">
        <v>18</v>
      </c>
      <c r="R330" s="1265">
        <f t="shared" si="64"/>
        <v>-1.8</v>
      </c>
      <c r="S330" s="1261"/>
      <c r="T330" s="1270">
        <f t="shared" si="65"/>
        <v>0</v>
      </c>
      <c r="U330" s="1270">
        <f t="shared" si="66"/>
        <v>0</v>
      </c>
      <c r="V330" s="1270">
        <f t="shared" si="67"/>
        <v>0</v>
      </c>
      <c r="W330" s="1270">
        <f t="shared" si="68"/>
        <v>0</v>
      </c>
      <c r="X330" s="1270">
        <f t="shared" si="69"/>
        <v>450</v>
      </c>
      <c r="Y330" s="1270">
        <f t="shared" si="70"/>
        <v>-45</v>
      </c>
    </row>
    <row r="331" spans="1:25" ht="13.8">
      <c r="A331" s="724"/>
      <c r="B331" s="751" t="s">
        <v>1435</v>
      </c>
      <c r="C331" s="726" t="s">
        <v>129</v>
      </c>
      <c r="D331" s="727">
        <v>36</v>
      </c>
      <c r="E331" s="95"/>
      <c r="F331" s="727">
        <f t="shared" si="71"/>
        <v>0</v>
      </c>
      <c r="G331" s="1272"/>
      <c r="H331" s="1265"/>
      <c r="I331" s="1265">
        <f t="shared" si="61"/>
        <v>0</v>
      </c>
      <c r="J331" s="1260"/>
      <c r="K331" s="1269"/>
      <c r="L331" s="1270">
        <f t="shared" si="62"/>
        <v>0</v>
      </c>
      <c r="M331" s="1260"/>
      <c r="N331" s="1269"/>
      <c r="O331" s="1270">
        <f t="shared" si="63"/>
        <v>0</v>
      </c>
      <c r="P331" s="1260"/>
      <c r="Q331" s="1265">
        <v>18</v>
      </c>
      <c r="R331" s="1265">
        <f t="shared" si="64"/>
        <v>-1.8</v>
      </c>
      <c r="S331" s="1261"/>
      <c r="T331" s="1270">
        <f t="shared" si="65"/>
        <v>0</v>
      </c>
      <c r="U331" s="1270">
        <f t="shared" si="66"/>
        <v>0</v>
      </c>
      <c r="V331" s="1270">
        <f t="shared" si="67"/>
        <v>0</v>
      </c>
      <c r="W331" s="1270">
        <f t="shared" si="68"/>
        <v>0</v>
      </c>
      <c r="X331" s="1270">
        <f t="shared" si="69"/>
        <v>648</v>
      </c>
      <c r="Y331" s="1270">
        <f t="shared" si="70"/>
        <v>-64.8</v>
      </c>
    </row>
    <row r="332" spans="1:25">
      <c r="A332" s="724"/>
      <c r="B332" s="751" t="s">
        <v>1436</v>
      </c>
      <c r="C332" s="729" t="s">
        <v>1808</v>
      </c>
      <c r="D332" s="727">
        <v>65</v>
      </c>
      <c r="E332" s="95"/>
      <c r="F332" s="727">
        <f t="shared" si="71"/>
        <v>0</v>
      </c>
      <c r="G332" s="1272"/>
      <c r="H332" s="1265"/>
      <c r="I332" s="1265">
        <f t="shared" si="61"/>
        <v>0</v>
      </c>
      <c r="J332" s="1260"/>
      <c r="K332" s="1269"/>
      <c r="L332" s="1270">
        <f t="shared" si="62"/>
        <v>0</v>
      </c>
      <c r="M332" s="1260"/>
      <c r="N332" s="1269"/>
      <c r="O332" s="1270">
        <f t="shared" si="63"/>
        <v>0</v>
      </c>
      <c r="P332" s="1260"/>
      <c r="Q332" s="1265">
        <v>35</v>
      </c>
      <c r="R332" s="1265">
        <f t="shared" si="64"/>
        <v>-3.5</v>
      </c>
      <c r="S332" s="1261"/>
      <c r="T332" s="1270">
        <f t="shared" si="65"/>
        <v>0</v>
      </c>
      <c r="U332" s="1270">
        <f t="shared" si="66"/>
        <v>0</v>
      </c>
      <c r="V332" s="1270">
        <f t="shared" si="67"/>
        <v>0</v>
      </c>
      <c r="W332" s="1270">
        <f t="shared" si="68"/>
        <v>0</v>
      </c>
      <c r="X332" s="1270">
        <f t="shared" si="69"/>
        <v>2275</v>
      </c>
      <c r="Y332" s="1270">
        <f t="shared" si="70"/>
        <v>-227.5</v>
      </c>
    </row>
    <row r="333" spans="1:25" ht="13.8">
      <c r="A333" s="724"/>
      <c r="B333" s="751" t="s">
        <v>1437</v>
      </c>
      <c r="C333" s="726" t="s">
        <v>130</v>
      </c>
      <c r="D333" s="727">
        <v>4</v>
      </c>
      <c r="E333" s="95"/>
      <c r="F333" s="727">
        <f t="shared" si="71"/>
        <v>0</v>
      </c>
      <c r="G333" s="1272"/>
      <c r="H333" s="1265"/>
      <c r="I333" s="1265">
        <f t="shared" si="61"/>
        <v>0</v>
      </c>
      <c r="J333" s="1260"/>
      <c r="K333" s="1269"/>
      <c r="L333" s="1270">
        <f t="shared" si="62"/>
        <v>0</v>
      </c>
      <c r="M333" s="1260"/>
      <c r="N333" s="1269"/>
      <c r="O333" s="1270">
        <f t="shared" si="63"/>
        <v>0</v>
      </c>
      <c r="P333" s="1260"/>
      <c r="Q333" s="1265">
        <v>120</v>
      </c>
      <c r="R333" s="1265">
        <f t="shared" si="64"/>
        <v>-12</v>
      </c>
      <c r="S333" s="1261"/>
      <c r="T333" s="1270">
        <f t="shared" si="65"/>
        <v>0</v>
      </c>
      <c r="U333" s="1270">
        <f t="shared" si="66"/>
        <v>0</v>
      </c>
      <c r="V333" s="1270">
        <f t="shared" si="67"/>
        <v>0</v>
      </c>
      <c r="W333" s="1270">
        <f t="shared" si="68"/>
        <v>0</v>
      </c>
      <c r="X333" s="1270">
        <f t="shared" si="69"/>
        <v>480</v>
      </c>
      <c r="Y333" s="1270">
        <f t="shared" si="70"/>
        <v>-48</v>
      </c>
    </row>
    <row r="334" spans="1:25" ht="13.8">
      <c r="A334" s="724"/>
      <c r="B334" s="725" t="s">
        <v>1438</v>
      </c>
      <c r="C334" s="726" t="s">
        <v>130</v>
      </c>
      <c r="D334" s="727">
        <v>33</v>
      </c>
      <c r="E334" s="95"/>
      <c r="F334" s="727">
        <f t="shared" si="71"/>
        <v>0</v>
      </c>
      <c r="G334" s="1272"/>
      <c r="H334" s="1265"/>
      <c r="I334" s="1265">
        <f t="shared" si="61"/>
        <v>0</v>
      </c>
      <c r="J334" s="1260"/>
      <c r="K334" s="1269"/>
      <c r="L334" s="1270">
        <f t="shared" si="62"/>
        <v>0</v>
      </c>
      <c r="M334" s="1260"/>
      <c r="N334" s="1269"/>
      <c r="O334" s="1270">
        <f t="shared" si="63"/>
        <v>0</v>
      </c>
      <c r="P334" s="1260"/>
      <c r="Q334" s="1265">
        <v>40</v>
      </c>
      <c r="R334" s="1265">
        <f t="shared" si="64"/>
        <v>-4</v>
      </c>
      <c r="S334" s="1261"/>
      <c r="T334" s="1270">
        <f t="shared" si="65"/>
        <v>0</v>
      </c>
      <c r="U334" s="1270">
        <f t="shared" si="66"/>
        <v>0</v>
      </c>
      <c r="V334" s="1270">
        <f t="shared" si="67"/>
        <v>0</v>
      </c>
      <c r="W334" s="1270">
        <f t="shared" si="68"/>
        <v>0</v>
      </c>
      <c r="X334" s="1270">
        <f t="shared" si="69"/>
        <v>1320</v>
      </c>
      <c r="Y334" s="1270">
        <f t="shared" si="70"/>
        <v>-132</v>
      </c>
    </row>
    <row r="335" spans="1:25" ht="13.8">
      <c r="A335" s="724"/>
      <c r="B335" s="751" t="s">
        <v>1439</v>
      </c>
      <c r="C335" s="726" t="s">
        <v>130</v>
      </c>
      <c r="D335" s="727">
        <v>4</v>
      </c>
      <c r="E335" s="95"/>
      <c r="F335" s="727">
        <f t="shared" si="71"/>
        <v>0</v>
      </c>
      <c r="G335" s="1272"/>
      <c r="H335" s="1265"/>
      <c r="I335" s="1265">
        <f t="shared" si="61"/>
        <v>0</v>
      </c>
      <c r="J335" s="1260"/>
      <c r="K335" s="1269"/>
      <c r="L335" s="1270">
        <f t="shared" si="62"/>
        <v>0</v>
      </c>
      <c r="M335" s="1260"/>
      <c r="N335" s="1269"/>
      <c r="O335" s="1270">
        <f t="shared" si="63"/>
        <v>0</v>
      </c>
      <c r="P335" s="1260"/>
      <c r="Q335" s="1265">
        <v>50</v>
      </c>
      <c r="R335" s="1265">
        <f t="shared" si="64"/>
        <v>-5</v>
      </c>
      <c r="S335" s="1261"/>
      <c r="T335" s="1270">
        <f t="shared" si="65"/>
        <v>0</v>
      </c>
      <c r="U335" s="1270">
        <f t="shared" si="66"/>
        <v>0</v>
      </c>
      <c r="V335" s="1270">
        <f t="shared" si="67"/>
        <v>0</v>
      </c>
      <c r="W335" s="1270">
        <f t="shared" si="68"/>
        <v>0</v>
      </c>
      <c r="X335" s="1270">
        <f t="shared" si="69"/>
        <v>200</v>
      </c>
      <c r="Y335" s="1270">
        <f t="shared" si="70"/>
        <v>-20</v>
      </c>
    </row>
    <row r="336" spans="1:25" s="708" customFormat="1" ht="19.5" customHeight="1">
      <c r="A336" s="574"/>
      <c r="B336" s="706"/>
      <c r="C336" s="707"/>
      <c r="D336" s="577"/>
      <c r="E336" s="581"/>
      <c r="F336" s="580"/>
      <c r="G336" s="1241"/>
      <c r="H336" s="1241"/>
      <c r="I336" s="1241"/>
      <c r="J336" s="1241"/>
      <c r="K336" s="1241"/>
      <c r="L336" s="1241"/>
      <c r="M336" s="1241"/>
      <c r="N336" s="1241"/>
      <c r="O336" s="1241"/>
      <c r="P336" s="1241"/>
      <c r="Q336" s="1241"/>
      <c r="R336" s="1241"/>
      <c r="S336" s="1241"/>
      <c r="T336" s="1241"/>
      <c r="U336" s="1241"/>
      <c r="V336" s="1241"/>
      <c r="W336" s="1241"/>
      <c r="X336" s="1241"/>
      <c r="Y336" s="1241"/>
    </row>
    <row r="337" spans="1:25" s="190" customFormat="1" ht="16.8">
      <c r="A337" s="434" t="s">
        <v>121</v>
      </c>
      <c r="B337" s="419" t="s">
        <v>1440</v>
      </c>
      <c r="C337" s="709"/>
      <c r="D337" s="579"/>
      <c r="E337" s="582"/>
      <c r="F337" s="579">
        <f>SUM(F305:F335)</f>
        <v>0</v>
      </c>
      <c r="G337" s="1239"/>
      <c r="H337" s="1239"/>
      <c r="I337" s="1239"/>
      <c r="J337" s="1239"/>
      <c r="K337" s="1239"/>
      <c r="L337" s="1239"/>
      <c r="M337" s="1239"/>
      <c r="N337" s="1239"/>
      <c r="O337" s="1239"/>
      <c r="P337" s="1239"/>
      <c r="Q337" s="1239"/>
      <c r="R337" s="1239"/>
      <c r="S337" s="1239"/>
      <c r="T337" s="1239"/>
      <c r="U337" s="1239"/>
      <c r="V337" s="1239"/>
      <c r="W337" s="1239"/>
      <c r="X337" s="1239"/>
      <c r="Y337" s="1239"/>
    </row>
    <row r="343" spans="1:25" ht="17.399999999999999">
      <c r="B343" s="451" t="s">
        <v>16</v>
      </c>
      <c r="C343" s="262"/>
      <c r="F343" s="110"/>
    </row>
    <row r="344" spans="1:25">
      <c r="B344" s="333"/>
      <c r="C344" s="262"/>
      <c r="F344" s="110"/>
    </row>
    <row r="345" spans="1:25">
      <c r="A345" s="218"/>
      <c r="B345" s="334"/>
      <c r="C345" s="262"/>
      <c r="F345" s="110"/>
    </row>
    <row r="346" spans="1:25" ht="15">
      <c r="A346" s="198" t="s">
        <v>125</v>
      </c>
      <c r="B346" s="430" t="s">
        <v>6</v>
      </c>
      <c r="C346" s="354"/>
      <c r="D346" s="236"/>
      <c r="E346" s="236"/>
      <c r="F346" s="236">
        <f>F95</f>
        <v>0</v>
      </c>
    </row>
    <row r="347" spans="1:25" ht="15">
      <c r="A347" s="97"/>
      <c r="B347" s="431"/>
      <c r="C347" s="354"/>
      <c r="D347" s="236"/>
      <c r="E347" s="236"/>
      <c r="F347" s="236"/>
    </row>
    <row r="348" spans="1:25" ht="15">
      <c r="A348" s="198" t="s">
        <v>115</v>
      </c>
      <c r="B348" s="430" t="s">
        <v>17</v>
      </c>
      <c r="C348" s="354"/>
      <c r="D348" s="236"/>
      <c r="E348" s="236"/>
      <c r="F348" s="236">
        <f>F139</f>
        <v>0</v>
      </c>
    </row>
    <row r="349" spans="1:25" ht="15">
      <c r="A349" s="97"/>
      <c r="B349" s="431"/>
      <c r="C349" s="354"/>
      <c r="D349" s="236"/>
      <c r="E349" s="236"/>
      <c r="F349" s="236"/>
    </row>
    <row r="350" spans="1:25" ht="15">
      <c r="A350" s="198" t="s">
        <v>75</v>
      </c>
      <c r="B350" s="430" t="s">
        <v>1308</v>
      </c>
      <c r="C350" s="354" t="s">
        <v>1394</v>
      </c>
      <c r="D350" s="236"/>
      <c r="E350" s="236"/>
      <c r="F350" s="236">
        <f>F253</f>
        <v>0</v>
      </c>
    </row>
    <row r="351" spans="1:25" ht="15">
      <c r="A351" s="97"/>
      <c r="B351" s="431"/>
      <c r="C351" s="354"/>
      <c r="D351" s="236"/>
      <c r="E351" s="236"/>
      <c r="F351" s="236"/>
    </row>
    <row r="352" spans="1:25" ht="15">
      <c r="A352" s="198" t="s">
        <v>112</v>
      </c>
      <c r="B352" s="430" t="s">
        <v>1373</v>
      </c>
      <c r="C352" s="355"/>
      <c r="D352" s="236"/>
      <c r="E352" s="236"/>
      <c r="F352" s="236">
        <f>F298</f>
        <v>0</v>
      </c>
    </row>
    <row r="353" spans="1:25" ht="15">
      <c r="A353" s="198"/>
      <c r="B353" s="430"/>
      <c r="C353" s="355"/>
      <c r="D353" s="236"/>
      <c r="E353" s="236"/>
      <c r="F353" s="236"/>
    </row>
    <row r="354" spans="1:25" ht="15">
      <c r="A354" s="198" t="s">
        <v>121</v>
      </c>
      <c r="B354" s="430" t="s">
        <v>1410</v>
      </c>
      <c r="C354" s="355"/>
      <c r="D354" s="236"/>
      <c r="E354" s="236"/>
      <c r="F354" s="236">
        <f>F337</f>
        <v>0</v>
      </c>
    </row>
    <row r="355" spans="1:25" ht="15">
      <c r="A355" s="198"/>
      <c r="B355" s="430"/>
      <c r="C355" s="355"/>
      <c r="D355" s="236"/>
      <c r="E355" s="236"/>
      <c r="F355" s="236"/>
    </row>
    <row r="356" spans="1:25">
      <c r="A356" s="193"/>
      <c r="B356" s="143"/>
      <c r="C356" s="263"/>
      <c r="D356" s="144"/>
      <c r="E356" s="144"/>
      <c r="F356" s="144"/>
    </row>
    <row r="357" spans="1:25" s="168" customFormat="1" ht="24.75" customHeight="1">
      <c r="A357" s="165"/>
      <c r="B357" s="505" t="s">
        <v>2804</v>
      </c>
      <c r="C357" s="166"/>
      <c r="D357" s="166"/>
      <c r="E357" s="166"/>
      <c r="F357" s="167">
        <f>SUM(F345:F356)</f>
        <v>0</v>
      </c>
      <c r="G357" s="95"/>
      <c r="H357" s="95"/>
      <c r="I357" s="95"/>
      <c r="J357" s="1242"/>
      <c r="K357" s="1242"/>
      <c r="L357" s="1242"/>
      <c r="M357" s="1242"/>
      <c r="N357" s="1242"/>
      <c r="O357" s="1242"/>
      <c r="P357" s="1242"/>
      <c r="Q357" s="1242"/>
      <c r="R357" s="1242"/>
      <c r="S357" s="1242"/>
      <c r="T357" s="1242"/>
      <c r="U357" s="1242"/>
      <c r="V357" s="1242"/>
      <c r="W357" s="1242"/>
      <c r="X357" s="1242"/>
      <c r="Y357" s="1242"/>
    </row>
    <row r="358" spans="1:25" ht="21">
      <c r="A358" s="336"/>
      <c r="B358" s="337"/>
      <c r="C358" s="356"/>
      <c r="D358" s="196"/>
      <c r="E358" s="196"/>
      <c r="F358" s="357"/>
    </row>
    <row r="359" spans="1:25" ht="21">
      <c r="A359" s="336"/>
      <c r="B359" s="337"/>
      <c r="C359" s="356"/>
      <c r="D359" s="196"/>
      <c r="E359" s="196"/>
      <c r="F359" s="357"/>
    </row>
    <row r="360" spans="1:25" ht="21">
      <c r="A360" s="336"/>
      <c r="B360" s="337"/>
      <c r="C360" s="356"/>
      <c r="D360" s="196"/>
      <c r="E360" s="196"/>
      <c r="F360" s="357"/>
    </row>
  </sheetData>
  <sheetProtection password="DF4F" sheet="1" objects="1" scenarios="1"/>
  <mergeCells count="4">
    <mergeCell ref="D1:E1"/>
    <mergeCell ref="A13:F13"/>
    <mergeCell ref="A14:F14"/>
    <mergeCell ref="A6:F6"/>
  </mergeCells>
  <conditionalFormatting sqref="G97">
    <cfRule type="containsText" dxfId="13" priority="602" stopIfTrue="1" operator="containsText" text="ne">
      <formula>NOT(ISERROR(SEARCH("ne",G97)))</formula>
    </cfRule>
  </conditionalFormatting>
  <conditionalFormatting sqref="G98">
    <cfRule type="containsText" dxfId="12" priority="583" stopIfTrue="1" operator="containsText" text="ne">
      <formula>NOT(ISERROR(SEARCH("ne",G98)))</formula>
    </cfRule>
  </conditionalFormatting>
  <conditionalFormatting sqref="G94:G96">
    <cfRule type="containsText" dxfId="11" priority="582" stopIfTrue="1" operator="containsText" text="ne">
      <formula>NOT(ISERROR(SEARCH("ne",G94)))</formula>
    </cfRule>
  </conditionalFormatting>
  <conditionalFormatting sqref="G17">
    <cfRule type="containsText" dxfId="10" priority="584" stopIfTrue="1" operator="containsText" text="ne">
      <formula>NOT(ISERROR(SEARCH("ne",G17)))</formula>
    </cfRule>
  </conditionalFormatting>
  <conditionalFormatting sqref="G142">
    <cfRule type="containsText" dxfId="9" priority="576" stopIfTrue="1" operator="containsText" text="ne">
      <formula>NOT(ISERROR(SEARCH("ne",G142)))</formula>
    </cfRule>
  </conditionalFormatting>
  <conditionalFormatting sqref="G138:G139">
    <cfRule type="containsText" dxfId="8" priority="581" stopIfTrue="1" operator="containsText" text="ne">
      <formula>NOT(ISERROR(SEARCH("ne",G138)))</formula>
    </cfRule>
  </conditionalFormatting>
  <conditionalFormatting sqref="G252:G253">
    <cfRule type="containsText" dxfId="7" priority="575" stopIfTrue="1" operator="containsText" text="ne">
      <formula>NOT(ISERROR(SEARCH("ne",G252)))</formula>
    </cfRule>
  </conditionalFormatting>
  <conditionalFormatting sqref="G256">
    <cfRule type="containsText" dxfId="6" priority="574" stopIfTrue="1" operator="containsText" text="ne">
      <formula>NOT(ISERROR(SEARCH("ne",G256)))</formula>
    </cfRule>
  </conditionalFormatting>
  <conditionalFormatting sqref="G297:G298">
    <cfRule type="containsText" dxfId="5" priority="573" stopIfTrue="1" operator="containsText" text="ne">
      <formula>NOT(ISERROR(SEARCH("ne",G297)))</formula>
    </cfRule>
  </conditionalFormatting>
  <conditionalFormatting sqref="G301">
    <cfRule type="containsText" dxfId="4" priority="572" stopIfTrue="1" operator="containsText" text="ne">
      <formula>NOT(ISERROR(SEARCH("ne",G301)))</formula>
    </cfRule>
  </conditionalFormatting>
  <conditionalFormatting sqref="G336:H337">
    <cfRule type="containsText" dxfId="3" priority="571" stopIfTrue="1" operator="containsText" text="ne">
      <formula>NOT(ISERROR(SEARCH("ne",G336)))</formula>
    </cfRule>
  </conditionalFormatting>
  <conditionalFormatting sqref="G6">
    <cfRule type="containsText" dxfId="2" priority="561" stopIfTrue="1" operator="containsText" text="ne">
      <formula>NOT(ISERROR(SEARCH("ne",G6)))</formula>
    </cfRule>
  </conditionalFormatting>
  <conditionalFormatting sqref="G357:H357">
    <cfRule type="containsText" dxfId="1" priority="560" stopIfTrue="1" operator="containsText" text="ne">
      <formula>NOT(ISERROR(SEARCH("ne",G357)))</formula>
    </cfRule>
  </conditionalFormatting>
  <conditionalFormatting sqref="H1:H335">
    <cfRule type="containsText" dxfId="0" priority="559" stopIfTrue="1" operator="containsText" text="ne">
      <formula>NOT(ISERROR(SEARCH("ne",H1)))</formula>
    </cfRule>
  </conditionalFormatting>
  <pageMargins left="0.62992125984251968" right="0.19685039370078741" top="0.23622047244094491" bottom="0.35433070866141736" header="0.15748031496062992" footer="0.15748031496062992"/>
  <pageSetup paperSize="9" scale="83"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3108"/>
  <sheetViews>
    <sheetView showZeros="0" view="pageBreakPreview" zoomScale="80" zoomScaleNormal="80" zoomScaleSheetLayoutView="80" workbookViewId="0">
      <pane xSplit="6" ySplit="3" topLeftCell="G25" activePane="bottomRight" state="frozen"/>
      <selection pane="topRight" activeCell="G1" sqref="G1"/>
      <selection pane="bottomLeft" activeCell="A4" sqref="A4"/>
      <selection pane="bottomRight" activeCell="C26" sqref="C26"/>
    </sheetView>
  </sheetViews>
  <sheetFormatPr defaultColWidth="9.109375" defaultRowHeight="15.6"/>
  <cols>
    <col min="1" max="1" width="6.44140625" style="69" customWidth="1"/>
    <col min="2" max="2" width="46.6640625" style="40" customWidth="1"/>
    <col min="3" max="3" width="11.88671875" style="70" customWidth="1"/>
    <col min="4" max="4" width="14.33203125" style="59" customWidth="1"/>
    <col min="5" max="5" width="14.109375" style="47" customWidth="1"/>
    <col min="6" max="6" width="23.44140625" style="47" customWidth="1"/>
    <col min="7" max="16384" width="9.109375" style="77"/>
  </cols>
  <sheetData>
    <row r="1" spans="1:6" s="74" customFormat="1" ht="22.5" customHeight="1">
      <c r="A1" s="149"/>
      <c r="B1" s="159" t="s">
        <v>760</v>
      </c>
      <c r="C1" s="148" t="s">
        <v>4</v>
      </c>
      <c r="D1" s="1313" t="s">
        <v>751</v>
      </c>
      <c r="E1" s="1314"/>
      <c r="F1" s="146"/>
    </row>
    <row r="2" spans="1:6" s="74" customFormat="1" ht="21" customHeight="1">
      <c r="A2" s="150"/>
      <c r="B2" s="457" t="s">
        <v>2794</v>
      </c>
      <c r="C2" s="153" t="s">
        <v>5</v>
      </c>
      <c r="D2" s="405" t="s">
        <v>752</v>
      </c>
      <c r="E2" s="152"/>
      <c r="F2" s="147"/>
    </row>
    <row r="3" spans="1:6" s="74" customFormat="1" ht="18" customHeight="1">
      <c r="A3" s="151"/>
      <c r="B3" s="158" t="s">
        <v>785</v>
      </c>
      <c r="C3" s="156" t="s">
        <v>780</v>
      </c>
      <c r="D3" s="406" t="s">
        <v>778</v>
      </c>
      <c r="E3" s="157"/>
      <c r="F3" s="147"/>
    </row>
    <row r="4" spans="1:6" s="74" customFormat="1">
      <c r="A4" s="75"/>
      <c r="B4" s="39"/>
      <c r="D4" s="407"/>
      <c r="E4" s="609"/>
      <c r="F4" s="104"/>
    </row>
    <row r="5" spans="1:6" s="74" customFormat="1">
      <c r="A5" s="75"/>
      <c r="B5" s="39"/>
      <c r="D5" s="407"/>
      <c r="E5" s="609"/>
      <c r="F5" s="104"/>
    </row>
    <row r="6" spans="1:6" s="27" customFormat="1" ht="24.9" customHeight="1">
      <c r="A6" s="1326" t="s">
        <v>2795</v>
      </c>
      <c r="B6" s="1326"/>
      <c r="C6" s="1326"/>
      <c r="D6" s="1326"/>
      <c r="E6" s="1326"/>
      <c r="F6" s="1326"/>
    </row>
    <row r="9" spans="1:6" s="390" customFormat="1" ht="21">
      <c r="A9" s="403" t="s">
        <v>2830</v>
      </c>
      <c r="B9" s="462"/>
      <c r="C9" s="463"/>
      <c r="D9" s="464"/>
      <c r="E9" s="469"/>
      <c r="F9" s="466"/>
    </row>
    <row r="10" spans="1:6" s="27" customFormat="1">
      <c r="A10" s="69"/>
      <c r="B10" s="41"/>
      <c r="C10" s="117"/>
      <c r="D10" s="160"/>
      <c r="E10" s="47"/>
      <c r="F10" s="110"/>
    </row>
    <row r="11" spans="1:6" s="27" customFormat="1">
      <c r="A11" s="69"/>
      <c r="B11" s="41"/>
      <c r="C11" s="117"/>
      <c r="D11" s="160"/>
      <c r="E11" s="47"/>
      <c r="F11" s="110"/>
    </row>
    <row r="12" spans="1:6" s="27" customFormat="1">
      <c r="A12" s="461" t="s">
        <v>126</v>
      </c>
      <c r="B12" s="161"/>
      <c r="C12" s="161"/>
      <c r="D12" s="408"/>
      <c r="E12" s="161"/>
      <c r="F12" s="161"/>
    </row>
    <row r="13" spans="1:6" s="27" customFormat="1" ht="22.5" customHeight="1">
      <c r="A13" s="162"/>
      <c r="B13" s="163"/>
      <c r="C13" s="163"/>
      <c r="D13" s="409"/>
      <c r="E13" s="164"/>
      <c r="F13" s="113"/>
    </row>
    <row r="14" spans="1:6" s="27" customFormat="1" ht="290.25" customHeight="1">
      <c r="A14" s="1353" t="s">
        <v>2759</v>
      </c>
      <c r="B14" s="1353"/>
      <c r="C14" s="1353"/>
      <c r="D14" s="1353"/>
      <c r="E14" s="1353"/>
      <c r="F14" s="1353"/>
    </row>
    <row r="15" spans="1:6" s="27" customFormat="1" ht="20.399999999999999" customHeight="1">
      <c r="A15" s="423"/>
      <c r="B15" s="423"/>
      <c r="C15" s="423"/>
      <c r="D15" s="410"/>
      <c r="E15" s="423"/>
      <c r="F15" s="423"/>
    </row>
    <row r="16" spans="1:6" s="27" customFormat="1" ht="20.399999999999999" customHeight="1">
      <c r="A16" s="423"/>
      <c r="B16" s="423"/>
      <c r="C16" s="423"/>
      <c r="D16" s="411"/>
      <c r="E16" s="114"/>
      <c r="F16" s="109"/>
    </row>
    <row r="17" spans="1:6" s="27" customFormat="1" ht="16.8">
      <c r="A17" s="361" t="s">
        <v>125</v>
      </c>
      <c r="B17" s="361" t="s">
        <v>2664</v>
      </c>
      <c r="C17" s="363"/>
      <c r="D17" s="364"/>
      <c r="E17" s="539"/>
      <c r="F17" s="365"/>
    </row>
    <row r="18" spans="1:6" s="27" customFormat="1">
      <c r="A18" s="67"/>
      <c r="B18" s="374"/>
      <c r="C18" s="68"/>
      <c r="D18" s="59"/>
      <c r="E18" s="47"/>
      <c r="F18" s="47"/>
    </row>
    <row r="19" spans="1:6" s="27" customFormat="1" ht="53.1" customHeight="1">
      <c r="A19" s="67"/>
      <c r="B19" s="281" t="s">
        <v>2663</v>
      </c>
      <c r="C19" s="48"/>
      <c r="D19" s="47"/>
      <c r="E19" s="47"/>
      <c r="F19" s="47"/>
    </row>
    <row r="20" spans="1:6" s="27" customFormat="1" ht="228" customHeight="1">
      <c r="A20" s="93" t="s">
        <v>49</v>
      </c>
      <c r="B20" s="21" t="s">
        <v>2675</v>
      </c>
      <c r="C20" s="22" t="s">
        <v>130</v>
      </c>
      <c r="D20" s="24">
        <v>7</v>
      </c>
      <c r="E20" s="95"/>
      <c r="F20" s="24">
        <f>E20*D20</f>
        <v>0</v>
      </c>
    </row>
    <row r="21" spans="1:6" s="27" customFormat="1" ht="15.75" customHeight="1">
      <c r="A21" s="93"/>
      <c r="B21" s="21"/>
      <c r="C21" s="22"/>
      <c r="D21" s="24"/>
      <c r="E21" s="95"/>
      <c r="F21" s="24"/>
    </row>
    <row r="22" spans="1:6" s="27" customFormat="1" ht="102.75" customHeight="1">
      <c r="A22" s="93" t="s">
        <v>141</v>
      </c>
      <c r="B22" s="21" t="s">
        <v>2689</v>
      </c>
      <c r="C22" s="22" t="s">
        <v>130</v>
      </c>
      <c r="D22" s="24">
        <v>1</v>
      </c>
      <c r="E22" s="95"/>
      <c r="F22" s="24">
        <f>E22*D22</f>
        <v>0</v>
      </c>
    </row>
    <row r="23" spans="1:6" s="27" customFormat="1">
      <c r="A23" s="67"/>
      <c r="B23" s="30"/>
      <c r="C23" s="48"/>
      <c r="D23" s="47"/>
      <c r="E23" s="64"/>
      <c r="F23" s="47"/>
    </row>
    <row r="24" spans="1:6" s="4" customFormat="1" ht="305.25" customHeight="1">
      <c r="A24" s="399" t="s">
        <v>142</v>
      </c>
      <c r="B24" s="21" t="s">
        <v>2688</v>
      </c>
      <c r="C24" s="22" t="s">
        <v>1808</v>
      </c>
      <c r="D24" s="24">
        <v>2000</v>
      </c>
      <c r="E24" s="95"/>
      <c r="F24" s="24">
        <f>E24*D24</f>
        <v>0</v>
      </c>
    </row>
    <row r="25" spans="1:6" s="708" customFormat="1" ht="19.5" customHeight="1">
      <c r="A25" s="574"/>
      <c r="B25" s="706"/>
      <c r="C25" s="707"/>
      <c r="D25" s="577"/>
      <c r="E25" s="581"/>
      <c r="F25" s="580"/>
    </row>
    <row r="26" spans="1:6" s="190" customFormat="1" ht="16.8">
      <c r="A26" s="434"/>
      <c r="B26" s="485" t="s">
        <v>12</v>
      </c>
      <c r="C26" s="709"/>
      <c r="D26" s="579"/>
      <c r="E26" s="586"/>
      <c r="F26" s="579">
        <f>SUM(F20:F25)</f>
        <v>0</v>
      </c>
    </row>
    <row r="27" spans="1:6" s="27" customFormat="1">
      <c r="A27" s="67"/>
      <c r="B27" s="36"/>
      <c r="C27" s="48"/>
      <c r="D27" s="47"/>
      <c r="E27" s="47"/>
      <c r="F27" s="110"/>
    </row>
    <row r="28" spans="1:6" s="81" customFormat="1">
      <c r="A28" s="69"/>
      <c r="B28" s="40"/>
      <c r="C28" s="70"/>
      <c r="D28" s="59"/>
      <c r="E28" s="47"/>
      <c r="F28" s="47"/>
    </row>
    <row r="29" spans="1:6" s="81" customFormat="1">
      <c r="A29" s="69"/>
      <c r="B29" s="40"/>
      <c r="C29" s="70"/>
      <c r="D29" s="59"/>
      <c r="E29" s="47"/>
      <c r="F29" s="47"/>
    </row>
    <row r="30" spans="1:6" ht="21">
      <c r="B30" s="393" t="s">
        <v>16</v>
      </c>
      <c r="C30" s="117"/>
      <c r="F30" s="110"/>
    </row>
    <row r="31" spans="1:6" s="27" customFormat="1">
      <c r="A31" s="69"/>
      <c r="B31" s="42"/>
      <c r="C31" s="117"/>
      <c r="D31" s="59"/>
      <c r="E31" s="47"/>
      <c r="F31" s="110"/>
    </row>
    <row r="32" spans="1:6" s="170" customFormat="1" ht="15">
      <c r="A32" s="233" t="s">
        <v>125</v>
      </c>
      <c r="B32" s="234" t="s">
        <v>6</v>
      </c>
      <c r="C32" s="235"/>
      <c r="D32" s="236"/>
      <c r="E32" s="236"/>
      <c r="F32" s="236">
        <f>F26</f>
        <v>0</v>
      </c>
    </row>
    <row r="33" spans="1:6" s="132" customFormat="1" ht="15">
      <c r="A33" s="133"/>
      <c r="B33" s="134"/>
      <c r="C33" s="135"/>
      <c r="D33" s="131"/>
      <c r="E33" s="131"/>
      <c r="F33" s="131"/>
    </row>
    <row r="34" spans="1:6" s="168" customFormat="1" ht="24.75" customHeight="1">
      <c r="A34" s="165"/>
      <c r="B34" s="505" t="s">
        <v>2793</v>
      </c>
      <c r="C34" s="166"/>
      <c r="D34" s="166"/>
      <c r="E34" s="166"/>
      <c r="F34" s="167">
        <f>SUM(F32:F33)</f>
        <v>0</v>
      </c>
    </row>
    <row r="35" spans="1:6" s="168" customFormat="1" ht="24.75" customHeight="1">
      <c r="A35" s="394"/>
      <c r="B35" s="253"/>
      <c r="C35" s="254"/>
      <c r="D35" s="174"/>
      <c r="E35" s="196"/>
      <c r="F35" s="255"/>
    </row>
    <row r="36" spans="1:6" s="168" customFormat="1" ht="13.5" customHeight="1">
      <c r="A36" s="394"/>
      <c r="B36" s="253"/>
      <c r="C36" s="254"/>
      <c r="D36" s="174"/>
      <c r="E36" s="196"/>
      <c r="F36" s="255"/>
    </row>
    <row r="37" spans="1:6" s="82" customFormat="1">
      <c r="A37" s="69"/>
      <c r="B37" s="40"/>
      <c r="C37" s="70"/>
      <c r="D37" s="59"/>
      <c r="E37" s="47"/>
      <c r="F37" s="47"/>
    </row>
    <row r="95" spans="1:6" s="76" customFormat="1">
      <c r="A95" s="69"/>
      <c r="B95" s="40"/>
      <c r="C95" s="70"/>
      <c r="D95" s="59"/>
      <c r="E95" s="47"/>
      <c r="F95" s="47"/>
    </row>
    <row r="96" spans="1:6" s="76" customFormat="1">
      <c r="A96" s="69"/>
      <c r="B96" s="40"/>
      <c r="C96" s="70"/>
      <c r="D96" s="59"/>
      <c r="E96" s="47"/>
      <c r="F96" s="47"/>
    </row>
    <row r="98" spans="1:6" s="76" customFormat="1">
      <c r="A98" s="69"/>
      <c r="B98" s="40"/>
      <c r="C98" s="70"/>
      <c r="D98" s="59"/>
      <c r="E98" s="47"/>
      <c r="F98" s="47"/>
    </row>
    <row r="99" spans="1:6" s="76" customFormat="1">
      <c r="A99" s="69"/>
      <c r="B99" s="40"/>
      <c r="C99" s="70"/>
      <c r="D99" s="59"/>
      <c r="E99" s="47"/>
      <c r="F99" s="47"/>
    </row>
    <row r="100" spans="1:6" s="76" customFormat="1">
      <c r="A100" s="69"/>
      <c r="B100" s="40"/>
      <c r="C100" s="70"/>
      <c r="D100" s="59"/>
      <c r="E100" s="47"/>
      <c r="F100" s="47"/>
    </row>
    <row r="101" spans="1:6" s="76" customFormat="1">
      <c r="A101" s="69"/>
      <c r="B101" s="40"/>
      <c r="C101" s="70"/>
      <c r="D101" s="59"/>
      <c r="E101" s="47"/>
      <c r="F101" s="47"/>
    </row>
    <row r="102" spans="1:6" s="76" customFormat="1">
      <c r="A102" s="69"/>
      <c r="B102" s="40"/>
      <c r="C102" s="70"/>
      <c r="D102" s="59"/>
      <c r="E102" s="47"/>
      <c r="F102" s="47"/>
    </row>
    <row r="103" spans="1:6" s="76" customFormat="1">
      <c r="A103" s="69"/>
      <c r="B103" s="40"/>
      <c r="C103" s="70"/>
      <c r="D103" s="59"/>
      <c r="E103" s="47"/>
      <c r="F103" s="47"/>
    </row>
    <row r="104" spans="1:6" s="76" customFormat="1">
      <c r="A104" s="69"/>
      <c r="B104" s="40"/>
      <c r="C104" s="70"/>
      <c r="D104" s="59"/>
      <c r="E104" s="47"/>
      <c r="F104" s="47"/>
    </row>
    <row r="105" spans="1:6" s="76" customFormat="1">
      <c r="A105" s="69"/>
      <c r="B105" s="40"/>
      <c r="C105" s="70"/>
      <c r="D105" s="59"/>
      <c r="E105" s="47"/>
      <c r="F105" s="47"/>
    </row>
    <row r="110" spans="1:6" s="76" customFormat="1">
      <c r="A110" s="69"/>
      <c r="B110" s="40"/>
      <c r="C110" s="70"/>
      <c r="D110" s="59"/>
      <c r="E110" s="47"/>
      <c r="F110" s="47"/>
    </row>
    <row r="111" spans="1:6" s="76" customFormat="1">
      <c r="A111" s="69"/>
      <c r="B111" s="40"/>
      <c r="C111" s="70"/>
      <c r="D111" s="59"/>
      <c r="E111" s="47"/>
      <c r="F111" s="47"/>
    </row>
    <row r="112" spans="1:6" s="76" customFormat="1">
      <c r="A112" s="69"/>
      <c r="B112" s="40"/>
      <c r="C112" s="70"/>
      <c r="D112" s="59"/>
      <c r="E112" s="47"/>
      <c r="F112" s="47"/>
    </row>
    <row r="113" spans="1:6" s="76" customFormat="1">
      <c r="A113" s="69"/>
      <c r="B113" s="40"/>
      <c r="C113" s="70"/>
      <c r="D113" s="59"/>
      <c r="E113" s="47"/>
      <c r="F113" s="47"/>
    </row>
    <row r="114" spans="1:6" s="76" customFormat="1">
      <c r="A114" s="69"/>
      <c r="B114" s="40"/>
      <c r="C114" s="70"/>
      <c r="D114" s="59"/>
      <c r="E114" s="47"/>
      <c r="F114" s="47"/>
    </row>
    <row r="115" spans="1:6" s="76" customFormat="1">
      <c r="A115" s="69"/>
      <c r="B115" s="40"/>
      <c r="C115" s="70"/>
      <c r="D115" s="59"/>
      <c r="E115" s="47"/>
      <c r="F115" s="47"/>
    </row>
    <row r="116" spans="1:6" s="76" customFormat="1">
      <c r="A116" s="69"/>
      <c r="B116" s="40"/>
      <c r="C116" s="70"/>
      <c r="D116" s="59"/>
      <c r="E116" s="47"/>
      <c r="F116" s="47"/>
    </row>
    <row r="117" spans="1:6" s="76" customFormat="1">
      <c r="A117" s="69"/>
      <c r="B117" s="40"/>
      <c r="C117" s="70"/>
      <c r="D117" s="59"/>
      <c r="E117" s="47"/>
      <c r="F117" s="47"/>
    </row>
    <row r="118" spans="1:6" s="76" customFormat="1">
      <c r="A118" s="69"/>
      <c r="B118" s="40"/>
      <c r="C118" s="70"/>
      <c r="D118" s="59"/>
      <c r="E118" s="47"/>
      <c r="F118" s="47"/>
    </row>
    <row r="119" spans="1:6" s="76" customFormat="1">
      <c r="A119" s="69"/>
      <c r="B119" s="40"/>
      <c r="C119" s="70"/>
      <c r="D119" s="59"/>
      <c r="E119" s="47"/>
      <c r="F119" s="47"/>
    </row>
    <row r="120" spans="1:6" s="76" customFormat="1">
      <c r="A120" s="69"/>
      <c r="B120" s="40"/>
      <c r="C120" s="70"/>
      <c r="D120" s="59"/>
      <c r="E120" s="47"/>
      <c r="F120" s="47"/>
    </row>
    <row r="121" spans="1:6" s="76" customFormat="1">
      <c r="A121" s="69"/>
      <c r="B121" s="40"/>
      <c r="C121" s="70"/>
      <c r="D121" s="59"/>
      <c r="E121" s="47"/>
      <c r="F121" s="47"/>
    </row>
    <row r="130" spans="1:6" s="82" customFormat="1">
      <c r="A130" s="69"/>
      <c r="B130" s="40"/>
      <c r="C130" s="70"/>
      <c r="D130" s="59"/>
      <c r="E130" s="47"/>
      <c r="F130" s="47"/>
    </row>
    <row r="131" spans="1:6" s="82" customFormat="1">
      <c r="A131" s="69"/>
      <c r="B131" s="40"/>
      <c r="C131" s="70"/>
      <c r="D131" s="59"/>
      <c r="E131" s="47"/>
      <c r="F131" s="47"/>
    </row>
    <row r="132" spans="1:6" s="82" customFormat="1">
      <c r="A132" s="69"/>
      <c r="B132" s="40"/>
      <c r="C132" s="70"/>
      <c r="D132" s="59"/>
      <c r="E132" s="47"/>
      <c r="F132" s="47"/>
    </row>
    <row r="133" spans="1:6" s="82" customFormat="1">
      <c r="A133" s="69"/>
      <c r="B133" s="40"/>
      <c r="C133" s="70"/>
      <c r="D133" s="59"/>
      <c r="E133" s="47"/>
      <c r="F133" s="47"/>
    </row>
    <row r="137" spans="1:6" s="82" customFormat="1">
      <c r="A137" s="69"/>
      <c r="B137" s="40"/>
      <c r="C137" s="70"/>
      <c r="D137" s="59"/>
      <c r="E137" s="47"/>
      <c r="F137" s="47"/>
    </row>
    <row r="138" spans="1:6" s="76" customFormat="1">
      <c r="A138" s="69"/>
      <c r="B138" s="40"/>
      <c r="C138" s="70"/>
      <c r="D138" s="59"/>
      <c r="E138" s="47"/>
      <c r="F138" s="47"/>
    </row>
    <row r="139" spans="1:6" s="76" customFormat="1">
      <c r="A139" s="69"/>
      <c r="B139" s="40"/>
      <c r="C139" s="70"/>
      <c r="D139" s="59"/>
      <c r="E139" s="47"/>
      <c r="F139" s="47"/>
    </row>
    <row r="140" spans="1:6" s="76" customFormat="1">
      <c r="A140" s="69"/>
      <c r="B140" s="40"/>
      <c r="C140" s="70"/>
      <c r="D140" s="59"/>
      <c r="E140" s="47"/>
      <c r="F140" s="47"/>
    </row>
    <row r="141" spans="1:6" s="76" customFormat="1">
      <c r="A141" s="69"/>
      <c r="B141" s="40"/>
      <c r="C141" s="70"/>
      <c r="D141" s="59"/>
      <c r="E141" s="47"/>
      <c r="F141" s="47"/>
    </row>
    <row r="142" spans="1:6" s="76" customFormat="1">
      <c r="A142" s="69"/>
      <c r="B142" s="40"/>
      <c r="C142" s="70"/>
      <c r="D142" s="59"/>
      <c r="E142" s="47"/>
      <c r="F142" s="47"/>
    </row>
    <row r="143" spans="1:6" s="76" customFormat="1">
      <c r="A143" s="69"/>
      <c r="B143" s="40"/>
      <c r="C143" s="70"/>
      <c r="D143" s="59"/>
      <c r="E143" s="47"/>
      <c r="F143" s="47"/>
    </row>
    <row r="144" spans="1:6" s="76" customFormat="1">
      <c r="A144" s="69"/>
      <c r="B144" s="40"/>
      <c r="C144" s="70"/>
      <c r="D144" s="59"/>
      <c r="E144" s="47"/>
      <c r="F144" s="47"/>
    </row>
    <row r="145" spans="1:6" s="76" customFormat="1">
      <c r="A145" s="69"/>
      <c r="B145" s="40"/>
      <c r="C145" s="70"/>
      <c r="D145" s="59"/>
      <c r="E145" s="47"/>
      <c r="F145" s="47"/>
    </row>
    <row r="146" spans="1:6" s="76" customFormat="1">
      <c r="A146" s="69"/>
      <c r="B146" s="40"/>
      <c r="C146" s="70"/>
      <c r="D146" s="59"/>
      <c r="E146" s="47"/>
      <c r="F146" s="47"/>
    </row>
    <row r="147" spans="1:6" s="76" customFormat="1">
      <c r="A147" s="69"/>
      <c r="B147" s="40"/>
      <c r="C147" s="70"/>
      <c r="D147" s="59"/>
      <c r="E147" s="47"/>
      <c r="F147" s="47"/>
    </row>
    <row r="148" spans="1:6" s="76" customFormat="1">
      <c r="A148" s="69"/>
      <c r="B148" s="40"/>
      <c r="C148" s="70"/>
      <c r="D148" s="59"/>
      <c r="E148" s="47"/>
      <c r="F148" s="47"/>
    </row>
    <row r="149" spans="1:6" s="76" customFormat="1">
      <c r="A149" s="69"/>
      <c r="B149" s="40"/>
      <c r="C149" s="70"/>
      <c r="D149" s="59"/>
      <c r="E149" s="47"/>
      <c r="F149" s="47"/>
    </row>
    <row r="150" spans="1:6" s="76" customFormat="1">
      <c r="A150" s="69"/>
      <c r="B150" s="40"/>
      <c r="C150" s="70"/>
      <c r="D150" s="59"/>
      <c r="E150" s="47"/>
      <c r="F150" s="47"/>
    </row>
    <row r="151" spans="1:6" s="76" customFormat="1">
      <c r="A151" s="69"/>
      <c r="B151" s="40"/>
      <c r="C151" s="70"/>
      <c r="D151" s="59"/>
      <c r="E151" s="47"/>
      <c r="F151" s="47"/>
    </row>
    <row r="152" spans="1:6" s="76" customFormat="1">
      <c r="A152" s="69"/>
      <c r="B152" s="40"/>
      <c r="C152" s="70"/>
      <c r="D152" s="59"/>
      <c r="E152" s="47"/>
      <c r="F152" s="47"/>
    </row>
    <row r="153" spans="1:6" s="78" customFormat="1">
      <c r="A153" s="69"/>
      <c r="B153" s="40"/>
      <c r="C153" s="70"/>
      <c r="D153" s="59"/>
      <c r="E153" s="47"/>
      <c r="F153" s="47"/>
    </row>
    <row r="160" spans="1:6" s="27" customFormat="1">
      <c r="A160" s="69"/>
      <c r="B160" s="40"/>
      <c r="C160" s="70"/>
      <c r="D160" s="59"/>
      <c r="E160" s="47"/>
      <c r="F160" s="47"/>
    </row>
    <row r="161" spans="1:6" s="27" customFormat="1">
      <c r="A161" s="69"/>
      <c r="B161" s="40"/>
      <c r="C161" s="70"/>
      <c r="D161" s="59"/>
      <c r="E161" s="47"/>
      <c r="F161" s="47"/>
    </row>
    <row r="162" spans="1:6" s="81" customFormat="1">
      <c r="A162" s="69"/>
      <c r="B162" s="40"/>
      <c r="C162" s="70"/>
      <c r="D162" s="59"/>
      <c r="E162" s="47"/>
      <c r="F162" s="47"/>
    </row>
    <row r="163" spans="1:6" s="81" customFormat="1">
      <c r="A163" s="69"/>
      <c r="B163" s="40"/>
      <c r="C163" s="70"/>
      <c r="D163" s="59"/>
      <c r="E163" s="47"/>
      <c r="F163" s="47"/>
    </row>
    <row r="164" spans="1:6" s="81" customFormat="1">
      <c r="A164" s="69"/>
      <c r="B164" s="40"/>
      <c r="C164" s="70"/>
      <c r="D164" s="59"/>
      <c r="E164" s="47"/>
      <c r="F164" s="47"/>
    </row>
    <row r="165" spans="1:6" s="81" customFormat="1">
      <c r="A165" s="69"/>
      <c r="B165" s="40"/>
      <c r="C165" s="70"/>
      <c r="D165" s="59"/>
      <c r="E165" s="47"/>
      <c r="F165" s="47"/>
    </row>
    <row r="166" spans="1:6" s="81" customFormat="1">
      <c r="A166" s="69"/>
      <c r="B166" s="40"/>
      <c r="C166" s="70"/>
      <c r="D166" s="59"/>
      <c r="E166" s="47"/>
      <c r="F166" s="47"/>
    </row>
    <row r="167" spans="1:6" s="81" customFormat="1">
      <c r="A167" s="69"/>
      <c r="B167" s="40"/>
      <c r="C167" s="70"/>
      <c r="D167" s="59"/>
      <c r="E167" s="47"/>
      <c r="F167" s="47"/>
    </row>
    <row r="168" spans="1:6" s="81" customFormat="1">
      <c r="A168" s="69"/>
      <c r="B168" s="40"/>
      <c r="C168" s="70"/>
      <c r="D168" s="59"/>
      <c r="E168" s="47"/>
      <c r="F168" s="47"/>
    </row>
    <row r="169" spans="1:6" s="81" customFormat="1">
      <c r="A169" s="69"/>
      <c r="B169" s="40"/>
      <c r="C169" s="70"/>
      <c r="D169" s="59"/>
      <c r="E169" s="47"/>
      <c r="F169" s="47"/>
    </row>
    <row r="170" spans="1:6" s="81" customFormat="1">
      <c r="A170" s="69"/>
      <c r="B170" s="40"/>
      <c r="C170" s="70"/>
      <c r="D170" s="59"/>
      <c r="E170" s="47"/>
      <c r="F170" s="47"/>
    </row>
    <row r="172" spans="1:6" s="27" customFormat="1">
      <c r="A172" s="69"/>
      <c r="B172" s="40"/>
      <c r="C172" s="70"/>
      <c r="D172" s="59"/>
      <c r="E172" s="47"/>
      <c r="F172" s="47"/>
    </row>
    <row r="173" spans="1:6" s="27" customFormat="1">
      <c r="A173" s="69"/>
      <c r="B173" s="40"/>
      <c r="C173" s="70"/>
      <c r="D173" s="59"/>
      <c r="E173" s="47"/>
      <c r="F173" s="47"/>
    </row>
    <row r="176" spans="1:6" s="81" customFormat="1">
      <c r="A176" s="69"/>
      <c r="B176" s="40"/>
      <c r="C176" s="70"/>
      <c r="D176" s="59"/>
      <c r="E176" s="47"/>
      <c r="F176" s="47"/>
    </row>
    <row r="177" spans="1:6" s="81" customFormat="1">
      <c r="A177" s="69"/>
      <c r="B177" s="40"/>
      <c r="C177" s="70"/>
      <c r="D177" s="59"/>
      <c r="E177" s="47"/>
      <c r="F177" s="47"/>
    </row>
    <row r="178" spans="1:6" s="81" customFormat="1">
      <c r="A178" s="69"/>
      <c r="B178" s="40"/>
      <c r="C178" s="70"/>
      <c r="D178" s="59"/>
      <c r="E178" s="47"/>
      <c r="F178" s="47"/>
    </row>
    <row r="180" spans="1:6" s="81" customFormat="1">
      <c r="A180" s="69"/>
      <c r="B180" s="40"/>
      <c r="C180" s="70"/>
      <c r="D180" s="59"/>
      <c r="E180" s="47"/>
      <c r="F180" s="47"/>
    </row>
    <row r="181" spans="1:6" s="81" customFormat="1">
      <c r="A181" s="69"/>
      <c r="B181" s="40"/>
      <c r="C181" s="70"/>
      <c r="D181" s="59"/>
      <c r="E181" s="47"/>
      <c r="F181" s="47"/>
    </row>
    <row r="187" spans="1:6" s="81" customFormat="1">
      <c r="A187" s="69"/>
      <c r="B187" s="40"/>
      <c r="C187" s="70"/>
      <c r="D187" s="59"/>
      <c r="E187" s="47"/>
      <c r="F187" s="47"/>
    </row>
    <row r="199" spans="1:6" s="81" customFormat="1">
      <c r="A199" s="69"/>
      <c r="B199" s="40"/>
      <c r="C199" s="70"/>
      <c r="D199" s="59"/>
      <c r="E199" s="47"/>
      <c r="F199" s="47"/>
    </row>
    <row r="201" spans="1:6" s="76" customFormat="1">
      <c r="A201" s="69"/>
      <c r="B201" s="40"/>
      <c r="C201" s="70"/>
      <c r="D201" s="59"/>
      <c r="E201" s="47"/>
      <c r="F201" s="47"/>
    </row>
    <row r="202" spans="1:6" s="76" customFormat="1">
      <c r="A202" s="69"/>
      <c r="B202" s="40"/>
      <c r="C202" s="70"/>
      <c r="D202" s="59"/>
      <c r="E202" s="47"/>
      <c r="F202" s="47"/>
    </row>
    <row r="203" spans="1:6" s="76" customFormat="1">
      <c r="A203" s="69"/>
      <c r="B203" s="40"/>
      <c r="C203" s="70"/>
      <c r="D203" s="59"/>
      <c r="E203" s="47"/>
      <c r="F203" s="47"/>
    </row>
    <row r="204" spans="1:6" s="76" customFormat="1">
      <c r="A204" s="69"/>
      <c r="B204" s="40"/>
      <c r="C204" s="70"/>
      <c r="D204" s="59"/>
      <c r="E204" s="47"/>
      <c r="F204" s="47"/>
    </row>
    <row r="205" spans="1:6" s="76" customFormat="1">
      <c r="A205" s="69"/>
      <c r="B205" s="40"/>
      <c r="C205" s="70"/>
      <c r="D205" s="59"/>
      <c r="E205" s="47"/>
      <c r="F205" s="47"/>
    </row>
    <row r="206" spans="1:6" s="76" customFormat="1">
      <c r="A206" s="69"/>
      <c r="B206" s="40"/>
      <c r="C206" s="70"/>
      <c r="D206" s="59"/>
      <c r="E206" s="47"/>
      <c r="F206" s="47"/>
    </row>
    <row r="207" spans="1:6" s="76" customFormat="1">
      <c r="A207" s="69"/>
      <c r="B207" s="40"/>
      <c r="C207" s="70"/>
      <c r="D207" s="59"/>
      <c r="E207" s="47"/>
      <c r="F207" s="47"/>
    </row>
    <row r="208" spans="1:6" s="76" customFormat="1">
      <c r="A208" s="69"/>
      <c r="B208" s="40"/>
      <c r="C208" s="70"/>
      <c r="D208" s="59"/>
      <c r="E208" s="47"/>
      <c r="F208" s="47"/>
    </row>
    <row r="209" spans="1:6" s="76" customFormat="1">
      <c r="A209" s="69"/>
      <c r="B209" s="40"/>
      <c r="C209" s="70"/>
      <c r="D209" s="59"/>
      <c r="E209" s="47"/>
      <c r="F209" s="47"/>
    </row>
    <row r="210" spans="1:6" s="76" customFormat="1">
      <c r="A210" s="69"/>
      <c r="B210" s="40"/>
      <c r="C210" s="70"/>
      <c r="D210" s="59"/>
      <c r="E210" s="47"/>
      <c r="F210" s="47"/>
    </row>
    <row r="211" spans="1:6" s="76" customFormat="1">
      <c r="A211" s="69"/>
      <c r="B211" s="40"/>
      <c r="C211" s="70"/>
      <c r="D211" s="59"/>
      <c r="E211" s="47"/>
      <c r="F211" s="47"/>
    </row>
    <row r="212" spans="1:6" s="76" customFormat="1">
      <c r="A212" s="69"/>
      <c r="B212" s="40"/>
      <c r="C212" s="70"/>
      <c r="D212" s="59"/>
      <c r="E212" s="47"/>
      <c r="F212" s="47"/>
    </row>
    <row r="213" spans="1:6" s="76" customFormat="1">
      <c r="A213" s="69"/>
      <c r="B213" s="40"/>
      <c r="C213" s="70"/>
      <c r="D213" s="59"/>
      <c r="E213" s="47"/>
      <c r="F213" s="47"/>
    </row>
    <row r="214" spans="1:6" s="76" customFormat="1">
      <c r="A214" s="69"/>
      <c r="B214" s="40"/>
      <c r="C214" s="70"/>
      <c r="D214" s="59"/>
      <c r="E214" s="47"/>
      <c r="F214" s="47"/>
    </row>
    <row r="215" spans="1:6" s="76" customFormat="1">
      <c r="A215" s="69"/>
      <c r="B215" s="40"/>
      <c r="C215" s="70"/>
      <c r="D215" s="59"/>
      <c r="E215" s="47"/>
      <c r="F215" s="47"/>
    </row>
    <row r="216" spans="1:6" s="76" customFormat="1">
      <c r="A216" s="69"/>
      <c r="B216" s="40"/>
      <c r="C216" s="70"/>
      <c r="D216" s="59"/>
      <c r="E216" s="47"/>
      <c r="F216" s="47"/>
    </row>
    <row r="217" spans="1:6" s="76" customFormat="1">
      <c r="A217" s="69"/>
      <c r="B217" s="40"/>
      <c r="C217" s="70"/>
      <c r="D217" s="59"/>
      <c r="E217" s="47"/>
      <c r="F217" s="47"/>
    </row>
    <row r="218" spans="1:6" s="76" customFormat="1">
      <c r="A218" s="69"/>
      <c r="B218" s="40"/>
      <c r="C218" s="70"/>
      <c r="D218" s="59"/>
      <c r="E218" s="47"/>
      <c r="F218" s="47"/>
    </row>
    <row r="219" spans="1:6" s="76" customFormat="1">
      <c r="A219" s="69"/>
      <c r="B219" s="40"/>
      <c r="C219" s="70"/>
      <c r="D219" s="59"/>
      <c r="E219" s="47"/>
      <c r="F219" s="47"/>
    </row>
    <row r="220" spans="1:6" s="76" customFormat="1">
      <c r="A220" s="69"/>
      <c r="B220" s="40"/>
      <c r="C220" s="70"/>
      <c r="D220" s="59"/>
      <c r="E220" s="47"/>
      <c r="F220" s="47"/>
    </row>
    <row r="221" spans="1:6" s="76" customFormat="1">
      <c r="A221" s="69"/>
      <c r="B221" s="40"/>
      <c r="C221" s="70"/>
      <c r="D221" s="59"/>
      <c r="E221" s="47"/>
      <c r="F221" s="47"/>
    </row>
    <row r="222" spans="1:6" s="76" customFormat="1">
      <c r="A222" s="69"/>
      <c r="B222" s="40"/>
      <c r="C222" s="70"/>
      <c r="D222" s="59"/>
      <c r="E222" s="47"/>
      <c r="F222" s="47"/>
    </row>
    <row r="223" spans="1:6" s="76" customFormat="1">
      <c r="A223" s="69"/>
      <c r="B223" s="40"/>
      <c r="C223" s="70"/>
      <c r="D223" s="59"/>
      <c r="E223" s="47"/>
      <c r="F223" s="47"/>
    </row>
    <row r="224" spans="1:6" s="76" customFormat="1">
      <c r="A224" s="69"/>
      <c r="B224" s="40"/>
      <c r="C224" s="70"/>
      <c r="D224" s="59"/>
      <c r="E224" s="47"/>
      <c r="F224" s="47"/>
    </row>
    <row r="225" spans="1:6" s="76" customFormat="1">
      <c r="A225" s="69"/>
      <c r="B225" s="40"/>
      <c r="C225" s="70"/>
      <c r="D225" s="59"/>
      <c r="E225" s="47"/>
      <c r="F225" s="47"/>
    </row>
    <row r="226" spans="1:6" s="76" customFormat="1">
      <c r="A226" s="69"/>
      <c r="B226" s="40"/>
      <c r="C226" s="70"/>
      <c r="D226" s="59"/>
      <c r="E226" s="47"/>
      <c r="F226" s="47"/>
    </row>
    <row r="227" spans="1:6" s="76" customFormat="1">
      <c r="A227" s="69"/>
      <c r="B227" s="40"/>
      <c r="C227" s="70"/>
      <c r="D227" s="59"/>
      <c r="E227" s="47"/>
      <c r="F227" s="47"/>
    </row>
    <row r="228" spans="1:6" s="76" customFormat="1">
      <c r="A228" s="69"/>
      <c r="B228" s="40"/>
      <c r="C228" s="70"/>
      <c r="D228" s="59"/>
      <c r="E228" s="47"/>
      <c r="F228" s="47"/>
    </row>
    <row r="229" spans="1:6" s="76" customFormat="1">
      <c r="A229" s="69"/>
      <c r="B229" s="40"/>
      <c r="C229" s="70"/>
      <c r="D229" s="59"/>
      <c r="E229" s="47"/>
      <c r="F229" s="47"/>
    </row>
    <row r="230" spans="1:6" s="76" customFormat="1">
      <c r="A230" s="69"/>
      <c r="B230" s="40"/>
      <c r="C230" s="70"/>
      <c r="D230" s="59"/>
      <c r="E230" s="47"/>
      <c r="F230" s="47"/>
    </row>
    <row r="231" spans="1:6" s="76" customFormat="1">
      <c r="A231" s="69"/>
      <c r="B231" s="40"/>
      <c r="C231" s="70"/>
      <c r="D231" s="59"/>
      <c r="E231" s="47"/>
      <c r="F231" s="47"/>
    </row>
    <row r="232" spans="1:6" s="76" customFormat="1">
      <c r="A232" s="69"/>
      <c r="B232" s="40"/>
      <c r="C232" s="70"/>
      <c r="D232" s="59"/>
      <c r="E232" s="47"/>
      <c r="F232" s="47"/>
    </row>
    <row r="233" spans="1:6" s="76" customFormat="1">
      <c r="A233" s="69"/>
      <c r="B233" s="40"/>
      <c r="C233" s="70"/>
      <c r="D233" s="59"/>
      <c r="E233" s="47"/>
      <c r="F233" s="47"/>
    </row>
    <row r="235" spans="1:6" s="76" customFormat="1">
      <c r="A235" s="69"/>
      <c r="B235" s="40"/>
      <c r="C235" s="70"/>
      <c r="D235" s="59"/>
      <c r="E235" s="47"/>
      <c r="F235" s="47"/>
    </row>
    <row r="236" spans="1:6" s="76" customFormat="1">
      <c r="A236" s="69"/>
      <c r="B236" s="40"/>
      <c r="C236" s="70"/>
      <c r="D236" s="59"/>
      <c r="E236" s="47"/>
      <c r="F236" s="47"/>
    </row>
    <row r="237" spans="1:6" s="76" customFormat="1">
      <c r="A237" s="69"/>
      <c r="B237" s="40"/>
      <c r="C237" s="70"/>
      <c r="D237" s="59"/>
      <c r="E237" s="47"/>
      <c r="F237" s="47"/>
    </row>
    <row r="238" spans="1:6" s="76" customFormat="1">
      <c r="A238" s="69"/>
      <c r="B238" s="40"/>
      <c r="C238" s="70"/>
      <c r="D238" s="59"/>
      <c r="E238" s="47"/>
      <c r="F238" s="47"/>
    </row>
    <row r="239" spans="1:6" s="76" customFormat="1">
      <c r="A239" s="69"/>
      <c r="B239" s="40"/>
      <c r="C239" s="70"/>
      <c r="D239" s="59"/>
      <c r="E239" s="47"/>
      <c r="F239" s="47"/>
    </row>
    <row r="240" spans="1:6" s="76" customFormat="1">
      <c r="A240" s="69"/>
      <c r="B240" s="40"/>
      <c r="C240" s="70"/>
      <c r="D240" s="59"/>
      <c r="E240" s="47"/>
      <c r="F240" s="47"/>
    </row>
    <row r="241" spans="1:6" s="76" customFormat="1">
      <c r="A241" s="69"/>
      <c r="B241" s="40"/>
      <c r="C241" s="70"/>
      <c r="D241" s="59"/>
      <c r="E241" s="47"/>
      <c r="F241" s="47"/>
    </row>
    <row r="242" spans="1:6" s="76" customFormat="1">
      <c r="A242" s="69"/>
      <c r="B242" s="40"/>
      <c r="C242" s="70"/>
      <c r="D242" s="59"/>
      <c r="E242" s="47"/>
      <c r="F242" s="47"/>
    </row>
    <row r="243" spans="1:6" s="76" customFormat="1">
      <c r="A243" s="69"/>
      <c r="B243" s="40"/>
      <c r="C243" s="70"/>
      <c r="D243" s="59"/>
      <c r="E243" s="47"/>
      <c r="F243" s="47"/>
    </row>
    <row r="247" spans="1:6" s="76" customFormat="1">
      <c r="A247" s="69"/>
      <c r="B247" s="40"/>
      <c r="C247" s="70"/>
      <c r="D247" s="59"/>
      <c r="E247" s="47"/>
      <c r="F247" s="47"/>
    </row>
    <row r="248" spans="1:6" s="76" customFormat="1">
      <c r="A248" s="69"/>
      <c r="B248" s="40"/>
      <c r="C248" s="70"/>
      <c r="D248" s="59"/>
      <c r="E248" s="47"/>
      <c r="F248" s="47"/>
    </row>
    <row r="249" spans="1:6" s="76" customFormat="1">
      <c r="A249" s="69"/>
      <c r="B249" s="40"/>
      <c r="C249" s="70"/>
      <c r="D249" s="59"/>
      <c r="E249" s="47"/>
      <c r="F249" s="47"/>
    </row>
    <row r="250" spans="1:6" s="76" customFormat="1">
      <c r="A250" s="69"/>
      <c r="B250" s="40"/>
      <c r="C250" s="70"/>
      <c r="D250" s="59"/>
      <c r="E250" s="47"/>
      <c r="F250" s="47"/>
    </row>
    <row r="251" spans="1:6" s="76" customFormat="1">
      <c r="A251" s="69"/>
      <c r="B251" s="40"/>
      <c r="C251" s="70"/>
      <c r="D251" s="59"/>
      <c r="E251" s="47"/>
      <c r="F251" s="47"/>
    </row>
    <row r="255" spans="1:6" s="76" customFormat="1">
      <c r="A255" s="69"/>
      <c r="B255" s="40"/>
      <c r="C255" s="70"/>
      <c r="D255" s="59"/>
      <c r="E255" s="47"/>
      <c r="F255" s="47"/>
    </row>
    <row r="256" spans="1:6" s="76" customFormat="1">
      <c r="A256" s="69"/>
      <c r="B256" s="40"/>
      <c r="C256" s="70"/>
      <c r="D256" s="59"/>
      <c r="E256" s="47"/>
      <c r="F256" s="47"/>
    </row>
    <row r="257" spans="1:6" s="76" customFormat="1">
      <c r="A257" s="69"/>
      <c r="B257" s="40"/>
      <c r="C257" s="70"/>
      <c r="D257" s="59"/>
      <c r="E257" s="47"/>
      <c r="F257" s="47"/>
    </row>
    <row r="258" spans="1:6" s="76" customFormat="1">
      <c r="A258" s="69"/>
      <c r="B258" s="40"/>
      <c r="C258" s="70"/>
      <c r="D258" s="59"/>
      <c r="E258" s="47"/>
      <c r="F258" s="47"/>
    </row>
    <row r="259" spans="1:6" s="76" customFormat="1">
      <c r="A259" s="69"/>
      <c r="B259" s="40"/>
      <c r="C259" s="70"/>
      <c r="D259" s="59"/>
      <c r="E259" s="47"/>
      <c r="F259" s="47"/>
    </row>
    <row r="260" spans="1:6" s="76" customFormat="1">
      <c r="A260" s="69"/>
      <c r="B260" s="40"/>
      <c r="C260" s="70"/>
      <c r="D260" s="59"/>
      <c r="E260" s="47"/>
      <c r="F260" s="47"/>
    </row>
    <row r="264" spans="1:6" s="76" customFormat="1">
      <c r="A264" s="69"/>
      <c r="B264" s="40"/>
      <c r="C264" s="70"/>
      <c r="D264" s="59"/>
      <c r="E264" s="47"/>
      <c r="F264" s="47"/>
    </row>
    <row r="265" spans="1:6" s="76" customFormat="1">
      <c r="A265" s="69"/>
      <c r="B265" s="40"/>
      <c r="C265" s="70"/>
      <c r="D265" s="59"/>
      <c r="E265" s="47"/>
      <c r="F265" s="47"/>
    </row>
    <row r="271" spans="1:6" s="88" customFormat="1">
      <c r="A271" s="69"/>
      <c r="B271" s="40"/>
      <c r="C271" s="70"/>
      <c r="D271" s="59"/>
      <c r="E271" s="47"/>
      <c r="F271" s="47"/>
    </row>
    <row r="313" spans="1:6" s="78" customFormat="1">
      <c r="A313" s="69"/>
      <c r="B313" s="40"/>
      <c r="C313" s="70"/>
      <c r="D313" s="59"/>
      <c r="E313" s="47"/>
      <c r="F313" s="47"/>
    </row>
    <row r="314" spans="1:6" s="82" customFormat="1">
      <c r="A314" s="69"/>
      <c r="B314" s="40"/>
      <c r="C314" s="70"/>
      <c r="D314" s="59"/>
      <c r="E314" s="47"/>
      <c r="F314" s="47"/>
    </row>
    <row r="315" spans="1:6" s="82" customFormat="1">
      <c r="A315" s="69"/>
      <c r="B315" s="40"/>
      <c r="C315" s="70"/>
      <c r="D315" s="59"/>
      <c r="E315" s="47"/>
      <c r="F315" s="47"/>
    </row>
    <row r="316" spans="1:6" s="82" customFormat="1">
      <c r="A316" s="69"/>
      <c r="B316" s="40"/>
      <c r="C316" s="70"/>
      <c r="D316" s="59"/>
      <c r="E316" s="47"/>
      <c r="F316" s="47"/>
    </row>
    <row r="317" spans="1:6" s="82" customFormat="1">
      <c r="A317" s="69"/>
      <c r="B317" s="40"/>
      <c r="C317" s="70"/>
      <c r="D317" s="59"/>
      <c r="E317" s="47"/>
      <c r="F317" s="47"/>
    </row>
    <row r="449" spans="1:6" s="89" customFormat="1">
      <c r="A449" s="69"/>
      <c r="B449" s="40"/>
      <c r="C449" s="70"/>
      <c r="D449" s="59"/>
      <c r="E449" s="47"/>
      <c r="F449" s="47"/>
    </row>
    <row r="464" spans="1:6" s="81" customFormat="1">
      <c r="A464" s="69"/>
      <c r="B464" s="40"/>
      <c r="C464" s="70"/>
      <c r="D464" s="59"/>
      <c r="E464" s="47"/>
      <c r="F464" s="47"/>
    </row>
    <row r="466" spans="1:6" s="81" customFormat="1">
      <c r="A466" s="69"/>
      <c r="B466" s="40"/>
      <c r="C466" s="70"/>
      <c r="D466" s="59"/>
      <c r="E466" s="47"/>
      <c r="F466" s="47"/>
    </row>
    <row r="467" spans="1:6" s="81" customFormat="1">
      <c r="A467" s="69"/>
      <c r="B467" s="40"/>
      <c r="C467" s="70"/>
      <c r="D467" s="59"/>
      <c r="E467" s="47"/>
      <c r="F467" s="47"/>
    </row>
    <row r="471" spans="1:6" s="81" customFormat="1">
      <c r="A471" s="69"/>
      <c r="B471" s="40"/>
      <c r="C471" s="70"/>
      <c r="D471" s="59"/>
      <c r="E471" s="47"/>
      <c r="F471" s="47"/>
    </row>
    <row r="473" spans="1:6" s="81" customFormat="1">
      <c r="A473" s="69"/>
      <c r="B473" s="40"/>
      <c r="C473" s="70"/>
      <c r="D473" s="59"/>
      <c r="E473" s="47"/>
      <c r="F473" s="47"/>
    </row>
    <row r="474" spans="1:6" s="81" customFormat="1">
      <c r="A474" s="69"/>
      <c r="B474" s="40"/>
      <c r="C474" s="70"/>
      <c r="D474" s="59"/>
      <c r="E474" s="47"/>
      <c r="F474" s="47"/>
    </row>
    <row r="492" spans="1:6" s="27" customFormat="1">
      <c r="A492" s="69"/>
      <c r="B492" s="40"/>
      <c r="C492" s="70"/>
      <c r="D492" s="59"/>
      <c r="E492" s="47"/>
      <c r="F492" s="47"/>
    </row>
    <row r="493" spans="1:6" s="27" customFormat="1">
      <c r="A493" s="69"/>
      <c r="B493" s="40"/>
      <c r="C493" s="70"/>
      <c r="D493" s="59"/>
      <c r="E493" s="47"/>
      <c r="F493" s="47"/>
    </row>
    <row r="507" spans="1:6" s="81" customFormat="1">
      <c r="A507" s="69"/>
      <c r="B507" s="40"/>
      <c r="C507" s="70"/>
      <c r="D507" s="59"/>
      <c r="E507" s="47"/>
      <c r="F507" s="47"/>
    </row>
    <row r="521" spans="1:6" s="81" customFormat="1">
      <c r="A521" s="69"/>
      <c r="B521" s="40"/>
      <c r="C521" s="70"/>
      <c r="D521" s="59"/>
      <c r="E521" s="47"/>
      <c r="F521" s="47"/>
    </row>
    <row r="537" spans="1:6" s="81" customFormat="1">
      <c r="A537" s="69"/>
      <c r="B537" s="40"/>
      <c r="C537" s="70"/>
      <c r="D537" s="59"/>
      <c r="E537" s="47"/>
      <c r="F537" s="47"/>
    </row>
    <row r="546" spans="1:6" s="81" customFormat="1">
      <c r="A546" s="69"/>
      <c r="B546" s="40"/>
      <c r="C546" s="70"/>
      <c r="D546" s="59"/>
      <c r="E546" s="47"/>
      <c r="F546" s="47"/>
    </row>
    <row r="567" spans="1:6" s="81" customFormat="1">
      <c r="A567" s="69"/>
      <c r="B567" s="40"/>
      <c r="C567" s="70"/>
      <c r="D567" s="59"/>
      <c r="E567" s="47"/>
      <c r="F567" s="47"/>
    </row>
    <row r="568" spans="1:6" s="81" customFormat="1">
      <c r="A568" s="69"/>
      <c r="B568" s="40"/>
      <c r="C568" s="70"/>
      <c r="D568" s="59"/>
      <c r="E568" s="47"/>
      <c r="F568" s="47"/>
    </row>
    <row r="569" spans="1:6" s="81" customFormat="1">
      <c r="A569" s="69"/>
      <c r="B569" s="40"/>
      <c r="C569" s="70"/>
      <c r="D569" s="59"/>
      <c r="E569" s="47"/>
      <c r="F569" s="47"/>
    </row>
    <row r="591" spans="1:6" s="81" customFormat="1">
      <c r="A591" s="69"/>
      <c r="B591" s="40"/>
      <c r="C591" s="70"/>
      <c r="D591" s="59"/>
      <c r="E591" s="47"/>
      <c r="F591" s="47"/>
    </row>
    <row r="592" spans="1:6" s="81" customFormat="1">
      <c r="A592" s="69"/>
      <c r="B592" s="40"/>
      <c r="C592" s="70"/>
      <c r="D592" s="59"/>
      <c r="E592" s="47"/>
      <c r="F592" s="47"/>
    </row>
    <row r="602" spans="1:6" s="81" customFormat="1">
      <c r="A602" s="69"/>
      <c r="B602" s="40"/>
      <c r="C602" s="70"/>
      <c r="D602" s="59"/>
      <c r="E602" s="47"/>
      <c r="F602" s="47"/>
    </row>
    <row r="603" spans="1:6" s="81" customFormat="1">
      <c r="A603" s="69"/>
      <c r="B603" s="40"/>
      <c r="C603" s="70"/>
      <c r="D603" s="59"/>
      <c r="E603" s="47"/>
      <c r="F603" s="47"/>
    </row>
    <row r="606" spans="1:6" s="27" customFormat="1">
      <c r="A606" s="69"/>
      <c r="B606" s="40"/>
      <c r="C606" s="70"/>
      <c r="D606" s="59"/>
      <c r="E606" s="47"/>
      <c r="F606" s="47"/>
    </row>
    <row r="607" spans="1:6" s="27" customFormat="1">
      <c r="A607" s="69"/>
      <c r="B607" s="40"/>
      <c r="C607" s="70"/>
      <c r="D607" s="59"/>
      <c r="E607" s="47"/>
      <c r="F607" s="47"/>
    </row>
    <row r="610" spans="1:6" s="81" customFormat="1">
      <c r="A610" s="69"/>
      <c r="B610" s="40"/>
      <c r="C610" s="70"/>
      <c r="D610" s="59"/>
      <c r="E610" s="47"/>
      <c r="F610" s="47"/>
    </row>
    <row r="611" spans="1:6" s="81" customFormat="1">
      <c r="A611" s="69"/>
      <c r="B611" s="40"/>
      <c r="C611" s="70"/>
      <c r="D611" s="59"/>
      <c r="E611" s="47"/>
      <c r="F611" s="47"/>
    </row>
    <row r="612" spans="1:6" s="81" customFormat="1">
      <c r="A612" s="69"/>
      <c r="B612" s="40"/>
      <c r="C612" s="70"/>
      <c r="D612" s="59"/>
      <c r="E612" s="47"/>
      <c r="F612" s="47"/>
    </row>
    <row r="613" spans="1:6" s="81" customFormat="1">
      <c r="A613" s="69"/>
      <c r="B613" s="40"/>
      <c r="C613" s="70"/>
      <c r="D613" s="59"/>
      <c r="E613" s="47"/>
      <c r="F613" s="47"/>
    </row>
    <row r="614" spans="1:6" s="81" customFormat="1">
      <c r="A614" s="69"/>
      <c r="B614" s="40"/>
      <c r="C614" s="70"/>
      <c r="D614" s="59"/>
      <c r="E614" s="47"/>
      <c r="F614" s="47"/>
    </row>
    <row r="615" spans="1:6" s="81" customFormat="1">
      <c r="A615" s="69"/>
      <c r="B615" s="40"/>
      <c r="C615" s="70"/>
      <c r="D615" s="59"/>
      <c r="E615" s="47"/>
      <c r="F615" s="47"/>
    </row>
    <row r="616" spans="1:6" s="81" customFormat="1">
      <c r="A616" s="69"/>
      <c r="B616" s="40"/>
      <c r="C616" s="70"/>
      <c r="D616" s="59"/>
      <c r="E616" s="47"/>
      <c r="F616" s="47"/>
    </row>
    <row r="617" spans="1:6" s="81" customFormat="1">
      <c r="A617" s="69"/>
      <c r="B617" s="40"/>
      <c r="C617" s="70"/>
      <c r="D617" s="59"/>
      <c r="E617" s="47"/>
      <c r="F617" s="47"/>
    </row>
    <row r="618" spans="1:6" s="81" customFormat="1">
      <c r="A618" s="69"/>
      <c r="B618" s="40"/>
      <c r="C618" s="70"/>
      <c r="D618" s="59"/>
      <c r="E618" s="47"/>
      <c r="F618" s="47"/>
    </row>
    <row r="619" spans="1:6" s="81" customFormat="1">
      <c r="A619" s="69"/>
      <c r="B619" s="40"/>
      <c r="C619" s="70"/>
      <c r="D619" s="59"/>
      <c r="E619" s="47"/>
      <c r="F619" s="47"/>
    </row>
    <row r="620" spans="1:6" s="81" customFormat="1">
      <c r="A620" s="69"/>
      <c r="B620" s="40"/>
      <c r="C620" s="70"/>
      <c r="D620" s="59"/>
      <c r="E620" s="47"/>
      <c r="F620" s="47"/>
    </row>
    <row r="621" spans="1:6" s="81" customFormat="1">
      <c r="A621" s="69"/>
      <c r="B621" s="40"/>
      <c r="C621" s="70"/>
      <c r="D621" s="59"/>
      <c r="E621" s="47"/>
      <c r="F621" s="47"/>
    </row>
    <row r="622" spans="1:6" s="81" customFormat="1">
      <c r="A622" s="69"/>
      <c r="B622" s="40"/>
      <c r="C622" s="70"/>
      <c r="D622" s="59"/>
      <c r="E622" s="47"/>
      <c r="F622" s="47"/>
    </row>
    <row r="623" spans="1:6" s="81" customFormat="1">
      <c r="A623" s="69"/>
      <c r="B623" s="40"/>
      <c r="C623" s="70"/>
      <c r="D623" s="59"/>
      <c r="E623" s="47"/>
      <c r="F623" s="47"/>
    </row>
    <row r="624" spans="1:6" s="81" customFormat="1">
      <c r="A624" s="69"/>
      <c r="B624" s="40"/>
      <c r="C624" s="70"/>
      <c r="D624" s="59"/>
      <c r="E624" s="47"/>
      <c r="F624" s="47"/>
    </row>
    <row r="625" spans="1:6" s="81" customFormat="1">
      <c r="A625" s="69"/>
      <c r="B625" s="40"/>
      <c r="C625" s="70"/>
      <c r="D625" s="59"/>
      <c r="E625" s="47"/>
      <c r="F625" s="47"/>
    </row>
    <row r="626" spans="1:6" s="81" customFormat="1">
      <c r="A626" s="69"/>
      <c r="B626" s="40"/>
      <c r="C626" s="70"/>
      <c r="D626" s="59"/>
      <c r="E626" s="47"/>
      <c r="F626" s="47"/>
    </row>
    <row r="627" spans="1:6" s="81" customFormat="1">
      <c r="A627" s="69"/>
      <c r="B627" s="40"/>
      <c r="C627" s="70"/>
      <c r="D627" s="59"/>
      <c r="E627" s="47"/>
      <c r="F627" s="47"/>
    </row>
    <row r="628" spans="1:6" s="81" customFormat="1">
      <c r="A628" s="69"/>
      <c r="B628" s="40"/>
      <c r="C628" s="70"/>
      <c r="D628" s="59"/>
      <c r="E628" s="47"/>
      <c r="F628" s="47"/>
    </row>
    <row r="629" spans="1:6" s="81" customFormat="1">
      <c r="A629" s="69"/>
      <c r="B629" s="40"/>
      <c r="C629" s="70"/>
      <c r="D629" s="59"/>
      <c r="E629" s="47"/>
      <c r="F629" s="47"/>
    </row>
    <row r="630" spans="1:6" s="81" customFormat="1">
      <c r="A630" s="69"/>
      <c r="B630" s="40"/>
      <c r="C630" s="70"/>
      <c r="D630" s="59"/>
      <c r="E630" s="47"/>
      <c r="F630" s="47"/>
    </row>
    <row r="631" spans="1:6" s="81" customFormat="1">
      <c r="A631" s="69"/>
      <c r="B631" s="40"/>
      <c r="C631" s="70"/>
      <c r="D631" s="59"/>
      <c r="E631" s="47"/>
      <c r="F631" s="47"/>
    </row>
    <row r="632" spans="1:6" s="81" customFormat="1">
      <c r="A632" s="69"/>
      <c r="B632" s="40"/>
      <c r="C632" s="70"/>
      <c r="D632" s="59"/>
      <c r="E632" s="47"/>
      <c r="F632" s="47"/>
    </row>
    <row r="633" spans="1:6" s="81" customFormat="1">
      <c r="A633" s="69"/>
      <c r="B633" s="40"/>
      <c r="C633" s="70"/>
      <c r="D633" s="59"/>
      <c r="E633" s="47"/>
      <c r="F633" s="47"/>
    </row>
    <row r="634" spans="1:6" s="81" customFormat="1">
      <c r="A634" s="69"/>
      <c r="B634" s="40"/>
      <c r="C634" s="70"/>
      <c r="D634" s="59"/>
      <c r="E634" s="47"/>
      <c r="F634" s="47"/>
    </row>
    <row r="635" spans="1:6" s="81" customFormat="1">
      <c r="A635" s="69"/>
      <c r="B635" s="40"/>
      <c r="C635" s="70"/>
      <c r="D635" s="59"/>
      <c r="E635" s="47"/>
      <c r="F635" s="47"/>
    </row>
    <row r="636" spans="1:6" s="81" customFormat="1">
      <c r="A636" s="69"/>
      <c r="B636" s="40"/>
      <c r="C636" s="70"/>
      <c r="D636" s="59"/>
      <c r="E636" s="47"/>
      <c r="F636" s="47"/>
    </row>
    <row r="637" spans="1:6" s="81" customFormat="1">
      <c r="A637" s="69"/>
      <c r="B637" s="40"/>
      <c r="C637" s="70"/>
      <c r="D637" s="59"/>
      <c r="E637" s="47"/>
      <c r="F637" s="47"/>
    </row>
    <row r="638" spans="1:6" s="81" customFormat="1">
      <c r="A638" s="69"/>
      <c r="B638" s="40"/>
      <c r="C638" s="70"/>
      <c r="D638" s="59"/>
      <c r="E638" s="47"/>
      <c r="F638" s="47"/>
    </row>
    <row r="639" spans="1:6" s="81" customFormat="1">
      <c r="A639" s="69"/>
      <c r="B639" s="40"/>
      <c r="C639" s="70"/>
      <c r="D639" s="59"/>
      <c r="E639" s="47"/>
      <c r="F639" s="47"/>
    </row>
    <row r="640" spans="1:6" s="81" customFormat="1">
      <c r="A640" s="69"/>
      <c r="B640" s="40"/>
      <c r="C640" s="70"/>
      <c r="D640" s="59"/>
      <c r="E640" s="47"/>
      <c r="F640" s="47"/>
    </row>
    <row r="641" spans="1:6" s="81" customFormat="1">
      <c r="A641" s="69"/>
      <c r="B641" s="40"/>
      <c r="C641" s="70"/>
      <c r="D641" s="59"/>
      <c r="E641" s="47"/>
      <c r="F641" s="47"/>
    </row>
    <row r="642" spans="1:6" s="81" customFormat="1">
      <c r="A642" s="69"/>
      <c r="B642" s="40"/>
      <c r="C642" s="70"/>
      <c r="D642" s="59"/>
      <c r="E642" s="47"/>
      <c r="F642" s="47"/>
    </row>
    <row r="643" spans="1:6" s="81" customFormat="1">
      <c r="A643" s="69"/>
      <c r="B643" s="40"/>
      <c r="C643" s="70"/>
      <c r="D643" s="59"/>
      <c r="E643" s="47"/>
      <c r="F643" s="47"/>
    </row>
    <row r="644" spans="1:6" s="81" customFormat="1">
      <c r="A644" s="69"/>
      <c r="B644" s="40"/>
      <c r="C644" s="70"/>
      <c r="D644" s="59"/>
      <c r="E644" s="47"/>
      <c r="F644" s="47"/>
    </row>
    <row r="645" spans="1:6" s="81" customFormat="1">
      <c r="A645" s="69"/>
      <c r="B645" s="40"/>
      <c r="C645" s="70"/>
      <c r="D645" s="59"/>
      <c r="E645" s="47"/>
      <c r="F645" s="47"/>
    </row>
    <row r="646" spans="1:6" s="81" customFormat="1">
      <c r="A646" s="69"/>
      <c r="B646" s="40"/>
      <c r="C646" s="70"/>
      <c r="D646" s="59"/>
      <c r="E646" s="47"/>
      <c r="F646" s="47"/>
    </row>
    <row r="647" spans="1:6" s="81" customFormat="1">
      <c r="A647" s="69"/>
      <c r="B647" s="40"/>
      <c r="C647" s="70"/>
      <c r="D647" s="59"/>
      <c r="E647" s="47"/>
      <c r="F647" s="47"/>
    </row>
    <row r="648" spans="1:6" s="81" customFormat="1">
      <c r="A648" s="69"/>
      <c r="B648" s="40"/>
      <c r="C648" s="70"/>
      <c r="D648" s="59"/>
      <c r="E648" s="47"/>
      <c r="F648" s="47"/>
    </row>
    <row r="649" spans="1:6" s="81" customFormat="1">
      <c r="A649" s="69"/>
      <c r="B649" s="40"/>
      <c r="C649" s="70"/>
      <c r="D649" s="59"/>
      <c r="E649" s="47"/>
      <c r="F649" s="47"/>
    </row>
    <row r="650" spans="1:6" s="81" customFormat="1">
      <c r="A650" s="69"/>
      <c r="B650" s="40"/>
      <c r="C650" s="70"/>
      <c r="D650" s="59"/>
      <c r="E650" s="47"/>
      <c r="F650" s="47"/>
    </row>
    <row r="651" spans="1:6" s="81" customFormat="1">
      <c r="A651" s="69"/>
      <c r="B651" s="40"/>
      <c r="C651" s="70"/>
      <c r="D651" s="59"/>
      <c r="E651" s="47"/>
      <c r="F651" s="47"/>
    </row>
    <row r="652" spans="1:6" s="81" customFormat="1">
      <c r="A652" s="69"/>
      <c r="B652" s="40"/>
      <c r="C652" s="70"/>
      <c r="D652" s="59"/>
      <c r="E652" s="47"/>
      <c r="F652" s="47"/>
    </row>
    <row r="653" spans="1:6" s="81" customFormat="1">
      <c r="A653" s="69"/>
      <c r="B653" s="40"/>
      <c r="C653" s="70"/>
      <c r="D653" s="59"/>
      <c r="E653" s="47"/>
      <c r="F653" s="47"/>
    </row>
    <row r="654" spans="1:6" s="81" customFormat="1">
      <c r="A654" s="69"/>
      <c r="B654" s="40"/>
      <c r="C654" s="70"/>
      <c r="D654" s="59"/>
      <c r="E654" s="47"/>
      <c r="F654" s="47"/>
    </row>
    <row r="655" spans="1:6" s="81" customFormat="1">
      <c r="A655" s="69"/>
      <c r="B655" s="40"/>
      <c r="C655" s="70"/>
      <c r="D655" s="59"/>
      <c r="E655" s="47"/>
      <c r="F655" s="47"/>
    </row>
    <row r="656" spans="1:6" s="81" customFormat="1">
      <c r="A656" s="69"/>
      <c r="B656" s="40"/>
      <c r="C656" s="70"/>
      <c r="D656" s="59"/>
      <c r="E656" s="47"/>
      <c r="F656" s="47"/>
    </row>
    <row r="657" spans="1:6" s="81" customFormat="1">
      <c r="A657" s="69"/>
      <c r="B657" s="40"/>
      <c r="C657" s="70"/>
      <c r="D657" s="59"/>
      <c r="E657" s="47"/>
      <c r="F657" s="47"/>
    </row>
    <row r="658" spans="1:6" s="81" customFormat="1">
      <c r="A658" s="69"/>
      <c r="B658" s="40"/>
      <c r="C658" s="70"/>
      <c r="D658" s="59"/>
      <c r="E658" s="47"/>
      <c r="F658" s="47"/>
    </row>
    <row r="659" spans="1:6" s="81" customFormat="1">
      <c r="A659" s="69"/>
      <c r="B659" s="40"/>
      <c r="C659" s="70"/>
      <c r="D659" s="59"/>
      <c r="E659" s="47"/>
      <c r="F659" s="47"/>
    </row>
    <row r="660" spans="1:6" s="81" customFormat="1">
      <c r="A660" s="69"/>
      <c r="B660" s="40"/>
      <c r="C660" s="70"/>
      <c r="D660" s="59"/>
      <c r="E660" s="47"/>
      <c r="F660" s="47"/>
    </row>
    <row r="661" spans="1:6" s="81" customFormat="1">
      <c r="A661" s="69"/>
      <c r="B661" s="40"/>
      <c r="C661" s="70"/>
      <c r="D661" s="59"/>
      <c r="E661" s="47"/>
      <c r="F661" s="47"/>
    </row>
    <row r="662" spans="1:6" s="81" customFormat="1">
      <c r="A662" s="69"/>
      <c r="B662" s="40"/>
      <c r="C662" s="70"/>
      <c r="D662" s="59"/>
      <c r="E662" s="47"/>
      <c r="F662" s="47"/>
    </row>
    <row r="663" spans="1:6" s="81" customFormat="1">
      <c r="A663" s="69"/>
      <c r="B663" s="40"/>
      <c r="C663" s="70"/>
      <c r="D663" s="59"/>
      <c r="E663" s="47"/>
      <c r="F663" s="47"/>
    </row>
    <row r="664" spans="1:6" s="81" customFormat="1">
      <c r="A664" s="69"/>
      <c r="B664" s="40"/>
      <c r="C664" s="70"/>
      <c r="D664" s="59"/>
      <c r="E664" s="47"/>
      <c r="F664" s="47"/>
    </row>
    <row r="665" spans="1:6" s="81" customFormat="1">
      <c r="A665" s="69"/>
      <c r="B665" s="40"/>
      <c r="C665" s="70"/>
      <c r="D665" s="59"/>
      <c r="E665" s="47"/>
      <c r="F665" s="47"/>
    </row>
    <row r="666" spans="1:6" s="81" customFormat="1">
      <c r="A666" s="69"/>
      <c r="B666" s="40"/>
      <c r="C666" s="70"/>
      <c r="D666" s="59"/>
      <c r="E666" s="47"/>
      <c r="F666" s="47"/>
    </row>
    <row r="667" spans="1:6" s="81" customFormat="1">
      <c r="A667" s="69"/>
      <c r="B667" s="40"/>
      <c r="C667" s="70"/>
      <c r="D667" s="59"/>
      <c r="E667" s="47"/>
      <c r="F667" s="47"/>
    </row>
    <row r="668" spans="1:6" s="81" customFormat="1">
      <c r="A668" s="69"/>
      <c r="B668" s="40"/>
      <c r="C668" s="70"/>
      <c r="D668" s="59"/>
      <c r="E668" s="47"/>
      <c r="F668" s="47"/>
    </row>
    <row r="669" spans="1:6" s="81" customFormat="1">
      <c r="A669" s="69"/>
      <c r="B669" s="40"/>
      <c r="C669" s="70"/>
      <c r="D669" s="59"/>
      <c r="E669" s="47"/>
      <c r="F669" s="47"/>
    </row>
    <row r="670" spans="1:6" s="81" customFormat="1">
      <c r="A670" s="69"/>
      <c r="B670" s="40"/>
      <c r="C670" s="70"/>
      <c r="D670" s="59"/>
      <c r="E670" s="47"/>
      <c r="F670" s="47"/>
    </row>
    <row r="671" spans="1:6" s="81" customFormat="1">
      <c r="A671" s="69"/>
      <c r="B671" s="40"/>
      <c r="C671" s="70"/>
      <c r="D671" s="59"/>
      <c r="E671" s="47"/>
      <c r="F671" s="47"/>
    </row>
    <row r="672" spans="1:6" s="81" customFormat="1">
      <c r="A672" s="69"/>
      <c r="B672" s="40"/>
      <c r="C672" s="70"/>
      <c r="D672" s="59"/>
      <c r="E672" s="47"/>
      <c r="F672" s="47"/>
    </row>
    <row r="673" spans="1:6" s="81" customFormat="1">
      <c r="A673" s="69"/>
      <c r="B673" s="40"/>
      <c r="C673" s="70"/>
      <c r="D673" s="59"/>
      <c r="E673" s="47"/>
      <c r="F673" s="47"/>
    </row>
    <row r="674" spans="1:6" s="81" customFormat="1">
      <c r="A674" s="69"/>
      <c r="B674" s="40"/>
      <c r="C674" s="70"/>
      <c r="D674" s="59"/>
      <c r="E674" s="47"/>
      <c r="F674" s="47"/>
    </row>
    <row r="675" spans="1:6" s="81" customFormat="1">
      <c r="A675" s="69"/>
      <c r="B675" s="40"/>
      <c r="C675" s="70"/>
      <c r="D675" s="59"/>
      <c r="E675" s="47"/>
      <c r="F675" s="47"/>
    </row>
    <row r="676" spans="1:6" s="81" customFormat="1">
      <c r="A676" s="69"/>
      <c r="B676" s="40"/>
      <c r="C676" s="70"/>
      <c r="D676" s="59"/>
      <c r="E676" s="47"/>
      <c r="F676" s="47"/>
    </row>
    <row r="677" spans="1:6" s="81" customFormat="1">
      <c r="A677" s="69"/>
      <c r="B677" s="40"/>
      <c r="C677" s="70"/>
      <c r="D677" s="59"/>
      <c r="E677" s="47"/>
      <c r="F677" s="47"/>
    </row>
    <row r="678" spans="1:6" s="81" customFormat="1">
      <c r="A678" s="69"/>
      <c r="B678" s="40"/>
      <c r="C678" s="70"/>
      <c r="D678" s="59"/>
      <c r="E678" s="47"/>
      <c r="F678" s="47"/>
    </row>
    <row r="679" spans="1:6" s="81" customFormat="1">
      <c r="A679" s="69"/>
      <c r="B679" s="40"/>
      <c r="C679" s="70"/>
      <c r="D679" s="59"/>
      <c r="E679" s="47"/>
      <c r="F679" s="47"/>
    </row>
    <row r="680" spans="1:6" s="81" customFormat="1">
      <c r="A680" s="69"/>
      <c r="B680" s="40"/>
      <c r="C680" s="70"/>
      <c r="D680" s="59"/>
      <c r="E680" s="47"/>
      <c r="F680" s="47"/>
    </row>
    <row r="681" spans="1:6" s="81" customFormat="1">
      <c r="A681" s="69"/>
      <c r="B681" s="40"/>
      <c r="C681" s="70"/>
      <c r="D681" s="59"/>
      <c r="E681" s="47"/>
      <c r="F681" s="47"/>
    </row>
    <row r="682" spans="1:6" s="81" customFormat="1">
      <c r="A682" s="69"/>
      <c r="B682" s="40"/>
      <c r="C682" s="70"/>
      <c r="D682" s="59"/>
      <c r="E682" s="47"/>
      <c r="F682" s="47"/>
    </row>
    <row r="683" spans="1:6" s="81" customFormat="1">
      <c r="A683" s="69"/>
      <c r="B683" s="40"/>
      <c r="C683" s="70"/>
      <c r="D683" s="59"/>
      <c r="E683" s="47"/>
      <c r="F683" s="47"/>
    </row>
    <row r="684" spans="1:6" s="81" customFormat="1">
      <c r="A684" s="69"/>
      <c r="B684" s="40"/>
      <c r="C684" s="70"/>
      <c r="D684" s="59"/>
      <c r="E684" s="47"/>
      <c r="F684" s="47"/>
    </row>
    <row r="685" spans="1:6" s="81" customFormat="1">
      <c r="A685" s="69"/>
      <c r="B685" s="40"/>
      <c r="C685" s="70"/>
      <c r="D685" s="59"/>
      <c r="E685" s="47"/>
      <c r="F685" s="47"/>
    </row>
    <row r="686" spans="1:6" s="81" customFormat="1">
      <c r="A686" s="69"/>
      <c r="B686" s="40"/>
      <c r="C686" s="70"/>
      <c r="D686" s="59"/>
      <c r="E686" s="47"/>
      <c r="F686" s="47"/>
    </row>
    <row r="687" spans="1:6" s="81" customFormat="1">
      <c r="A687" s="69"/>
      <c r="B687" s="40"/>
      <c r="C687" s="70"/>
      <c r="D687" s="59"/>
      <c r="E687" s="47"/>
      <c r="F687" s="47"/>
    </row>
    <row r="688" spans="1:6" s="81" customFormat="1">
      <c r="A688" s="69"/>
      <c r="B688" s="40"/>
      <c r="C688" s="70"/>
      <c r="D688" s="59"/>
      <c r="E688" s="47"/>
      <c r="F688" s="47"/>
    </row>
    <row r="689" spans="1:6" s="81" customFormat="1">
      <c r="A689" s="69"/>
      <c r="B689" s="40"/>
      <c r="C689" s="70"/>
      <c r="D689" s="59"/>
      <c r="E689" s="47"/>
      <c r="F689" s="47"/>
    </row>
    <row r="690" spans="1:6" s="81" customFormat="1">
      <c r="A690" s="69"/>
      <c r="B690" s="40"/>
      <c r="C690" s="70"/>
      <c r="D690" s="59"/>
      <c r="E690" s="47"/>
      <c r="F690" s="47"/>
    </row>
    <row r="691" spans="1:6" s="81" customFormat="1">
      <c r="A691" s="69"/>
      <c r="B691" s="40"/>
      <c r="C691" s="70"/>
      <c r="D691" s="59"/>
      <c r="E691" s="47"/>
      <c r="F691" s="47"/>
    </row>
    <row r="692" spans="1:6" s="81" customFormat="1">
      <c r="A692" s="69"/>
      <c r="B692" s="40"/>
      <c r="C692" s="70"/>
      <c r="D692" s="59"/>
      <c r="E692" s="47"/>
      <c r="F692" s="47"/>
    </row>
    <row r="693" spans="1:6" s="81" customFormat="1">
      <c r="A693" s="69"/>
      <c r="B693" s="40"/>
      <c r="C693" s="70"/>
      <c r="D693" s="59"/>
      <c r="E693" s="47"/>
      <c r="F693" s="47"/>
    </row>
    <row r="694" spans="1:6" s="81" customFormat="1">
      <c r="A694" s="69"/>
      <c r="B694" s="40"/>
      <c r="C694" s="70"/>
      <c r="D694" s="59"/>
      <c r="E694" s="47"/>
      <c r="F694" s="47"/>
    </row>
    <row r="695" spans="1:6" s="81" customFormat="1">
      <c r="A695" s="69"/>
      <c r="B695" s="40"/>
      <c r="C695" s="70"/>
      <c r="D695" s="59"/>
      <c r="E695" s="47"/>
      <c r="F695" s="47"/>
    </row>
    <row r="696" spans="1:6" s="81" customFormat="1">
      <c r="A696" s="69"/>
      <c r="B696" s="40"/>
      <c r="C696" s="70"/>
      <c r="D696" s="59"/>
      <c r="E696" s="47"/>
      <c r="F696" s="47"/>
    </row>
    <row r="697" spans="1:6" s="81" customFormat="1">
      <c r="A697" s="69"/>
      <c r="B697" s="40"/>
      <c r="C697" s="70"/>
      <c r="D697" s="59"/>
      <c r="E697" s="47"/>
      <c r="F697" s="47"/>
    </row>
    <row r="698" spans="1:6" s="81" customFormat="1">
      <c r="A698" s="69"/>
      <c r="B698" s="40"/>
      <c r="C698" s="70"/>
      <c r="D698" s="59"/>
      <c r="E698" s="47"/>
      <c r="F698" s="47"/>
    </row>
    <row r="699" spans="1:6" s="81" customFormat="1">
      <c r="A699" s="69"/>
      <c r="B699" s="40"/>
      <c r="C699" s="70"/>
      <c r="D699" s="59"/>
      <c r="E699" s="47"/>
      <c r="F699" s="47"/>
    </row>
    <row r="700" spans="1:6" s="81" customFormat="1">
      <c r="A700" s="69"/>
      <c r="B700" s="40"/>
      <c r="C700" s="70"/>
      <c r="D700" s="59"/>
      <c r="E700" s="47"/>
      <c r="F700" s="47"/>
    </row>
    <row r="701" spans="1:6" s="81" customFormat="1">
      <c r="A701" s="69"/>
      <c r="B701" s="40"/>
      <c r="C701" s="70"/>
      <c r="D701" s="59"/>
      <c r="E701" s="47"/>
      <c r="F701" s="47"/>
    </row>
    <row r="702" spans="1:6" s="81" customFormat="1">
      <c r="A702" s="69"/>
      <c r="B702" s="40"/>
      <c r="C702" s="70"/>
      <c r="D702" s="59"/>
      <c r="E702" s="47"/>
      <c r="F702" s="47"/>
    </row>
    <row r="703" spans="1:6" s="81" customFormat="1">
      <c r="A703" s="69"/>
      <c r="B703" s="40"/>
      <c r="C703" s="70"/>
      <c r="D703" s="59"/>
      <c r="E703" s="47"/>
      <c r="F703" s="47"/>
    </row>
    <row r="704" spans="1:6" s="81" customFormat="1">
      <c r="A704" s="69"/>
      <c r="B704" s="40"/>
      <c r="C704" s="70"/>
      <c r="D704" s="59"/>
      <c r="E704" s="47"/>
      <c r="F704" s="47"/>
    </row>
    <row r="705" spans="1:6" s="81" customFormat="1">
      <c r="A705" s="69"/>
      <c r="B705" s="40"/>
      <c r="C705" s="70"/>
      <c r="D705" s="59"/>
      <c r="E705" s="47"/>
      <c r="F705" s="47"/>
    </row>
    <row r="706" spans="1:6" s="81" customFormat="1">
      <c r="A706" s="69"/>
      <c r="B706" s="40"/>
      <c r="C706" s="70"/>
      <c r="D706" s="59"/>
      <c r="E706" s="47"/>
      <c r="F706" s="47"/>
    </row>
    <row r="707" spans="1:6" s="81" customFormat="1">
      <c r="A707" s="69"/>
      <c r="B707" s="40"/>
      <c r="C707" s="70"/>
      <c r="D707" s="59"/>
      <c r="E707" s="47"/>
      <c r="F707" s="47"/>
    </row>
    <row r="708" spans="1:6" s="81" customFormat="1">
      <c r="A708" s="69"/>
      <c r="B708" s="40"/>
      <c r="C708" s="70"/>
      <c r="D708" s="59"/>
      <c r="E708" s="47"/>
      <c r="F708" s="47"/>
    </row>
    <row r="709" spans="1:6" s="81" customFormat="1">
      <c r="A709" s="69"/>
      <c r="B709" s="40"/>
      <c r="C709" s="70"/>
      <c r="D709" s="59"/>
      <c r="E709" s="47"/>
      <c r="F709" s="47"/>
    </row>
    <row r="710" spans="1:6" s="81" customFormat="1">
      <c r="A710" s="69"/>
      <c r="B710" s="40"/>
      <c r="C710" s="70"/>
      <c r="D710" s="59"/>
      <c r="E710" s="47"/>
      <c r="F710" s="47"/>
    </row>
    <row r="711" spans="1:6" s="81" customFormat="1">
      <c r="A711" s="69"/>
      <c r="B711" s="40"/>
      <c r="C711" s="70"/>
      <c r="D711" s="59"/>
      <c r="E711" s="47"/>
      <c r="F711" s="47"/>
    </row>
    <row r="712" spans="1:6" s="81" customFormat="1">
      <c r="A712" s="69"/>
      <c r="B712" s="40"/>
      <c r="C712" s="70"/>
      <c r="D712" s="59"/>
      <c r="E712" s="47"/>
      <c r="F712" s="47"/>
    </row>
    <row r="713" spans="1:6" s="81" customFormat="1">
      <c r="A713" s="69"/>
      <c r="B713" s="40"/>
      <c r="C713" s="70"/>
      <c r="D713" s="59"/>
      <c r="E713" s="47"/>
      <c r="F713" s="47"/>
    </row>
    <row r="714" spans="1:6" s="81" customFormat="1">
      <c r="A714" s="69"/>
      <c r="B714" s="40"/>
      <c r="C714" s="70"/>
      <c r="D714" s="59"/>
      <c r="E714" s="47"/>
      <c r="F714" s="47"/>
    </row>
    <row r="715" spans="1:6" s="81" customFormat="1">
      <c r="A715" s="69"/>
      <c r="B715" s="40"/>
      <c r="C715" s="70"/>
      <c r="D715" s="59"/>
      <c r="E715" s="47"/>
      <c r="F715" s="47"/>
    </row>
    <row r="716" spans="1:6" s="81" customFormat="1">
      <c r="A716" s="69"/>
      <c r="B716" s="40"/>
      <c r="C716" s="70"/>
      <c r="D716" s="59"/>
      <c r="E716" s="47"/>
      <c r="F716" s="47"/>
    </row>
    <row r="717" spans="1:6" s="81" customFormat="1">
      <c r="A717" s="69"/>
      <c r="B717" s="40"/>
      <c r="C717" s="70"/>
      <c r="D717" s="59"/>
      <c r="E717" s="47"/>
      <c r="F717" s="47"/>
    </row>
    <row r="718" spans="1:6" s="81" customFormat="1">
      <c r="A718" s="69"/>
      <c r="B718" s="40"/>
      <c r="C718" s="70"/>
      <c r="D718" s="59"/>
      <c r="E718" s="47"/>
      <c r="F718" s="47"/>
    </row>
    <row r="719" spans="1:6" s="81" customFormat="1">
      <c r="A719" s="69"/>
      <c r="B719" s="40"/>
      <c r="C719" s="70"/>
      <c r="D719" s="59"/>
      <c r="E719" s="47"/>
      <c r="F719" s="47"/>
    </row>
    <row r="720" spans="1:6" s="81" customFormat="1">
      <c r="A720" s="69"/>
      <c r="B720" s="40"/>
      <c r="C720" s="70"/>
      <c r="D720" s="59"/>
      <c r="E720" s="47"/>
      <c r="F720" s="47"/>
    </row>
    <row r="721" spans="1:6" s="81" customFormat="1">
      <c r="A721" s="69"/>
      <c r="B721" s="40"/>
      <c r="C721" s="70"/>
      <c r="D721" s="59"/>
      <c r="E721" s="47"/>
      <c r="F721" s="47"/>
    </row>
    <row r="722" spans="1:6" s="81" customFormat="1">
      <c r="A722" s="69"/>
      <c r="B722" s="40"/>
      <c r="C722" s="70"/>
      <c r="D722" s="59"/>
      <c r="E722" s="47"/>
      <c r="F722" s="47"/>
    </row>
    <row r="723" spans="1:6" s="81" customFormat="1">
      <c r="A723" s="69"/>
      <c r="B723" s="40"/>
      <c r="C723" s="70"/>
      <c r="D723" s="59"/>
      <c r="E723" s="47"/>
      <c r="F723" s="47"/>
    </row>
    <row r="724" spans="1:6" s="81" customFormat="1">
      <c r="A724" s="69"/>
      <c r="B724" s="40"/>
      <c r="C724" s="70"/>
      <c r="D724" s="59"/>
      <c r="E724" s="47"/>
      <c r="F724" s="47"/>
    </row>
    <row r="725" spans="1:6" s="81" customFormat="1">
      <c r="A725" s="69"/>
      <c r="B725" s="40"/>
      <c r="C725" s="70"/>
      <c r="D725" s="59"/>
      <c r="E725" s="47"/>
      <c r="F725" s="47"/>
    </row>
    <row r="726" spans="1:6" s="81" customFormat="1">
      <c r="A726" s="69"/>
      <c r="B726" s="40"/>
      <c r="C726" s="70"/>
      <c r="D726" s="59"/>
      <c r="E726" s="47"/>
      <c r="F726" s="47"/>
    </row>
    <row r="727" spans="1:6" s="81" customFormat="1">
      <c r="A727" s="69"/>
      <c r="B727" s="40"/>
      <c r="C727" s="70"/>
      <c r="D727" s="59"/>
      <c r="E727" s="47"/>
      <c r="F727" s="47"/>
    </row>
    <row r="728" spans="1:6" s="81" customFormat="1">
      <c r="A728" s="69"/>
      <c r="B728" s="40"/>
      <c r="C728" s="70"/>
      <c r="D728" s="59"/>
      <c r="E728" s="47"/>
      <c r="F728" s="47"/>
    </row>
    <row r="729" spans="1:6" s="81" customFormat="1">
      <c r="A729" s="69"/>
      <c r="B729" s="40"/>
      <c r="C729" s="70"/>
      <c r="D729" s="59"/>
      <c r="E729" s="47"/>
      <c r="F729" s="47"/>
    </row>
    <row r="730" spans="1:6" s="81" customFormat="1">
      <c r="A730" s="69"/>
      <c r="B730" s="40"/>
      <c r="C730" s="70"/>
      <c r="D730" s="59"/>
      <c r="E730" s="47"/>
      <c r="F730" s="47"/>
    </row>
    <row r="731" spans="1:6" s="81" customFormat="1">
      <c r="A731" s="69"/>
      <c r="B731" s="40"/>
      <c r="C731" s="70"/>
      <c r="D731" s="59"/>
      <c r="E731" s="47"/>
      <c r="F731" s="47"/>
    </row>
    <row r="732" spans="1:6" s="81" customFormat="1">
      <c r="A732" s="69"/>
      <c r="B732" s="40"/>
      <c r="C732" s="70"/>
      <c r="D732" s="59"/>
      <c r="E732" s="47"/>
      <c r="F732" s="47"/>
    </row>
    <row r="733" spans="1:6" s="81" customFormat="1">
      <c r="A733" s="69"/>
      <c r="B733" s="40"/>
      <c r="C733" s="70"/>
      <c r="D733" s="59"/>
      <c r="E733" s="47"/>
      <c r="F733" s="47"/>
    </row>
    <row r="734" spans="1:6" s="81" customFormat="1">
      <c r="A734" s="69"/>
      <c r="B734" s="40"/>
      <c r="C734" s="70"/>
      <c r="D734" s="59"/>
      <c r="E734" s="47"/>
      <c r="F734" s="47"/>
    </row>
    <row r="735" spans="1:6" s="81" customFormat="1">
      <c r="A735" s="69"/>
      <c r="B735" s="40"/>
      <c r="C735" s="70"/>
      <c r="D735" s="59"/>
      <c r="E735" s="47"/>
      <c r="F735" s="47"/>
    </row>
    <row r="736" spans="1:6" s="81" customFormat="1">
      <c r="A736" s="69"/>
      <c r="B736" s="40"/>
      <c r="C736" s="70"/>
      <c r="D736" s="59"/>
      <c r="E736" s="47"/>
      <c r="F736" s="47"/>
    </row>
    <row r="737" spans="1:6" s="81" customFormat="1">
      <c r="A737" s="69"/>
      <c r="B737" s="40"/>
      <c r="C737" s="70"/>
      <c r="D737" s="59"/>
      <c r="E737" s="47"/>
      <c r="F737" s="47"/>
    </row>
    <row r="738" spans="1:6" s="81" customFormat="1">
      <c r="A738" s="69"/>
      <c r="B738" s="40"/>
      <c r="C738" s="70"/>
      <c r="D738" s="59"/>
      <c r="E738" s="47"/>
      <c r="F738" s="47"/>
    </row>
    <row r="739" spans="1:6" s="81" customFormat="1">
      <c r="A739" s="69"/>
      <c r="B739" s="40"/>
      <c r="C739" s="70"/>
      <c r="D739" s="59"/>
      <c r="E739" s="47"/>
      <c r="F739" s="47"/>
    </row>
    <row r="740" spans="1:6" s="81" customFormat="1">
      <c r="A740" s="69"/>
      <c r="B740" s="40"/>
      <c r="C740" s="70"/>
      <c r="D740" s="59"/>
      <c r="E740" s="47"/>
      <c r="F740" s="47"/>
    </row>
    <row r="741" spans="1:6" s="81" customFormat="1">
      <c r="A741" s="69"/>
      <c r="B741" s="40"/>
      <c r="C741" s="70"/>
      <c r="D741" s="59"/>
      <c r="E741" s="47"/>
      <c r="F741" s="47"/>
    </row>
    <row r="742" spans="1:6" s="81" customFormat="1">
      <c r="A742" s="69"/>
      <c r="B742" s="40"/>
      <c r="C742" s="70"/>
      <c r="D742" s="59"/>
      <c r="E742" s="47"/>
      <c r="F742" s="47"/>
    </row>
    <row r="743" spans="1:6" s="81" customFormat="1">
      <c r="A743" s="69"/>
      <c r="B743" s="40"/>
      <c r="C743" s="70"/>
      <c r="D743" s="59"/>
      <c r="E743" s="47"/>
      <c r="F743" s="47"/>
    </row>
    <row r="744" spans="1:6" s="81" customFormat="1">
      <c r="A744" s="69"/>
      <c r="B744" s="40"/>
      <c r="C744" s="70"/>
      <c r="D744" s="59"/>
      <c r="E744" s="47"/>
      <c r="F744" s="47"/>
    </row>
    <row r="745" spans="1:6" s="81" customFormat="1">
      <c r="A745" s="69"/>
      <c r="B745" s="40"/>
      <c r="C745" s="70"/>
      <c r="D745" s="59"/>
      <c r="E745" s="47"/>
      <c r="F745" s="47"/>
    </row>
    <row r="746" spans="1:6" s="81" customFormat="1">
      <c r="A746" s="69"/>
      <c r="B746" s="40"/>
      <c r="C746" s="70"/>
      <c r="D746" s="59"/>
      <c r="E746" s="47"/>
      <c r="F746" s="47"/>
    </row>
    <row r="747" spans="1:6" s="81" customFormat="1">
      <c r="A747" s="69"/>
      <c r="B747" s="40"/>
      <c r="C747" s="70"/>
      <c r="D747" s="59"/>
      <c r="E747" s="47"/>
      <c r="F747" s="47"/>
    </row>
    <row r="748" spans="1:6" s="81" customFormat="1">
      <c r="A748" s="69"/>
      <c r="B748" s="40"/>
      <c r="C748" s="70"/>
      <c r="D748" s="59"/>
      <c r="E748" s="47"/>
      <c r="F748" s="47"/>
    </row>
    <row r="749" spans="1:6" s="81" customFormat="1">
      <c r="A749" s="69"/>
      <c r="B749" s="40"/>
      <c r="C749" s="70"/>
      <c r="D749" s="59"/>
      <c r="E749" s="47"/>
      <c r="F749" s="47"/>
    </row>
    <row r="750" spans="1:6" s="81" customFormat="1">
      <c r="A750" s="69"/>
      <c r="B750" s="40"/>
      <c r="C750" s="70"/>
      <c r="D750" s="59"/>
      <c r="E750" s="47"/>
      <c r="F750" s="47"/>
    </row>
    <row r="751" spans="1:6" s="81" customFormat="1">
      <c r="A751" s="69"/>
      <c r="B751" s="40"/>
      <c r="C751" s="70"/>
      <c r="D751" s="59"/>
      <c r="E751" s="47"/>
      <c r="F751" s="47"/>
    </row>
    <row r="752" spans="1:6" s="81" customFormat="1">
      <c r="A752" s="69"/>
      <c r="B752" s="40"/>
      <c r="C752" s="70"/>
      <c r="D752" s="59"/>
      <c r="E752" s="47"/>
      <c r="F752" s="47"/>
    </row>
    <row r="753" spans="1:6" s="81" customFormat="1">
      <c r="A753" s="69"/>
      <c r="B753" s="40"/>
      <c r="C753" s="70"/>
      <c r="D753" s="59"/>
      <c r="E753" s="47"/>
      <c r="F753" s="47"/>
    </row>
    <row r="754" spans="1:6" s="81" customFormat="1">
      <c r="A754" s="69"/>
      <c r="B754" s="40"/>
      <c r="C754" s="70"/>
      <c r="D754" s="59"/>
      <c r="E754" s="47"/>
      <c r="F754" s="47"/>
    </row>
    <row r="755" spans="1:6" s="81" customFormat="1">
      <c r="A755" s="69"/>
      <c r="B755" s="40"/>
      <c r="C755" s="70"/>
      <c r="D755" s="59"/>
      <c r="E755" s="47"/>
      <c r="F755" s="47"/>
    </row>
    <row r="756" spans="1:6" s="81" customFormat="1">
      <c r="A756" s="69"/>
      <c r="B756" s="40"/>
      <c r="C756" s="70"/>
      <c r="D756" s="59"/>
      <c r="E756" s="47"/>
      <c r="F756" s="47"/>
    </row>
    <row r="757" spans="1:6" s="81" customFormat="1">
      <c r="A757" s="69"/>
      <c r="B757" s="40"/>
      <c r="C757" s="70"/>
      <c r="D757" s="59"/>
      <c r="E757" s="47"/>
      <c r="F757" s="47"/>
    </row>
    <row r="758" spans="1:6" s="81" customFormat="1">
      <c r="A758" s="69"/>
      <c r="B758" s="40"/>
      <c r="C758" s="70"/>
      <c r="D758" s="59"/>
      <c r="E758" s="47"/>
      <c r="F758" s="47"/>
    </row>
    <row r="759" spans="1:6" s="81" customFormat="1">
      <c r="A759" s="69"/>
      <c r="B759" s="40"/>
      <c r="C759" s="70"/>
      <c r="D759" s="59"/>
      <c r="E759" s="47"/>
      <c r="F759" s="47"/>
    </row>
    <row r="760" spans="1:6" s="81" customFormat="1">
      <c r="A760" s="69"/>
      <c r="B760" s="40"/>
      <c r="C760" s="70"/>
      <c r="D760" s="59"/>
      <c r="E760" s="47"/>
      <c r="F760" s="47"/>
    </row>
    <row r="761" spans="1:6" s="81" customFormat="1">
      <c r="A761" s="69"/>
      <c r="B761" s="40"/>
      <c r="C761" s="70"/>
      <c r="D761" s="59"/>
      <c r="E761" s="47"/>
      <c r="F761" s="47"/>
    </row>
    <row r="762" spans="1:6" s="81" customFormat="1">
      <c r="A762" s="69"/>
      <c r="B762" s="40"/>
      <c r="C762" s="70"/>
      <c r="D762" s="59"/>
      <c r="E762" s="47"/>
      <c r="F762" s="47"/>
    </row>
    <row r="763" spans="1:6" s="81" customFormat="1">
      <c r="A763" s="69"/>
      <c r="B763" s="40"/>
      <c r="C763" s="70"/>
      <c r="D763" s="59"/>
      <c r="E763" s="47"/>
      <c r="F763" s="47"/>
    </row>
    <row r="764" spans="1:6" s="81" customFormat="1">
      <c r="A764" s="69"/>
      <c r="B764" s="40"/>
      <c r="C764" s="70"/>
      <c r="D764" s="59"/>
      <c r="E764" s="47"/>
      <c r="F764" s="47"/>
    </row>
    <row r="765" spans="1:6" s="81" customFormat="1">
      <c r="A765" s="69"/>
      <c r="B765" s="40"/>
      <c r="C765" s="70"/>
      <c r="D765" s="59"/>
      <c r="E765" s="47"/>
      <c r="F765" s="47"/>
    </row>
    <row r="766" spans="1:6" s="81" customFormat="1">
      <c r="A766" s="69"/>
      <c r="B766" s="40"/>
      <c r="C766" s="70"/>
      <c r="D766" s="59"/>
      <c r="E766" s="47"/>
      <c r="F766" s="47"/>
    </row>
    <row r="767" spans="1:6" s="81" customFormat="1">
      <c r="A767" s="69"/>
      <c r="B767" s="40"/>
      <c r="C767" s="70"/>
      <c r="D767" s="59"/>
      <c r="E767" s="47"/>
      <c r="F767" s="47"/>
    </row>
    <row r="768" spans="1:6" s="81" customFormat="1">
      <c r="A768" s="69"/>
      <c r="B768" s="40"/>
      <c r="C768" s="70"/>
      <c r="D768" s="59"/>
      <c r="E768" s="47"/>
      <c r="F768" s="47"/>
    </row>
    <row r="769" spans="1:6" s="81" customFormat="1">
      <c r="A769" s="69"/>
      <c r="B769" s="40"/>
      <c r="C769" s="70"/>
      <c r="D769" s="59"/>
      <c r="E769" s="47"/>
      <c r="F769" s="47"/>
    </row>
    <row r="770" spans="1:6" s="81" customFormat="1">
      <c r="A770" s="69"/>
      <c r="B770" s="40"/>
      <c r="C770" s="70"/>
      <c r="D770" s="59"/>
      <c r="E770" s="47"/>
      <c r="F770" s="47"/>
    </row>
    <row r="771" spans="1:6" s="81" customFormat="1">
      <c r="A771" s="69"/>
      <c r="B771" s="40"/>
      <c r="C771" s="70"/>
      <c r="D771" s="59"/>
      <c r="E771" s="47"/>
      <c r="F771" s="47"/>
    </row>
    <row r="772" spans="1:6" s="81" customFormat="1">
      <c r="A772" s="69"/>
      <c r="B772" s="40"/>
      <c r="C772" s="70"/>
      <c r="D772" s="59"/>
      <c r="E772" s="47"/>
      <c r="F772" s="47"/>
    </row>
    <row r="773" spans="1:6" s="81" customFormat="1">
      <c r="A773" s="69"/>
      <c r="B773" s="40"/>
      <c r="C773" s="70"/>
      <c r="D773" s="59"/>
      <c r="E773" s="47"/>
      <c r="F773" s="47"/>
    </row>
    <row r="774" spans="1:6" s="81" customFormat="1">
      <c r="A774" s="69"/>
      <c r="B774" s="40"/>
      <c r="C774" s="70"/>
      <c r="D774" s="59"/>
      <c r="E774" s="47"/>
      <c r="F774" s="47"/>
    </row>
    <row r="775" spans="1:6" s="81" customFormat="1">
      <c r="A775" s="69"/>
      <c r="B775" s="40"/>
      <c r="C775" s="70"/>
      <c r="D775" s="59"/>
      <c r="E775" s="47"/>
      <c r="F775" s="47"/>
    </row>
    <row r="776" spans="1:6" s="81" customFormat="1">
      <c r="A776" s="69"/>
      <c r="B776" s="40"/>
      <c r="C776" s="70"/>
      <c r="D776" s="59"/>
      <c r="E776" s="47"/>
      <c r="F776" s="47"/>
    </row>
    <row r="777" spans="1:6" s="81" customFormat="1">
      <c r="A777" s="69"/>
      <c r="B777" s="40"/>
      <c r="C777" s="70"/>
      <c r="D777" s="59"/>
      <c r="E777" s="47"/>
      <c r="F777" s="47"/>
    </row>
    <row r="778" spans="1:6" s="81" customFormat="1">
      <c r="A778" s="69"/>
      <c r="B778" s="40"/>
      <c r="C778" s="70"/>
      <c r="D778" s="59"/>
      <c r="E778" s="47"/>
      <c r="F778" s="47"/>
    </row>
    <row r="779" spans="1:6" s="81" customFormat="1">
      <c r="A779" s="69"/>
      <c r="B779" s="40"/>
      <c r="C779" s="70"/>
      <c r="D779" s="59"/>
      <c r="E779" s="47"/>
      <c r="F779" s="47"/>
    </row>
    <row r="780" spans="1:6" s="81" customFormat="1">
      <c r="A780" s="69"/>
      <c r="B780" s="40"/>
      <c r="C780" s="70"/>
      <c r="D780" s="59"/>
      <c r="E780" s="47"/>
      <c r="F780" s="47"/>
    </row>
    <row r="781" spans="1:6" s="81" customFormat="1">
      <c r="A781" s="69"/>
      <c r="B781" s="40"/>
      <c r="C781" s="70"/>
      <c r="D781" s="59"/>
      <c r="E781" s="47"/>
      <c r="F781" s="47"/>
    </row>
    <row r="782" spans="1:6" s="81" customFormat="1">
      <c r="A782" s="69"/>
      <c r="B782" s="40"/>
      <c r="C782" s="70"/>
      <c r="D782" s="59"/>
      <c r="E782" s="47"/>
      <c r="F782" s="47"/>
    </row>
    <row r="783" spans="1:6" s="81" customFormat="1">
      <c r="A783" s="69"/>
      <c r="B783" s="40"/>
      <c r="C783" s="70"/>
      <c r="D783" s="59"/>
      <c r="E783" s="47"/>
      <c r="F783" s="47"/>
    </row>
    <row r="784" spans="1:6" s="81" customFormat="1">
      <c r="A784" s="69"/>
      <c r="B784" s="40"/>
      <c r="C784" s="70"/>
      <c r="D784" s="59"/>
      <c r="E784" s="47"/>
      <c r="F784" s="47"/>
    </row>
    <row r="785" spans="1:6" s="81" customFormat="1">
      <c r="A785" s="69"/>
      <c r="B785" s="40"/>
      <c r="C785" s="70"/>
      <c r="D785" s="59"/>
      <c r="E785" s="47"/>
      <c r="F785" s="47"/>
    </row>
    <row r="786" spans="1:6" s="81" customFormat="1">
      <c r="A786" s="69"/>
      <c r="B786" s="40"/>
      <c r="C786" s="70"/>
      <c r="D786" s="59"/>
      <c r="E786" s="47"/>
      <c r="F786" s="47"/>
    </row>
    <row r="787" spans="1:6" s="81" customFormat="1">
      <c r="A787" s="69"/>
      <c r="B787" s="40"/>
      <c r="C787" s="70"/>
      <c r="D787" s="59"/>
      <c r="E787" s="47"/>
      <c r="F787" s="47"/>
    </row>
    <row r="788" spans="1:6" s="81" customFormat="1">
      <c r="A788" s="69"/>
      <c r="B788" s="40"/>
      <c r="C788" s="70"/>
      <c r="D788" s="59"/>
      <c r="E788" s="47"/>
      <c r="F788" s="47"/>
    </row>
    <row r="789" spans="1:6" s="81" customFormat="1">
      <c r="A789" s="69"/>
      <c r="B789" s="40"/>
      <c r="C789" s="70"/>
      <c r="D789" s="59"/>
      <c r="E789" s="47"/>
      <c r="F789" s="47"/>
    </row>
    <row r="790" spans="1:6" s="81" customFormat="1">
      <c r="A790" s="69"/>
      <c r="B790" s="40"/>
      <c r="C790" s="70"/>
      <c r="D790" s="59"/>
      <c r="E790" s="47"/>
      <c r="F790" s="47"/>
    </row>
    <row r="791" spans="1:6" s="81" customFormat="1">
      <c r="A791" s="69"/>
      <c r="B791" s="40"/>
      <c r="C791" s="70"/>
      <c r="D791" s="59"/>
      <c r="E791" s="47"/>
      <c r="F791" s="47"/>
    </row>
    <row r="792" spans="1:6" s="81" customFormat="1">
      <c r="A792" s="69"/>
      <c r="B792" s="40"/>
      <c r="C792" s="70"/>
      <c r="D792" s="59"/>
      <c r="E792" s="47"/>
      <c r="F792" s="47"/>
    </row>
    <row r="793" spans="1:6" s="81" customFormat="1">
      <c r="A793" s="69"/>
      <c r="B793" s="40"/>
      <c r="C793" s="70"/>
      <c r="D793" s="59"/>
      <c r="E793" s="47"/>
      <c r="F793" s="47"/>
    </row>
    <row r="794" spans="1:6" s="81" customFormat="1">
      <c r="A794" s="69"/>
      <c r="B794" s="40"/>
      <c r="C794" s="70"/>
      <c r="D794" s="59"/>
      <c r="E794" s="47"/>
      <c r="F794" s="47"/>
    </row>
    <row r="795" spans="1:6" s="81" customFormat="1">
      <c r="A795" s="69"/>
      <c r="B795" s="40"/>
      <c r="C795" s="70"/>
      <c r="D795" s="59"/>
      <c r="E795" s="47"/>
      <c r="F795" s="47"/>
    </row>
    <row r="796" spans="1:6" s="81" customFormat="1">
      <c r="A796" s="69"/>
      <c r="B796" s="40"/>
      <c r="C796" s="70"/>
      <c r="D796" s="59"/>
      <c r="E796" s="47"/>
      <c r="F796" s="47"/>
    </row>
    <row r="797" spans="1:6" s="81" customFormat="1">
      <c r="A797" s="69"/>
      <c r="B797" s="40"/>
      <c r="C797" s="70"/>
      <c r="D797" s="59"/>
      <c r="E797" s="47"/>
      <c r="F797" s="47"/>
    </row>
    <row r="798" spans="1:6" s="81" customFormat="1">
      <c r="A798" s="69"/>
      <c r="B798" s="40"/>
      <c r="C798" s="70"/>
      <c r="D798" s="59"/>
      <c r="E798" s="47"/>
      <c r="F798" s="47"/>
    </row>
    <row r="799" spans="1:6" s="81" customFormat="1">
      <c r="A799" s="69"/>
      <c r="B799" s="40"/>
      <c r="C799" s="70"/>
      <c r="D799" s="59"/>
      <c r="E799" s="47"/>
      <c r="F799" s="47"/>
    </row>
    <row r="800" spans="1:6" s="81" customFormat="1">
      <c r="A800" s="69"/>
      <c r="B800" s="40"/>
      <c r="C800" s="70"/>
      <c r="D800" s="59"/>
      <c r="E800" s="47"/>
      <c r="F800" s="47"/>
    </row>
    <row r="801" spans="1:6" s="81" customFormat="1">
      <c r="A801" s="69"/>
      <c r="B801" s="40"/>
      <c r="C801" s="70"/>
      <c r="D801" s="59"/>
      <c r="E801" s="47"/>
      <c r="F801" s="47"/>
    </row>
    <row r="802" spans="1:6" s="81" customFormat="1">
      <c r="A802" s="69"/>
      <c r="B802" s="40"/>
      <c r="C802" s="70"/>
      <c r="D802" s="59"/>
      <c r="E802" s="47"/>
      <c r="F802" s="47"/>
    </row>
    <row r="803" spans="1:6" s="81" customFormat="1">
      <c r="A803" s="69"/>
      <c r="B803" s="40"/>
      <c r="C803" s="70"/>
      <c r="D803" s="59"/>
      <c r="E803" s="47"/>
      <c r="F803" s="47"/>
    </row>
    <row r="804" spans="1:6" s="81" customFormat="1">
      <c r="A804" s="69"/>
      <c r="B804" s="40"/>
      <c r="C804" s="70"/>
      <c r="D804" s="59"/>
      <c r="E804" s="47"/>
      <c r="F804" s="47"/>
    </row>
    <row r="805" spans="1:6" s="81" customFormat="1">
      <c r="A805" s="69"/>
      <c r="B805" s="40"/>
      <c r="C805" s="70"/>
      <c r="D805" s="59"/>
      <c r="E805" s="47"/>
      <c r="F805" s="47"/>
    </row>
    <row r="806" spans="1:6" s="81" customFormat="1">
      <c r="A806" s="69"/>
      <c r="B806" s="40"/>
      <c r="C806" s="70"/>
      <c r="D806" s="59"/>
      <c r="E806" s="47"/>
      <c r="F806" s="47"/>
    </row>
    <row r="807" spans="1:6" s="81" customFormat="1">
      <c r="A807" s="69"/>
      <c r="B807" s="40"/>
      <c r="C807" s="70"/>
      <c r="D807" s="59"/>
      <c r="E807" s="47"/>
      <c r="F807" s="47"/>
    </row>
    <row r="808" spans="1:6" s="81" customFormat="1">
      <c r="A808" s="69"/>
      <c r="B808" s="40"/>
      <c r="C808" s="70"/>
      <c r="D808" s="59"/>
      <c r="E808" s="47"/>
      <c r="F808" s="47"/>
    </row>
    <row r="809" spans="1:6" s="81" customFormat="1">
      <c r="A809" s="69"/>
      <c r="B809" s="40"/>
      <c r="C809" s="70"/>
      <c r="D809" s="59"/>
      <c r="E809" s="47"/>
      <c r="F809" s="47"/>
    </row>
    <row r="810" spans="1:6" s="81" customFormat="1">
      <c r="A810" s="69"/>
      <c r="B810" s="40"/>
      <c r="C810" s="70"/>
      <c r="D810" s="59"/>
      <c r="E810" s="47"/>
      <c r="F810" s="47"/>
    </row>
    <row r="811" spans="1:6" s="81" customFormat="1">
      <c r="A811" s="69"/>
      <c r="B811" s="40"/>
      <c r="C811" s="70"/>
      <c r="D811" s="59"/>
      <c r="E811" s="47"/>
      <c r="F811" s="47"/>
    </row>
    <row r="812" spans="1:6" s="81" customFormat="1">
      <c r="A812" s="69"/>
      <c r="B812" s="40"/>
      <c r="C812" s="70"/>
      <c r="D812" s="59"/>
      <c r="E812" s="47"/>
      <c r="F812" s="47"/>
    </row>
    <row r="813" spans="1:6" s="81" customFormat="1">
      <c r="A813" s="69"/>
      <c r="B813" s="40"/>
      <c r="C813" s="70"/>
      <c r="D813" s="59"/>
      <c r="E813" s="47"/>
      <c r="F813" s="47"/>
    </row>
    <row r="814" spans="1:6" s="81" customFormat="1">
      <c r="A814" s="69"/>
      <c r="B814" s="40"/>
      <c r="C814" s="70"/>
      <c r="D814" s="59"/>
      <c r="E814" s="47"/>
      <c r="F814" s="47"/>
    </row>
    <row r="815" spans="1:6" s="81" customFormat="1">
      <c r="A815" s="69"/>
      <c r="B815" s="40"/>
      <c r="C815" s="70"/>
      <c r="D815" s="59"/>
      <c r="E815" s="47"/>
      <c r="F815" s="47"/>
    </row>
    <row r="816" spans="1:6" s="81" customFormat="1">
      <c r="A816" s="69"/>
      <c r="B816" s="40"/>
      <c r="C816" s="70"/>
      <c r="D816" s="59"/>
      <c r="E816" s="47"/>
      <c r="F816" s="47"/>
    </row>
    <row r="817" spans="1:6" s="81" customFormat="1">
      <c r="A817" s="69"/>
      <c r="B817" s="40"/>
      <c r="C817" s="70"/>
      <c r="D817" s="59"/>
      <c r="E817" s="47"/>
      <c r="F817" s="47"/>
    </row>
    <row r="818" spans="1:6" s="81" customFormat="1">
      <c r="A818" s="69"/>
      <c r="B818" s="40"/>
      <c r="C818" s="70"/>
      <c r="D818" s="59"/>
      <c r="E818" s="47"/>
      <c r="F818" s="47"/>
    </row>
    <row r="819" spans="1:6" s="81" customFormat="1">
      <c r="A819" s="69"/>
      <c r="B819" s="40"/>
      <c r="C819" s="70"/>
      <c r="D819" s="59"/>
      <c r="E819" s="47"/>
      <c r="F819" s="47"/>
    </row>
    <row r="820" spans="1:6" s="81" customFormat="1">
      <c r="A820" s="69"/>
      <c r="B820" s="40"/>
      <c r="C820" s="70"/>
      <c r="D820" s="59"/>
      <c r="E820" s="47"/>
      <c r="F820" s="47"/>
    </row>
    <row r="821" spans="1:6" s="81" customFormat="1">
      <c r="A821" s="69"/>
      <c r="B821" s="40"/>
      <c r="C821" s="70"/>
      <c r="D821" s="59"/>
      <c r="E821" s="47"/>
      <c r="F821" s="47"/>
    </row>
    <row r="822" spans="1:6" s="81" customFormat="1">
      <c r="A822" s="69"/>
      <c r="B822" s="40"/>
      <c r="C822" s="70"/>
      <c r="D822" s="59"/>
      <c r="E822" s="47"/>
      <c r="F822" s="47"/>
    </row>
    <row r="823" spans="1:6" s="81" customFormat="1">
      <c r="A823" s="69"/>
      <c r="B823" s="40"/>
      <c r="C823" s="70"/>
      <c r="D823" s="59"/>
      <c r="E823" s="47"/>
      <c r="F823" s="47"/>
    </row>
    <row r="824" spans="1:6" s="81" customFormat="1">
      <c r="A824" s="69"/>
      <c r="B824" s="40"/>
      <c r="C824" s="70"/>
      <c r="D824" s="59"/>
      <c r="E824" s="47"/>
      <c r="F824" s="47"/>
    </row>
    <row r="825" spans="1:6" s="81" customFormat="1">
      <c r="A825" s="69"/>
      <c r="B825" s="40"/>
      <c r="C825" s="70"/>
      <c r="D825" s="59"/>
      <c r="E825" s="47"/>
      <c r="F825" s="47"/>
    </row>
    <row r="826" spans="1:6" s="81" customFormat="1">
      <c r="A826" s="69"/>
      <c r="B826" s="40"/>
      <c r="C826" s="70"/>
      <c r="D826" s="59"/>
      <c r="E826" s="47"/>
      <c r="F826" s="47"/>
    </row>
    <row r="827" spans="1:6" s="81" customFormat="1">
      <c r="A827" s="69"/>
      <c r="B827" s="40"/>
      <c r="C827" s="70"/>
      <c r="D827" s="59"/>
      <c r="E827" s="47"/>
      <c r="F827" s="47"/>
    </row>
    <row r="828" spans="1:6" s="81" customFormat="1">
      <c r="A828" s="69"/>
      <c r="B828" s="40"/>
      <c r="C828" s="70"/>
      <c r="D828" s="59"/>
      <c r="E828" s="47"/>
      <c r="F828" s="47"/>
    </row>
    <row r="829" spans="1:6" s="81" customFormat="1">
      <c r="A829" s="69"/>
      <c r="B829" s="40"/>
      <c r="C829" s="70"/>
      <c r="D829" s="59"/>
      <c r="E829" s="47"/>
      <c r="F829" s="47"/>
    </row>
    <row r="830" spans="1:6" s="81" customFormat="1">
      <c r="A830" s="69"/>
      <c r="B830" s="40"/>
      <c r="C830" s="70"/>
      <c r="D830" s="59"/>
      <c r="E830" s="47"/>
      <c r="F830" s="47"/>
    </row>
    <row r="831" spans="1:6" s="81" customFormat="1">
      <c r="A831" s="69"/>
      <c r="B831" s="40"/>
      <c r="C831" s="70"/>
      <c r="D831" s="59"/>
      <c r="E831" s="47"/>
      <c r="F831" s="47"/>
    </row>
    <row r="832" spans="1:6" s="81" customFormat="1">
      <c r="A832" s="69"/>
      <c r="B832" s="40"/>
      <c r="C832" s="70"/>
      <c r="D832" s="59"/>
      <c r="E832" s="47"/>
      <c r="F832" s="47"/>
    </row>
    <row r="833" spans="1:6" s="81" customFormat="1">
      <c r="A833" s="69"/>
      <c r="B833" s="40"/>
      <c r="C833" s="70"/>
      <c r="D833" s="59"/>
      <c r="E833" s="47"/>
      <c r="F833" s="47"/>
    </row>
    <row r="834" spans="1:6" s="81" customFormat="1">
      <c r="A834" s="69"/>
      <c r="B834" s="40"/>
      <c r="C834" s="70"/>
      <c r="D834" s="59"/>
      <c r="E834" s="47"/>
      <c r="F834" s="47"/>
    </row>
    <row r="835" spans="1:6" s="81" customFormat="1">
      <c r="A835" s="69"/>
      <c r="B835" s="40"/>
      <c r="C835" s="70"/>
      <c r="D835" s="59"/>
      <c r="E835" s="47"/>
      <c r="F835" s="47"/>
    </row>
    <row r="836" spans="1:6" s="81" customFormat="1">
      <c r="A836" s="69"/>
      <c r="B836" s="40"/>
      <c r="C836" s="70"/>
      <c r="D836" s="59"/>
      <c r="E836" s="47"/>
      <c r="F836" s="47"/>
    </row>
    <row r="837" spans="1:6" s="81" customFormat="1">
      <c r="A837" s="69"/>
      <c r="B837" s="40"/>
      <c r="C837" s="70"/>
      <c r="D837" s="59"/>
      <c r="E837" s="47"/>
      <c r="F837" s="47"/>
    </row>
    <row r="838" spans="1:6" s="81" customFormat="1">
      <c r="A838" s="69"/>
      <c r="B838" s="40"/>
      <c r="C838" s="70"/>
      <c r="D838" s="59"/>
      <c r="E838" s="47"/>
      <c r="F838" s="47"/>
    </row>
    <row r="839" spans="1:6" s="81" customFormat="1">
      <c r="A839" s="69"/>
      <c r="B839" s="40"/>
      <c r="C839" s="70"/>
      <c r="D839" s="59"/>
      <c r="E839" s="47"/>
      <c r="F839" s="47"/>
    </row>
    <row r="840" spans="1:6" s="81" customFormat="1">
      <c r="A840" s="69"/>
      <c r="B840" s="40"/>
      <c r="C840" s="70"/>
      <c r="D840" s="59"/>
      <c r="E840" s="47"/>
      <c r="F840" s="47"/>
    </row>
    <row r="841" spans="1:6" s="81" customFormat="1">
      <c r="A841" s="69"/>
      <c r="B841" s="40"/>
      <c r="C841" s="70"/>
      <c r="D841" s="59"/>
      <c r="E841" s="47"/>
      <c r="F841" s="47"/>
    </row>
    <row r="842" spans="1:6" s="81" customFormat="1">
      <c r="A842" s="69"/>
      <c r="B842" s="40"/>
      <c r="C842" s="70"/>
      <c r="D842" s="59"/>
      <c r="E842" s="47"/>
      <c r="F842" s="47"/>
    </row>
    <row r="843" spans="1:6" s="81" customFormat="1">
      <c r="A843" s="69"/>
      <c r="B843" s="40"/>
      <c r="C843" s="70"/>
      <c r="D843" s="59"/>
      <c r="E843" s="47"/>
      <c r="F843" s="47"/>
    </row>
    <row r="844" spans="1:6" s="81" customFormat="1">
      <c r="A844" s="69"/>
      <c r="B844" s="40"/>
      <c r="C844" s="70"/>
      <c r="D844" s="59"/>
      <c r="E844" s="47"/>
      <c r="F844" s="47"/>
    </row>
    <row r="845" spans="1:6" s="81" customFormat="1">
      <c r="A845" s="69"/>
      <c r="B845" s="40"/>
      <c r="C845" s="70"/>
      <c r="D845" s="59"/>
      <c r="E845" s="47"/>
      <c r="F845" s="47"/>
    </row>
    <row r="846" spans="1:6" s="81" customFormat="1">
      <c r="A846" s="69"/>
      <c r="B846" s="40"/>
      <c r="C846" s="70"/>
      <c r="D846" s="59"/>
      <c r="E846" s="47"/>
      <c r="F846" s="47"/>
    </row>
    <row r="847" spans="1:6" s="81" customFormat="1">
      <c r="A847" s="69"/>
      <c r="B847" s="40"/>
      <c r="C847" s="70"/>
      <c r="D847" s="59"/>
      <c r="E847" s="47"/>
      <c r="F847" s="47"/>
    </row>
    <row r="848" spans="1:6" s="81" customFormat="1">
      <c r="A848" s="69"/>
      <c r="B848" s="40"/>
      <c r="C848" s="70"/>
      <c r="D848" s="59"/>
      <c r="E848" s="47"/>
      <c r="F848" s="47"/>
    </row>
    <row r="849" spans="1:6" s="81" customFormat="1">
      <c r="A849" s="69"/>
      <c r="B849" s="40"/>
      <c r="C849" s="70"/>
      <c r="D849" s="59"/>
      <c r="E849" s="47"/>
      <c r="F849" s="47"/>
    </row>
    <row r="850" spans="1:6" s="81" customFormat="1">
      <c r="A850" s="69"/>
      <c r="B850" s="40"/>
      <c r="C850" s="70"/>
      <c r="D850" s="59"/>
      <c r="E850" s="47"/>
      <c r="F850" s="47"/>
    </row>
    <row r="851" spans="1:6" s="81" customFormat="1">
      <c r="A851" s="69"/>
      <c r="B851" s="40"/>
      <c r="C851" s="70"/>
      <c r="D851" s="59"/>
      <c r="E851" s="47"/>
      <c r="F851" s="47"/>
    </row>
    <row r="852" spans="1:6" s="81" customFormat="1">
      <c r="A852" s="69"/>
      <c r="B852" s="40"/>
      <c r="C852" s="70"/>
      <c r="D852" s="59"/>
      <c r="E852" s="47"/>
      <c r="F852" s="47"/>
    </row>
    <row r="853" spans="1:6" s="81" customFormat="1">
      <c r="A853" s="69"/>
      <c r="B853" s="40"/>
      <c r="C853" s="70"/>
      <c r="D853" s="59"/>
      <c r="E853" s="47"/>
      <c r="F853" s="47"/>
    </row>
    <row r="854" spans="1:6" s="81" customFormat="1">
      <c r="A854" s="69"/>
      <c r="B854" s="40"/>
      <c r="C854" s="70"/>
      <c r="D854" s="59"/>
      <c r="E854" s="47"/>
      <c r="F854" s="47"/>
    </row>
    <row r="855" spans="1:6" s="81" customFormat="1">
      <c r="A855" s="69"/>
      <c r="B855" s="40"/>
      <c r="C855" s="70"/>
      <c r="D855" s="59"/>
      <c r="E855" s="47"/>
      <c r="F855" s="47"/>
    </row>
    <row r="856" spans="1:6" s="81" customFormat="1">
      <c r="A856" s="69"/>
      <c r="B856" s="40"/>
      <c r="C856" s="70"/>
      <c r="D856" s="59"/>
      <c r="E856" s="47"/>
      <c r="F856" s="47"/>
    </row>
    <row r="857" spans="1:6" s="81" customFormat="1">
      <c r="A857" s="69"/>
      <c r="B857" s="40"/>
      <c r="C857" s="70"/>
      <c r="D857" s="59"/>
      <c r="E857" s="47"/>
      <c r="F857" s="47"/>
    </row>
    <row r="858" spans="1:6" s="81" customFormat="1">
      <c r="A858" s="69"/>
      <c r="B858" s="40"/>
      <c r="C858" s="70"/>
      <c r="D858" s="59"/>
      <c r="E858" s="47"/>
      <c r="F858" s="47"/>
    </row>
    <row r="859" spans="1:6" s="81" customFormat="1">
      <c r="A859" s="69"/>
      <c r="B859" s="40"/>
      <c r="C859" s="70"/>
      <c r="D859" s="59"/>
      <c r="E859" s="47"/>
      <c r="F859" s="47"/>
    </row>
    <row r="860" spans="1:6" s="81" customFormat="1">
      <c r="A860" s="69"/>
      <c r="B860" s="40"/>
      <c r="C860" s="70"/>
      <c r="D860" s="59"/>
      <c r="E860" s="47"/>
      <c r="F860" s="47"/>
    </row>
    <row r="861" spans="1:6" s="81" customFormat="1">
      <c r="A861" s="69"/>
      <c r="B861" s="40"/>
      <c r="C861" s="70"/>
      <c r="D861" s="59"/>
      <c r="E861" s="47"/>
      <c r="F861" s="47"/>
    </row>
    <row r="862" spans="1:6" s="81" customFormat="1">
      <c r="A862" s="69"/>
      <c r="B862" s="40"/>
      <c r="C862" s="70"/>
      <c r="D862" s="59"/>
      <c r="E862" s="47"/>
      <c r="F862" s="47"/>
    </row>
    <row r="863" spans="1:6" s="81" customFormat="1">
      <c r="A863" s="69"/>
      <c r="B863" s="40"/>
      <c r="C863" s="70"/>
      <c r="D863" s="59"/>
      <c r="E863" s="47"/>
      <c r="F863" s="47"/>
    </row>
    <row r="864" spans="1:6" s="81" customFormat="1">
      <c r="A864" s="69"/>
      <c r="B864" s="40"/>
      <c r="C864" s="70"/>
      <c r="D864" s="59"/>
      <c r="E864" s="47"/>
      <c r="F864" s="47"/>
    </row>
    <row r="865" spans="1:6" s="81" customFormat="1">
      <c r="A865" s="69"/>
      <c r="B865" s="40"/>
      <c r="C865" s="70"/>
      <c r="D865" s="59"/>
      <c r="E865" s="47"/>
      <c r="F865" s="47"/>
    </row>
    <row r="866" spans="1:6" s="81" customFormat="1">
      <c r="A866" s="69"/>
      <c r="B866" s="40"/>
      <c r="C866" s="70"/>
      <c r="D866" s="59"/>
      <c r="E866" s="47"/>
      <c r="F866" s="47"/>
    </row>
    <row r="867" spans="1:6" s="81" customFormat="1">
      <c r="A867" s="69"/>
      <c r="B867" s="40"/>
      <c r="C867" s="70"/>
      <c r="D867" s="59"/>
      <c r="E867" s="47"/>
      <c r="F867" s="47"/>
    </row>
    <row r="868" spans="1:6" s="81" customFormat="1">
      <c r="A868" s="69"/>
      <c r="B868" s="40"/>
      <c r="C868" s="70"/>
      <c r="D868" s="59"/>
      <c r="E868" s="47"/>
      <c r="F868" s="47"/>
    </row>
    <row r="869" spans="1:6" s="81" customFormat="1">
      <c r="A869" s="69"/>
      <c r="B869" s="40"/>
      <c r="C869" s="70"/>
      <c r="D869" s="59"/>
      <c r="E869" s="47"/>
      <c r="F869" s="47"/>
    </row>
    <row r="870" spans="1:6" s="81" customFormat="1">
      <c r="A870" s="69"/>
      <c r="B870" s="40"/>
      <c r="C870" s="70"/>
      <c r="D870" s="59"/>
      <c r="E870" s="47"/>
      <c r="F870" s="47"/>
    </row>
    <row r="871" spans="1:6" s="81" customFormat="1">
      <c r="A871" s="69"/>
      <c r="B871" s="40"/>
      <c r="C871" s="70"/>
      <c r="D871" s="59"/>
      <c r="E871" s="47"/>
      <c r="F871" s="47"/>
    </row>
    <row r="872" spans="1:6" s="81" customFormat="1">
      <c r="A872" s="69"/>
      <c r="B872" s="40"/>
      <c r="C872" s="70"/>
      <c r="D872" s="59"/>
      <c r="E872" s="47"/>
      <c r="F872" s="47"/>
    </row>
    <row r="873" spans="1:6" s="81" customFormat="1">
      <c r="A873" s="69"/>
      <c r="B873" s="40"/>
      <c r="C873" s="70"/>
      <c r="D873" s="59"/>
      <c r="E873" s="47"/>
      <c r="F873" s="47"/>
    </row>
    <row r="874" spans="1:6" s="81" customFormat="1">
      <c r="A874" s="69"/>
      <c r="B874" s="40"/>
      <c r="C874" s="70"/>
      <c r="D874" s="59"/>
      <c r="E874" s="47"/>
      <c r="F874" s="47"/>
    </row>
    <row r="875" spans="1:6" s="81" customFormat="1">
      <c r="A875" s="69"/>
      <c r="B875" s="40"/>
      <c r="C875" s="70"/>
      <c r="D875" s="59"/>
      <c r="E875" s="47"/>
      <c r="F875" s="47"/>
    </row>
    <row r="876" spans="1:6" s="81" customFormat="1">
      <c r="A876" s="69"/>
      <c r="B876" s="40"/>
      <c r="C876" s="70"/>
      <c r="D876" s="59"/>
      <c r="E876" s="47"/>
      <c r="F876" s="47"/>
    </row>
    <row r="877" spans="1:6" s="81" customFormat="1">
      <c r="A877" s="69"/>
      <c r="B877" s="40"/>
      <c r="C877" s="70"/>
      <c r="D877" s="59"/>
      <c r="E877" s="47"/>
      <c r="F877" s="47"/>
    </row>
    <row r="878" spans="1:6" s="81" customFormat="1">
      <c r="A878" s="69"/>
      <c r="B878" s="40"/>
      <c r="C878" s="70"/>
      <c r="D878" s="59"/>
      <c r="E878" s="47"/>
      <c r="F878" s="47"/>
    </row>
    <row r="879" spans="1:6" s="81" customFormat="1">
      <c r="A879" s="69"/>
      <c r="B879" s="40"/>
      <c r="C879" s="70"/>
      <c r="D879" s="59"/>
      <c r="E879" s="47"/>
      <c r="F879" s="47"/>
    </row>
    <row r="880" spans="1:6" s="81" customFormat="1">
      <c r="A880" s="69"/>
      <c r="B880" s="40"/>
      <c r="C880" s="70"/>
      <c r="D880" s="59"/>
      <c r="E880" s="47"/>
      <c r="F880" s="47"/>
    </row>
    <row r="881" spans="1:6" s="81" customFormat="1">
      <c r="A881" s="69"/>
      <c r="B881" s="40"/>
      <c r="C881" s="70"/>
      <c r="D881" s="59"/>
      <c r="E881" s="47"/>
      <c r="F881" s="47"/>
    </row>
    <row r="882" spans="1:6" s="81" customFormat="1">
      <c r="A882" s="69"/>
      <c r="B882" s="40"/>
      <c r="C882" s="70"/>
      <c r="D882" s="59"/>
      <c r="E882" s="47"/>
      <c r="F882" s="47"/>
    </row>
    <row r="883" spans="1:6" s="81" customFormat="1">
      <c r="A883" s="69"/>
      <c r="B883" s="40"/>
      <c r="C883" s="70"/>
      <c r="D883" s="59"/>
      <c r="E883" s="47"/>
      <c r="F883" s="47"/>
    </row>
    <row r="884" spans="1:6" s="81" customFormat="1">
      <c r="A884" s="69"/>
      <c r="B884" s="40"/>
      <c r="C884" s="70"/>
      <c r="D884" s="59"/>
      <c r="E884" s="47"/>
      <c r="F884" s="47"/>
    </row>
    <row r="885" spans="1:6" s="81" customFormat="1">
      <c r="A885" s="69"/>
      <c r="B885" s="40"/>
      <c r="C885" s="70"/>
      <c r="D885" s="59"/>
      <c r="E885" s="47"/>
      <c r="F885" s="47"/>
    </row>
    <row r="886" spans="1:6" s="81" customFormat="1">
      <c r="A886" s="69"/>
      <c r="B886" s="40"/>
      <c r="C886" s="70"/>
      <c r="D886" s="59"/>
      <c r="E886" s="47"/>
      <c r="F886" s="47"/>
    </row>
    <row r="887" spans="1:6" s="81" customFormat="1">
      <c r="A887" s="69"/>
      <c r="B887" s="40"/>
      <c r="C887" s="70"/>
      <c r="D887" s="59"/>
      <c r="E887" s="47"/>
      <c r="F887" s="47"/>
    </row>
    <row r="888" spans="1:6" s="81" customFormat="1">
      <c r="A888" s="69"/>
      <c r="B888" s="40"/>
      <c r="C888" s="70"/>
      <c r="D888" s="59"/>
      <c r="E888" s="47"/>
      <c r="F888" s="47"/>
    </row>
    <row r="889" spans="1:6" s="81" customFormat="1">
      <c r="A889" s="69"/>
      <c r="B889" s="40"/>
      <c r="C889" s="70"/>
      <c r="D889" s="59"/>
      <c r="E889" s="47"/>
      <c r="F889" s="47"/>
    </row>
    <row r="890" spans="1:6" s="81" customFormat="1">
      <c r="A890" s="69"/>
      <c r="B890" s="40"/>
      <c r="C890" s="70"/>
      <c r="D890" s="59"/>
      <c r="E890" s="47"/>
      <c r="F890" s="47"/>
    </row>
    <row r="891" spans="1:6" s="81" customFormat="1">
      <c r="A891" s="69"/>
      <c r="B891" s="40"/>
      <c r="C891" s="70"/>
      <c r="D891" s="59"/>
      <c r="E891" s="47"/>
      <c r="F891" s="47"/>
    </row>
    <row r="892" spans="1:6" s="81" customFormat="1">
      <c r="A892" s="69"/>
      <c r="B892" s="40"/>
      <c r="C892" s="70"/>
      <c r="D892" s="59"/>
      <c r="E892" s="47"/>
      <c r="F892" s="47"/>
    </row>
    <row r="893" spans="1:6" s="81" customFormat="1">
      <c r="A893" s="69"/>
      <c r="B893" s="40"/>
      <c r="C893" s="70"/>
      <c r="D893" s="59"/>
      <c r="E893" s="47"/>
      <c r="F893" s="47"/>
    </row>
    <row r="894" spans="1:6" s="81" customFormat="1">
      <c r="A894" s="69"/>
      <c r="B894" s="40"/>
      <c r="C894" s="70"/>
      <c r="D894" s="59"/>
      <c r="E894" s="47"/>
      <c r="F894" s="47"/>
    </row>
    <row r="895" spans="1:6" s="27" customFormat="1">
      <c r="A895" s="69"/>
      <c r="B895" s="40"/>
      <c r="C895" s="70"/>
      <c r="D895" s="59"/>
      <c r="E895" s="47"/>
      <c r="F895" s="47"/>
    </row>
    <row r="896" spans="1:6" s="27" customFormat="1">
      <c r="A896" s="69"/>
      <c r="B896" s="40"/>
      <c r="C896" s="70"/>
      <c r="D896" s="59"/>
      <c r="E896" s="47"/>
      <c r="F896" s="47"/>
    </row>
    <row r="899" spans="1:6" s="81" customFormat="1">
      <c r="A899" s="69"/>
      <c r="B899" s="40"/>
      <c r="C899" s="70"/>
      <c r="D899" s="59"/>
      <c r="E899" s="47"/>
      <c r="F899" s="47"/>
    </row>
    <row r="900" spans="1:6" s="81" customFormat="1">
      <c r="A900" s="69"/>
      <c r="B900" s="40"/>
      <c r="C900" s="70"/>
      <c r="D900" s="59"/>
      <c r="E900" s="47"/>
      <c r="F900" s="47"/>
    </row>
    <row r="901" spans="1:6" s="81" customFormat="1">
      <c r="A901" s="69"/>
      <c r="B901" s="40"/>
      <c r="C901" s="70"/>
      <c r="D901" s="59"/>
      <c r="E901" s="47"/>
      <c r="F901" s="47"/>
    </row>
    <row r="902" spans="1:6" s="81" customFormat="1">
      <c r="A902" s="69"/>
      <c r="B902" s="40"/>
      <c r="C902" s="70"/>
      <c r="D902" s="59"/>
      <c r="E902" s="47"/>
      <c r="F902" s="47"/>
    </row>
    <row r="903" spans="1:6" s="81" customFormat="1">
      <c r="A903" s="69"/>
      <c r="B903" s="40"/>
      <c r="C903" s="70"/>
      <c r="D903" s="59"/>
      <c r="E903" s="47"/>
      <c r="F903" s="47"/>
    </row>
    <row r="904" spans="1:6" s="81" customFormat="1">
      <c r="A904" s="69"/>
      <c r="B904" s="40"/>
      <c r="C904" s="70"/>
      <c r="D904" s="59"/>
      <c r="E904" s="47"/>
      <c r="F904" s="47"/>
    </row>
    <row r="905" spans="1:6" s="81" customFormat="1">
      <c r="A905" s="69"/>
      <c r="B905" s="40"/>
      <c r="C905" s="70"/>
      <c r="D905" s="59"/>
      <c r="E905" s="47"/>
      <c r="F905" s="47"/>
    </row>
    <row r="906" spans="1:6" s="81" customFormat="1">
      <c r="A906" s="69"/>
      <c r="B906" s="40"/>
      <c r="C906" s="70"/>
      <c r="D906" s="59"/>
      <c r="E906" s="47"/>
      <c r="F906" s="47"/>
    </row>
    <row r="907" spans="1:6" s="81" customFormat="1">
      <c r="A907" s="69"/>
      <c r="B907" s="40"/>
      <c r="C907" s="70"/>
      <c r="D907" s="59"/>
      <c r="E907" s="47"/>
      <c r="F907" s="47"/>
    </row>
    <row r="908" spans="1:6" s="81" customFormat="1">
      <c r="A908" s="69"/>
      <c r="B908" s="40"/>
      <c r="C908" s="70"/>
      <c r="D908" s="59"/>
      <c r="E908" s="47"/>
      <c r="F908" s="47"/>
    </row>
    <row r="909" spans="1:6" s="81" customFormat="1">
      <c r="A909" s="69"/>
      <c r="B909" s="40"/>
      <c r="C909" s="70"/>
      <c r="D909" s="59"/>
      <c r="E909" s="47"/>
      <c r="F909" s="47"/>
    </row>
    <row r="910" spans="1:6" s="81" customFormat="1">
      <c r="A910" s="69"/>
      <c r="B910" s="40"/>
      <c r="C910" s="70"/>
      <c r="D910" s="59"/>
      <c r="E910" s="47"/>
      <c r="F910" s="47"/>
    </row>
    <row r="911" spans="1:6" s="81" customFormat="1">
      <c r="A911" s="69"/>
      <c r="B911" s="40"/>
      <c r="C911" s="70"/>
      <c r="D911" s="59"/>
      <c r="E911" s="47"/>
      <c r="F911" s="47"/>
    </row>
    <row r="912" spans="1:6" s="81" customFormat="1">
      <c r="A912" s="69"/>
      <c r="B912" s="40"/>
      <c r="C912" s="70"/>
      <c r="D912" s="59"/>
      <c r="E912" s="47"/>
      <c r="F912" s="47"/>
    </row>
    <row r="913" spans="1:6" s="81" customFormat="1">
      <c r="A913" s="69"/>
      <c r="B913" s="40"/>
      <c r="C913" s="70"/>
      <c r="D913" s="59"/>
      <c r="E913" s="47"/>
      <c r="F913" s="47"/>
    </row>
    <row r="914" spans="1:6" s="81" customFormat="1">
      <c r="A914" s="69"/>
      <c r="B914" s="40"/>
      <c r="C914" s="70"/>
      <c r="D914" s="59"/>
      <c r="E914" s="47"/>
      <c r="F914" s="47"/>
    </row>
    <row r="915" spans="1:6" s="81" customFormat="1">
      <c r="A915" s="69"/>
      <c r="B915" s="40"/>
      <c r="C915" s="70"/>
      <c r="D915" s="59"/>
      <c r="E915" s="47"/>
      <c r="F915" s="47"/>
    </row>
    <row r="916" spans="1:6" s="81" customFormat="1">
      <c r="A916" s="69"/>
      <c r="B916" s="40"/>
      <c r="C916" s="70"/>
      <c r="D916" s="59"/>
      <c r="E916" s="47"/>
      <c r="F916" s="47"/>
    </row>
    <row r="917" spans="1:6" s="81" customFormat="1">
      <c r="A917" s="69"/>
      <c r="B917" s="40"/>
      <c r="C917" s="70"/>
      <c r="D917" s="59"/>
      <c r="E917" s="47"/>
      <c r="F917" s="47"/>
    </row>
    <row r="918" spans="1:6" s="81" customFormat="1">
      <c r="A918" s="69"/>
      <c r="B918" s="40"/>
      <c r="C918" s="70"/>
      <c r="D918" s="59"/>
      <c r="E918" s="47"/>
      <c r="F918" s="47"/>
    </row>
    <row r="919" spans="1:6" s="81" customFormat="1">
      <c r="A919" s="69"/>
      <c r="B919" s="40"/>
      <c r="C919" s="70"/>
      <c r="D919" s="59"/>
      <c r="E919" s="47"/>
      <c r="F919" s="47"/>
    </row>
    <row r="920" spans="1:6" s="81" customFormat="1">
      <c r="A920" s="69"/>
      <c r="B920" s="40"/>
      <c r="C920" s="70"/>
      <c r="D920" s="59"/>
      <c r="E920" s="47"/>
      <c r="F920" s="47"/>
    </row>
    <row r="921" spans="1:6" s="81" customFormat="1">
      <c r="A921" s="69"/>
      <c r="B921" s="40"/>
      <c r="C921" s="70"/>
      <c r="D921" s="59"/>
      <c r="E921" s="47"/>
      <c r="F921" s="47"/>
    </row>
    <row r="922" spans="1:6" s="81" customFormat="1">
      <c r="A922" s="69"/>
      <c r="B922" s="40"/>
      <c r="C922" s="70"/>
      <c r="D922" s="59"/>
      <c r="E922" s="47"/>
      <c r="F922" s="47"/>
    </row>
    <row r="923" spans="1:6" s="81" customFormat="1">
      <c r="A923" s="69"/>
      <c r="B923" s="40"/>
      <c r="C923" s="70"/>
      <c r="D923" s="59"/>
      <c r="E923" s="47"/>
      <c r="F923" s="47"/>
    </row>
    <row r="924" spans="1:6" s="81" customFormat="1">
      <c r="A924" s="69"/>
      <c r="B924" s="40"/>
      <c r="C924" s="70"/>
      <c r="D924" s="59"/>
      <c r="E924" s="47"/>
      <c r="F924" s="47"/>
    </row>
    <row r="925" spans="1:6" s="81" customFormat="1">
      <c r="A925" s="69"/>
      <c r="B925" s="40"/>
      <c r="C925" s="70"/>
      <c r="D925" s="59"/>
      <c r="E925" s="47"/>
      <c r="F925" s="47"/>
    </row>
    <row r="926" spans="1:6" s="81" customFormat="1">
      <c r="A926" s="69"/>
      <c r="B926" s="40"/>
      <c r="C926" s="70"/>
      <c r="D926" s="59"/>
      <c r="E926" s="47"/>
      <c r="F926" s="47"/>
    </row>
    <row r="927" spans="1:6" s="81" customFormat="1">
      <c r="A927" s="69"/>
      <c r="B927" s="40"/>
      <c r="C927" s="70"/>
      <c r="D927" s="59"/>
      <c r="E927" s="47"/>
      <c r="F927" s="47"/>
    </row>
    <row r="928" spans="1:6" s="81" customFormat="1">
      <c r="A928" s="69"/>
      <c r="B928" s="40"/>
      <c r="C928" s="70"/>
      <c r="D928" s="59"/>
      <c r="E928" s="47"/>
      <c r="F928" s="47"/>
    </row>
    <row r="929" spans="1:6" s="81" customFormat="1">
      <c r="A929" s="69"/>
      <c r="B929" s="40"/>
      <c r="C929" s="70"/>
      <c r="D929" s="59"/>
      <c r="E929" s="47"/>
      <c r="F929" s="47"/>
    </row>
    <row r="930" spans="1:6" s="81" customFormat="1">
      <c r="A930" s="69"/>
      <c r="B930" s="40"/>
      <c r="C930" s="70"/>
      <c r="D930" s="59"/>
      <c r="E930" s="47"/>
      <c r="F930" s="47"/>
    </row>
    <row r="931" spans="1:6" s="81" customFormat="1">
      <c r="A931" s="69"/>
      <c r="B931" s="40"/>
      <c r="C931" s="70"/>
      <c r="D931" s="59"/>
      <c r="E931" s="47"/>
      <c r="F931" s="47"/>
    </row>
    <row r="932" spans="1:6" s="81" customFormat="1">
      <c r="A932" s="69"/>
      <c r="B932" s="40"/>
      <c r="C932" s="70"/>
      <c r="D932" s="59"/>
      <c r="E932" s="47"/>
      <c r="F932" s="47"/>
    </row>
    <row r="933" spans="1:6" s="81" customFormat="1">
      <c r="A933" s="69"/>
      <c r="B933" s="40"/>
      <c r="C933" s="70"/>
      <c r="D933" s="59"/>
      <c r="E933" s="47"/>
      <c r="F933" s="47"/>
    </row>
    <row r="934" spans="1:6" s="81" customFormat="1">
      <c r="A934" s="69"/>
      <c r="B934" s="40"/>
      <c r="C934" s="70"/>
      <c r="D934" s="59"/>
      <c r="E934" s="47"/>
      <c r="F934" s="47"/>
    </row>
    <row r="935" spans="1:6" s="81" customFormat="1">
      <c r="A935" s="69"/>
      <c r="B935" s="40"/>
      <c r="C935" s="70"/>
      <c r="D935" s="59"/>
      <c r="E935" s="47"/>
      <c r="F935" s="47"/>
    </row>
    <row r="936" spans="1:6" s="81" customFormat="1">
      <c r="A936" s="69"/>
      <c r="B936" s="40"/>
      <c r="C936" s="70"/>
      <c r="D936" s="59"/>
      <c r="E936" s="47"/>
      <c r="F936" s="47"/>
    </row>
    <row r="937" spans="1:6" s="81" customFormat="1">
      <c r="A937" s="69"/>
      <c r="B937" s="40"/>
      <c r="C937" s="70"/>
      <c r="D937" s="59"/>
      <c r="E937" s="47"/>
      <c r="F937" s="47"/>
    </row>
    <row r="938" spans="1:6" s="81" customFormat="1">
      <c r="A938" s="69"/>
      <c r="B938" s="40"/>
      <c r="C938" s="70"/>
      <c r="D938" s="59"/>
      <c r="E938" s="47"/>
      <c r="F938" s="47"/>
    </row>
    <row r="939" spans="1:6" s="81" customFormat="1">
      <c r="A939" s="69"/>
      <c r="B939" s="40"/>
      <c r="C939" s="70"/>
      <c r="D939" s="59"/>
      <c r="E939" s="47"/>
      <c r="F939" s="47"/>
    </row>
    <row r="940" spans="1:6" s="81" customFormat="1">
      <c r="A940" s="69"/>
      <c r="B940" s="40"/>
      <c r="C940" s="70"/>
      <c r="D940" s="59"/>
      <c r="E940" s="47"/>
      <c r="F940" s="47"/>
    </row>
    <row r="941" spans="1:6" s="81" customFormat="1">
      <c r="A941" s="69"/>
      <c r="B941" s="40"/>
      <c r="C941" s="70"/>
      <c r="D941" s="59"/>
      <c r="E941" s="47"/>
      <c r="F941" s="47"/>
    </row>
    <row r="942" spans="1:6" s="81" customFormat="1">
      <c r="A942" s="69"/>
      <c r="B942" s="40"/>
      <c r="C942" s="70"/>
      <c r="D942" s="59"/>
      <c r="E942" s="47"/>
      <c r="F942" s="47"/>
    </row>
    <row r="943" spans="1:6" s="81" customFormat="1">
      <c r="A943" s="69"/>
      <c r="B943" s="40"/>
      <c r="C943" s="70"/>
      <c r="D943" s="59"/>
      <c r="E943" s="47"/>
      <c r="F943" s="47"/>
    </row>
    <row r="944" spans="1:6" s="81" customFormat="1">
      <c r="A944" s="69"/>
      <c r="B944" s="40"/>
      <c r="C944" s="70"/>
      <c r="D944" s="59"/>
      <c r="E944" s="47"/>
      <c r="F944" s="47"/>
    </row>
    <row r="945" spans="1:6" s="81" customFormat="1">
      <c r="A945" s="69"/>
      <c r="B945" s="40"/>
      <c r="C945" s="70"/>
      <c r="D945" s="59"/>
      <c r="E945" s="47"/>
      <c r="F945" s="47"/>
    </row>
    <row r="946" spans="1:6" s="81" customFormat="1">
      <c r="A946" s="69"/>
      <c r="B946" s="40"/>
      <c r="C946" s="70"/>
      <c r="D946" s="59"/>
      <c r="E946" s="47"/>
      <c r="F946" s="47"/>
    </row>
    <row r="947" spans="1:6" s="81" customFormat="1">
      <c r="A947" s="69"/>
      <c r="B947" s="40"/>
      <c r="C947" s="70"/>
      <c r="D947" s="59"/>
      <c r="E947" s="47"/>
      <c r="F947" s="47"/>
    </row>
    <row r="948" spans="1:6" s="81" customFormat="1">
      <c r="A948" s="69"/>
      <c r="B948" s="40"/>
      <c r="C948" s="70"/>
      <c r="D948" s="59"/>
      <c r="E948" s="47"/>
      <c r="F948" s="47"/>
    </row>
    <row r="949" spans="1:6" s="81" customFormat="1">
      <c r="A949" s="69"/>
      <c r="B949" s="40"/>
      <c r="C949" s="70"/>
      <c r="D949" s="59"/>
      <c r="E949" s="47"/>
      <c r="F949" s="47"/>
    </row>
    <row r="950" spans="1:6" s="81" customFormat="1">
      <c r="A950" s="69"/>
      <c r="B950" s="40"/>
      <c r="C950" s="70"/>
      <c r="D950" s="59"/>
      <c r="E950" s="47"/>
      <c r="F950" s="47"/>
    </row>
    <row r="951" spans="1:6" s="81" customFormat="1">
      <c r="A951" s="69"/>
      <c r="B951" s="40"/>
      <c r="C951" s="70"/>
      <c r="D951" s="59"/>
      <c r="E951" s="47"/>
      <c r="F951" s="47"/>
    </row>
    <row r="952" spans="1:6" s="81" customFormat="1">
      <c r="A952" s="69"/>
      <c r="B952" s="40"/>
      <c r="C952" s="70"/>
      <c r="D952" s="59"/>
      <c r="E952" s="47"/>
      <c r="F952" s="47"/>
    </row>
    <row r="953" spans="1:6" s="81" customFormat="1">
      <c r="A953" s="69"/>
      <c r="B953" s="40"/>
      <c r="C953" s="70"/>
      <c r="D953" s="59"/>
      <c r="E953" s="47"/>
      <c r="F953" s="47"/>
    </row>
    <row r="954" spans="1:6" s="81" customFormat="1">
      <c r="A954" s="69"/>
      <c r="B954" s="40"/>
      <c r="C954" s="70"/>
      <c r="D954" s="59"/>
      <c r="E954" s="47"/>
      <c r="F954" s="47"/>
    </row>
    <row r="955" spans="1:6" s="81" customFormat="1">
      <c r="A955" s="69"/>
      <c r="B955" s="40"/>
      <c r="C955" s="70"/>
      <c r="D955" s="59"/>
      <c r="E955" s="47"/>
      <c r="F955" s="47"/>
    </row>
    <row r="956" spans="1:6" s="81" customFormat="1">
      <c r="A956" s="69"/>
      <c r="B956" s="40"/>
      <c r="C956" s="70"/>
      <c r="D956" s="59"/>
      <c r="E956" s="47"/>
      <c r="F956" s="47"/>
    </row>
    <row r="957" spans="1:6" s="81" customFormat="1">
      <c r="A957" s="69"/>
      <c r="B957" s="40"/>
      <c r="C957" s="70"/>
      <c r="D957" s="59"/>
      <c r="E957" s="47"/>
      <c r="F957" s="47"/>
    </row>
    <row r="958" spans="1:6" s="81" customFormat="1">
      <c r="A958" s="69"/>
      <c r="B958" s="40"/>
      <c r="C958" s="70"/>
      <c r="D958" s="59"/>
      <c r="E958" s="47"/>
      <c r="F958" s="47"/>
    </row>
    <row r="959" spans="1:6" s="81" customFormat="1">
      <c r="A959" s="69"/>
      <c r="B959" s="40"/>
      <c r="C959" s="70"/>
      <c r="D959" s="59"/>
      <c r="E959" s="47"/>
      <c r="F959" s="47"/>
    </row>
    <row r="960" spans="1:6" s="81" customFormat="1">
      <c r="A960" s="69"/>
      <c r="B960" s="40"/>
      <c r="C960" s="70"/>
      <c r="D960" s="59"/>
      <c r="E960" s="47"/>
      <c r="F960" s="47"/>
    </row>
    <row r="961" spans="1:6" s="81" customFormat="1">
      <c r="A961" s="69"/>
      <c r="B961" s="40"/>
      <c r="C961" s="70"/>
      <c r="D961" s="59"/>
      <c r="E961" s="47"/>
      <c r="F961" s="47"/>
    </row>
    <row r="962" spans="1:6" s="81" customFormat="1">
      <c r="A962" s="69"/>
      <c r="B962" s="40"/>
      <c r="C962" s="70"/>
      <c r="D962" s="59"/>
      <c r="E962" s="47"/>
      <c r="F962" s="47"/>
    </row>
    <row r="963" spans="1:6" s="81" customFormat="1">
      <c r="A963" s="69"/>
      <c r="B963" s="40"/>
      <c r="C963" s="70"/>
      <c r="D963" s="59"/>
      <c r="E963" s="47"/>
      <c r="F963" s="47"/>
    </row>
    <row r="964" spans="1:6" s="81" customFormat="1">
      <c r="A964" s="69"/>
      <c r="B964" s="40"/>
      <c r="C964" s="70"/>
      <c r="D964" s="59"/>
      <c r="E964" s="47"/>
      <c r="F964" s="47"/>
    </row>
    <row r="965" spans="1:6" s="81" customFormat="1">
      <c r="A965" s="69"/>
      <c r="B965" s="40"/>
      <c r="C965" s="70"/>
      <c r="D965" s="59"/>
      <c r="E965" s="47"/>
      <c r="F965" s="47"/>
    </row>
    <row r="966" spans="1:6" s="81" customFormat="1">
      <c r="A966" s="69"/>
      <c r="B966" s="40"/>
      <c r="C966" s="70"/>
      <c r="D966" s="59"/>
      <c r="E966" s="47"/>
      <c r="F966" s="47"/>
    </row>
    <row r="967" spans="1:6" s="81" customFormat="1">
      <c r="A967" s="69"/>
      <c r="B967" s="40"/>
      <c r="C967" s="70"/>
      <c r="D967" s="59"/>
      <c r="E967" s="47"/>
      <c r="F967" s="47"/>
    </row>
    <row r="968" spans="1:6" s="81" customFormat="1">
      <c r="A968" s="69"/>
      <c r="B968" s="40"/>
      <c r="C968" s="70"/>
      <c r="D968" s="59"/>
      <c r="E968" s="47"/>
      <c r="F968" s="47"/>
    </row>
    <row r="969" spans="1:6" s="81" customFormat="1">
      <c r="A969" s="69"/>
      <c r="B969" s="40"/>
      <c r="C969" s="70"/>
      <c r="D969" s="59"/>
      <c r="E969" s="47"/>
      <c r="F969" s="47"/>
    </row>
    <row r="970" spans="1:6" s="81" customFormat="1">
      <c r="A970" s="69"/>
      <c r="B970" s="40"/>
      <c r="C970" s="70"/>
      <c r="D970" s="59"/>
      <c r="E970" s="47"/>
      <c r="F970" s="47"/>
    </row>
    <row r="971" spans="1:6" s="81" customFormat="1">
      <c r="A971" s="69"/>
      <c r="B971" s="40"/>
      <c r="C971" s="70"/>
      <c r="D971" s="59"/>
      <c r="E971" s="47"/>
      <c r="F971" s="47"/>
    </row>
    <row r="972" spans="1:6" s="81" customFormat="1">
      <c r="A972" s="69"/>
      <c r="B972" s="40"/>
      <c r="C972" s="70"/>
      <c r="D972" s="59"/>
      <c r="E972" s="47"/>
      <c r="F972" s="47"/>
    </row>
    <row r="973" spans="1:6" s="81" customFormat="1">
      <c r="A973" s="69"/>
      <c r="B973" s="40"/>
      <c r="C973" s="70"/>
      <c r="D973" s="59"/>
      <c r="E973" s="47"/>
      <c r="F973" s="47"/>
    </row>
    <row r="974" spans="1:6" s="81" customFormat="1">
      <c r="A974" s="69"/>
      <c r="B974" s="40"/>
      <c r="C974" s="70"/>
      <c r="D974" s="59"/>
      <c r="E974" s="47"/>
      <c r="F974" s="47"/>
    </row>
    <row r="975" spans="1:6" s="81" customFormat="1">
      <c r="A975" s="69"/>
      <c r="B975" s="40"/>
      <c r="C975" s="70"/>
      <c r="D975" s="59"/>
      <c r="E975" s="47"/>
      <c r="F975" s="47"/>
    </row>
    <row r="976" spans="1:6" s="81" customFormat="1">
      <c r="A976" s="69"/>
      <c r="B976" s="40"/>
      <c r="C976" s="70"/>
      <c r="D976" s="59"/>
      <c r="E976" s="47"/>
      <c r="F976" s="47"/>
    </row>
    <row r="977" spans="1:6" s="81" customFormat="1">
      <c r="A977" s="69"/>
      <c r="B977" s="40"/>
      <c r="C977" s="70"/>
      <c r="D977" s="59"/>
      <c r="E977" s="47"/>
      <c r="F977" s="47"/>
    </row>
    <row r="978" spans="1:6" s="81" customFormat="1">
      <c r="A978" s="69"/>
      <c r="B978" s="40"/>
      <c r="C978" s="70"/>
      <c r="D978" s="59"/>
      <c r="E978" s="47"/>
      <c r="F978" s="47"/>
    </row>
    <row r="979" spans="1:6" s="81" customFormat="1">
      <c r="A979" s="69"/>
      <c r="B979" s="40"/>
      <c r="C979" s="70"/>
      <c r="D979" s="59"/>
      <c r="E979" s="47"/>
      <c r="F979" s="47"/>
    </row>
    <row r="980" spans="1:6" s="81" customFormat="1">
      <c r="A980" s="69"/>
      <c r="B980" s="40"/>
      <c r="C980" s="70"/>
      <c r="D980" s="59"/>
      <c r="E980" s="47"/>
      <c r="F980" s="47"/>
    </row>
    <row r="981" spans="1:6" s="81" customFormat="1">
      <c r="A981" s="69"/>
      <c r="B981" s="40"/>
      <c r="C981" s="70"/>
      <c r="D981" s="59"/>
      <c r="E981" s="47"/>
      <c r="F981" s="47"/>
    </row>
    <row r="982" spans="1:6" s="81" customFormat="1">
      <c r="A982" s="69"/>
      <c r="B982" s="40"/>
      <c r="C982" s="70"/>
      <c r="D982" s="59"/>
      <c r="E982" s="47"/>
      <c r="F982" s="47"/>
    </row>
    <row r="983" spans="1:6" s="81" customFormat="1">
      <c r="A983" s="69"/>
      <c r="B983" s="40"/>
      <c r="C983" s="70"/>
      <c r="D983" s="59"/>
      <c r="E983" s="47"/>
      <c r="F983" s="47"/>
    </row>
    <row r="984" spans="1:6" s="81" customFormat="1">
      <c r="A984" s="69"/>
      <c r="B984" s="40"/>
      <c r="C984" s="70"/>
      <c r="D984" s="59"/>
      <c r="E984" s="47"/>
      <c r="F984" s="47"/>
    </row>
    <row r="985" spans="1:6" s="81" customFormat="1">
      <c r="A985" s="69"/>
      <c r="B985" s="40"/>
      <c r="C985" s="70"/>
      <c r="D985" s="59"/>
      <c r="E985" s="47"/>
      <c r="F985" s="47"/>
    </row>
    <row r="986" spans="1:6" s="81" customFormat="1">
      <c r="A986" s="69"/>
      <c r="B986" s="40"/>
      <c r="C986" s="70"/>
      <c r="D986" s="59"/>
      <c r="E986" s="47"/>
      <c r="F986" s="47"/>
    </row>
    <row r="987" spans="1:6" s="81" customFormat="1">
      <c r="A987" s="69"/>
      <c r="B987" s="40"/>
      <c r="C987" s="70"/>
      <c r="D987" s="59"/>
      <c r="E987" s="47"/>
      <c r="F987" s="47"/>
    </row>
    <row r="988" spans="1:6" s="81" customFormat="1">
      <c r="A988" s="69"/>
      <c r="B988" s="40"/>
      <c r="C988" s="70"/>
      <c r="D988" s="59"/>
      <c r="E988" s="47"/>
      <c r="F988" s="47"/>
    </row>
    <row r="989" spans="1:6" s="81" customFormat="1">
      <c r="A989" s="69"/>
      <c r="B989" s="40"/>
      <c r="C989" s="70"/>
      <c r="D989" s="59"/>
      <c r="E989" s="47"/>
      <c r="F989" s="47"/>
    </row>
    <row r="990" spans="1:6" s="81" customFormat="1">
      <c r="A990" s="69"/>
      <c r="B990" s="40"/>
      <c r="C990" s="70"/>
      <c r="D990" s="59"/>
      <c r="E990" s="47"/>
      <c r="F990" s="47"/>
    </row>
    <row r="991" spans="1:6" s="81" customFormat="1">
      <c r="A991" s="69"/>
      <c r="B991" s="40"/>
      <c r="C991" s="70"/>
      <c r="D991" s="59"/>
      <c r="E991" s="47"/>
      <c r="F991" s="47"/>
    </row>
    <row r="992" spans="1:6" s="81" customFormat="1">
      <c r="A992" s="69"/>
      <c r="B992" s="40"/>
      <c r="C992" s="70"/>
      <c r="D992" s="59"/>
      <c r="E992" s="47"/>
      <c r="F992" s="47"/>
    </row>
    <row r="993" spans="1:6" s="81" customFormat="1">
      <c r="A993" s="69"/>
      <c r="B993" s="40"/>
      <c r="C993" s="70"/>
      <c r="D993" s="59"/>
      <c r="E993" s="47"/>
      <c r="F993" s="47"/>
    </row>
    <row r="994" spans="1:6" s="81" customFormat="1">
      <c r="A994" s="69"/>
      <c r="B994" s="40"/>
      <c r="C994" s="70"/>
      <c r="D994" s="59"/>
      <c r="E994" s="47"/>
      <c r="F994" s="47"/>
    </row>
    <row r="995" spans="1:6" s="81" customFormat="1">
      <c r="A995" s="69"/>
      <c r="B995" s="40"/>
      <c r="C995" s="70"/>
      <c r="D995" s="59"/>
      <c r="E995" s="47"/>
      <c r="F995" s="47"/>
    </row>
    <row r="996" spans="1:6" s="81" customFormat="1">
      <c r="A996" s="69"/>
      <c r="B996" s="40"/>
      <c r="C996" s="70"/>
      <c r="D996" s="59"/>
      <c r="E996" s="47"/>
      <c r="F996" s="47"/>
    </row>
    <row r="997" spans="1:6" s="81" customFormat="1">
      <c r="A997" s="69"/>
      <c r="B997" s="40"/>
      <c r="C997" s="70"/>
      <c r="D997" s="59"/>
      <c r="E997" s="47"/>
      <c r="F997" s="47"/>
    </row>
    <row r="998" spans="1:6" s="81" customFormat="1">
      <c r="A998" s="69"/>
      <c r="B998" s="40"/>
      <c r="C998" s="70"/>
      <c r="D998" s="59"/>
      <c r="E998" s="47"/>
      <c r="F998" s="47"/>
    </row>
    <row r="999" spans="1:6" s="81" customFormat="1">
      <c r="A999" s="69"/>
      <c r="B999" s="40"/>
      <c r="C999" s="70"/>
      <c r="D999" s="59"/>
      <c r="E999" s="47"/>
      <c r="F999" s="47"/>
    </row>
    <row r="1000" spans="1:6" s="81" customFormat="1">
      <c r="A1000" s="69"/>
      <c r="B1000" s="40"/>
      <c r="C1000" s="70"/>
      <c r="D1000" s="59"/>
      <c r="E1000" s="47"/>
      <c r="F1000" s="47"/>
    </row>
    <row r="1001" spans="1:6" s="81" customFormat="1">
      <c r="A1001" s="69"/>
      <c r="B1001" s="40"/>
      <c r="C1001" s="70"/>
      <c r="D1001" s="59"/>
      <c r="E1001" s="47"/>
      <c r="F1001" s="47"/>
    </row>
    <row r="1002" spans="1:6" s="81" customFormat="1">
      <c r="A1002" s="69"/>
      <c r="B1002" s="40"/>
      <c r="C1002" s="70"/>
      <c r="D1002" s="59"/>
      <c r="E1002" s="47"/>
      <c r="F1002" s="47"/>
    </row>
    <row r="1003" spans="1:6" s="81" customFormat="1">
      <c r="A1003" s="69"/>
      <c r="B1003" s="40"/>
      <c r="C1003" s="70"/>
      <c r="D1003" s="59"/>
      <c r="E1003" s="47"/>
      <c r="F1003" s="47"/>
    </row>
    <row r="1004" spans="1:6" s="81" customFormat="1">
      <c r="A1004" s="69"/>
      <c r="B1004" s="40"/>
      <c r="C1004" s="70"/>
      <c r="D1004" s="59"/>
      <c r="E1004" s="47"/>
      <c r="F1004" s="47"/>
    </row>
    <row r="1005" spans="1:6" s="81" customFormat="1">
      <c r="A1005" s="69"/>
      <c r="B1005" s="40"/>
      <c r="C1005" s="70"/>
      <c r="D1005" s="59"/>
      <c r="E1005" s="47"/>
      <c r="F1005" s="47"/>
    </row>
    <row r="1006" spans="1:6" s="81" customFormat="1">
      <c r="A1006" s="69"/>
      <c r="B1006" s="40"/>
      <c r="C1006" s="70"/>
      <c r="D1006" s="59"/>
      <c r="E1006" s="47"/>
      <c r="F1006" s="47"/>
    </row>
    <row r="1007" spans="1:6" s="81" customFormat="1">
      <c r="A1007" s="69"/>
      <c r="B1007" s="40"/>
      <c r="C1007" s="70"/>
      <c r="D1007" s="59"/>
      <c r="E1007" s="47"/>
      <c r="F1007" s="47"/>
    </row>
    <row r="1008" spans="1:6" s="81" customFormat="1">
      <c r="A1008" s="69"/>
      <c r="B1008" s="40"/>
      <c r="C1008" s="70"/>
      <c r="D1008" s="59"/>
      <c r="E1008" s="47"/>
      <c r="F1008" s="47"/>
    </row>
    <row r="1009" spans="1:6" s="81" customFormat="1">
      <c r="A1009" s="69"/>
      <c r="B1009" s="40"/>
      <c r="C1009" s="70"/>
      <c r="D1009" s="59"/>
      <c r="E1009" s="47"/>
      <c r="F1009" s="47"/>
    </row>
    <row r="1010" spans="1:6" s="81" customFormat="1">
      <c r="A1010" s="69"/>
      <c r="B1010" s="40"/>
      <c r="C1010" s="70"/>
      <c r="D1010" s="59"/>
      <c r="E1010" s="47"/>
      <c r="F1010" s="47"/>
    </row>
    <row r="1011" spans="1:6" s="81" customFormat="1">
      <c r="A1011" s="69"/>
      <c r="B1011" s="40"/>
      <c r="C1011" s="70"/>
      <c r="D1011" s="59"/>
      <c r="E1011" s="47"/>
      <c r="F1011" s="47"/>
    </row>
    <row r="1012" spans="1:6" s="81" customFormat="1">
      <c r="A1012" s="69"/>
      <c r="B1012" s="40"/>
      <c r="C1012" s="70"/>
      <c r="D1012" s="59"/>
      <c r="E1012" s="47"/>
      <c r="F1012" s="47"/>
    </row>
    <row r="1013" spans="1:6" s="81" customFormat="1">
      <c r="A1013" s="69"/>
      <c r="B1013" s="40"/>
      <c r="C1013" s="70"/>
      <c r="D1013" s="59"/>
      <c r="E1013" s="47"/>
      <c r="F1013" s="47"/>
    </row>
    <row r="1014" spans="1:6" s="81" customFormat="1">
      <c r="A1014" s="69"/>
      <c r="B1014" s="40"/>
      <c r="C1014" s="70"/>
      <c r="D1014" s="59"/>
      <c r="E1014" s="47"/>
      <c r="F1014" s="47"/>
    </row>
    <row r="1015" spans="1:6" s="81" customFormat="1">
      <c r="A1015" s="69"/>
      <c r="B1015" s="40"/>
      <c r="C1015" s="70"/>
      <c r="D1015" s="59"/>
      <c r="E1015" s="47"/>
      <c r="F1015" s="47"/>
    </row>
    <row r="1016" spans="1:6" s="81" customFormat="1">
      <c r="A1016" s="69"/>
      <c r="B1016" s="40"/>
      <c r="C1016" s="70"/>
      <c r="D1016" s="59"/>
      <c r="E1016" s="47"/>
      <c r="F1016" s="47"/>
    </row>
    <row r="1017" spans="1:6" s="81" customFormat="1">
      <c r="A1017" s="69"/>
      <c r="B1017" s="40"/>
      <c r="C1017" s="70"/>
      <c r="D1017" s="59"/>
      <c r="E1017" s="47"/>
      <c r="F1017" s="47"/>
    </row>
    <row r="1018" spans="1:6" s="81" customFormat="1">
      <c r="A1018" s="69"/>
      <c r="B1018" s="40"/>
      <c r="C1018" s="70"/>
      <c r="D1018" s="59"/>
      <c r="E1018" s="47"/>
      <c r="F1018" s="47"/>
    </row>
    <row r="1019" spans="1:6" s="81" customFormat="1">
      <c r="A1019" s="69"/>
      <c r="B1019" s="40"/>
      <c r="C1019" s="70"/>
      <c r="D1019" s="59"/>
      <c r="E1019" s="47"/>
      <c r="F1019" s="47"/>
    </row>
    <row r="1020" spans="1:6" s="81" customFormat="1">
      <c r="A1020" s="69"/>
      <c r="B1020" s="40"/>
      <c r="C1020" s="70"/>
      <c r="D1020" s="59"/>
      <c r="E1020" s="47"/>
      <c r="F1020" s="47"/>
    </row>
    <row r="1021" spans="1:6" s="81" customFormat="1">
      <c r="A1021" s="69"/>
      <c r="B1021" s="40"/>
      <c r="C1021" s="70"/>
      <c r="D1021" s="59"/>
      <c r="E1021" s="47"/>
      <c r="F1021" s="47"/>
    </row>
    <row r="1022" spans="1:6" s="81" customFormat="1">
      <c r="A1022" s="69"/>
      <c r="B1022" s="40"/>
      <c r="C1022" s="70"/>
      <c r="D1022" s="59"/>
      <c r="E1022" s="47"/>
      <c r="F1022" s="47"/>
    </row>
    <row r="1023" spans="1:6" s="81" customFormat="1">
      <c r="A1023" s="69"/>
      <c r="B1023" s="40"/>
      <c r="C1023" s="70"/>
      <c r="D1023" s="59"/>
      <c r="E1023" s="47"/>
      <c r="F1023" s="47"/>
    </row>
    <row r="1024" spans="1:6" s="81" customFormat="1">
      <c r="A1024" s="69"/>
      <c r="B1024" s="40"/>
      <c r="C1024" s="70"/>
      <c r="D1024" s="59"/>
      <c r="E1024" s="47"/>
      <c r="F1024" s="47"/>
    </row>
    <row r="1025" spans="1:6" s="81" customFormat="1">
      <c r="A1025" s="69"/>
      <c r="B1025" s="40"/>
      <c r="C1025" s="70"/>
      <c r="D1025" s="59"/>
      <c r="E1025" s="47"/>
      <c r="F1025" s="47"/>
    </row>
    <row r="1026" spans="1:6" s="81" customFormat="1">
      <c r="A1026" s="69"/>
      <c r="B1026" s="40"/>
      <c r="C1026" s="70"/>
      <c r="D1026" s="59"/>
      <c r="E1026" s="47"/>
      <c r="F1026" s="47"/>
    </row>
    <row r="1027" spans="1:6" s="81" customFormat="1">
      <c r="A1027" s="69"/>
      <c r="B1027" s="40"/>
      <c r="C1027" s="70"/>
      <c r="D1027" s="59"/>
      <c r="E1027" s="47"/>
      <c r="F1027" s="47"/>
    </row>
    <row r="1028" spans="1:6" s="81" customFormat="1">
      <c r="A1028" s="69"/>
      <c r="B1028" s="40"/>
      <c r="C1028" s="70"/>
      <c r="D1028" s="59"/>
      <c r="E1028" s="47"/>
      <c r="F1028" s="47"/>
    </row>
    <row r="1029" spans="1:6" s="81" customFormat="1">
      <c r="A1029" s="69"/>
      <c r="B1029" s="40"/>
      <c r="C1029" s="70"/>
      <c r="D1029" s="59"/>
      <c r="E1029" s="47"/>
      <c r="F1029" s="47"/>
    </row>
    <row r="1030" spans="1:6" s="81" customFormat="1">
      <c r="A1030" s="69"/>
      <c r="B1030" s="40"/>
      <c r="C1030" s="70"/>
      <c r="D1030" s="59"/>
      <c r="E1030" s="47"/>
      <c r="F1030" s="47"/>
    </row>
    <row r="1031" spans="1:6" s="81" customFormat="1">
      <c r="A1031" s="69"/>
      <c r="B1031" s="40"/>
      <c r="C1031" s="70"/>
      <c r="D1031" s="59"/>
      <c r="E1031" s="47"/>
      <c r="F1031" s="47"/>
    </row>
    <row r="1032" spans="1:6" s="81" customFormat="1">
      <c r="A1032" s="69"/>
      <c r="B1032" s="40"/>
      <c r="C1032" s="70"/>
      <c r="D1032" s="59"/>
      <c r="E1032" s="47"/>
      <c r="F1032" s="47"/>
    </row>
    <row r="1033" spans="1:6" s="81" customFormat="1">
      <c r="A1033" s="69"/>
      <c r="B1033" s="40"/>
      <c r="C1033" s="70"/>
      <c r="D1033" s="59"/>
      <c r="E1033" s="47"/>
      <c r="F1033" s="47"/>
    </row>
    <row r="1034" spans="1:6" s="81" customFormat="1">
      <c r="A1034" s="69"/>
      <c r="B1034" s="40"/>
      <c r="C1034" s="70"/>
      <c r="D1034" s="59"/>
      <c r="E1034" s="47"/>
      <c r="F1034" s="47"/>
    </row>
    <row r="1035" spans="1:6" s="81" customFormat="1">
      <c r="A1035" s="69"/>
      <c r="B1035" s="40"/>
      <c r="C1035" s="70"/>
      <c r="D1035" s="59"/>
      <c r="E1035" s="47"/>
      <c r="F1035" s="47"/>
    </row>
    <row r="1036" spans="1:6" s="81" customFormat="1">
      <c r="A1036" s="69"/>
      <c r="B1036" s="40"/>
      <c r="C1036" s="70"/>
      <c r="D1036" s="59"/>
      <c r="E1036" s="47"/>
      <c r="F1036" s="47"/>
    </row>
    <row r="1037" spans="1:6" s="81" customFormat="1">
      <c r="A1037" s="69"/>
      <c r="B1037" s="40"/>
      <c r="C1037" s="70"/>
      <c r="D1037" s="59"/>
      <c r="E1037" s="47"/>
      <c r="F1037" s="47"/>
    </row>
    <row r="1038" spans="1:6" s="81" customFormat="1">
      <c r="A1038" s="69"/>
      <c r="B1038" s="40"/>
      <c r="C1038" s="70"/>
      <c r="D1038" s="59"/>
      <c r="E1038" s="47"/>
      <c r="F1038" s="47"/>
    </row>
    <row r="1039" spans="1:6" s="81" customFormat="1">
      <c r="A1039" s="69"/>
      <c r="B1039" s="40"/>
      <c r="C1039" s="70"/>
      <c r="D1039" s="59"/>
      <c r="E1039" s="47"/>
      <c r="F1039" s="47"/>
    </row>
    <row r="1040" spans="1:6" s="81" customFormat="1">
      <c r="A1040" s="69"/>
      <c r="B1040" s="40"/>
      <c r="C1040" s="70"/>
      <c r="D1040" s="59"/>
      <c r="E1040" s="47"/>
      <c r="F1040" s="47"/>
    </row>
    <row r="1041" spans="1:6" s="81" customFormat="1">
      <c r="A1041" s="69"/>
      <c r="B1041" s="40"/>
      <c r="C1041" s="70"/>
      <c r="D1041" s="59"/>
      <c r="E1041" s="47"/>
      <c r="F1041" s="47"/>
    </row>
    <row r="1042" spans="1:6" s="81" customFormat="1">
      <c r="A1042" s="69"/>
      <c r="B1042" s="40"/>
      <c r="C1042" s="70"/>
      <c r="D1042" s="59"/>
      <c r="E1042" s="47"/>
      <c r="F1042" s="47"/>
    </row>
    <row r="1043" spans="1:6" s="81" customFormat="1">
      <c r="A1043" s="69"/>
      <c r="B1043" s="40"/>
      <c r="C1043" s="70"/>
      <c r="D1043" s="59"/>
      <c r="E1043" s="47"/>
      <c r="F1043" s="47"/>
    </row>
    <row r="1044" spans="1:6" s="81" customFormat="1">
      <c r="A1044" s="69"/>
      <c r="B1044" s="40"/>
      <c r="C1044" s="70"/>
      <c r="D1044" s="59"/>
      <c r="E1044" s="47"/>
      <c r="F1044" s="47"/>
    </row>
    <row r="1045" spans="1:6" s="81" customFormat="1">
      <c r="A1045" s="69"/>
      <c r="B1045" s="40"/>
      <c r="C1045" s="70"/>
      <c r="D1045" s="59"/>
      <c r="E1045" s="47"/>
      <c r="F1045" s="47"/>
    </row>
    <row r="1046" spans="1:6" s="81" customFormat="1">
      <c r="A1046" s="69"/>
      <c r="B1046" s="40"/>
      <c r="C1046" s="70"/>
      <c r="D1046" s="59"/>
      <c r="E1046" s="47"/>
      <c r="F1046" s="47"/>
    </row>
    <row r="1047" spans="1:6" s="81" customFormat="1">
      <c r="A1047" s="69"/>
      <c r="B1047" s="40"/>
      <c r="C1047" s="70"/>
      <c r="D1047" s="59"/>
      <c r="E1047" s="47"/>
      <c r="F1047" s="47"/>
    </row>
    <row r="1048" spans="1:6" s="81" customFormat="1">
      <c r="A1048" s="69"/>
      <c r="B1048" s="40"/>
      <c r="C1048" s="70"/>
      <c r="D1048" s="59"/>
      <c r="E1048" s="47"/>
      <c r="F1048" s="47"/>
    </row>
    <row r="1049" spans="1:6" s="81" customFormat="1">
      <c r="A1049" s="69"/>
      <c r="B1049" s="40"/>
      <c r="C1049" s="70"/>
      <c r="D1049" s="59"/>
      <c r="E1049" s="47"/>
      <c r="F1049" s="47"/>
    </row>
    <row r="1050" spans="1:6" s="81" customFormat="1">
      <c r="A1050" s="69"/>
      <c r="B1050" s="40"/>
      <c r="C1050" s="70"/>
      <c r="D1050" s="59"/>
      <c r="E1050" s="47"/>
      <c r="F1050" s="47"/>
    </row>
    <row r="1051" spans="1:6" s="81" customFormat="1">
      <c r="A1051" s="69"/>
      <c r="B1051" s="40"/>
      <c r="C1051" s="70"/>
      <c r="D1051" s="59"/>
      <c r="E1051" s="47"/>
      <c r="F1051" s="47"/>
    </row>
    <row r="1052" spans="1:6" s="81" customFormat="1">
      <c r="A1052" s="69"/>
      <c r="B1052" s="40"/>
      <c r="C1052" s="70"/>
      <c r="D1052" s="59"/>
      <c r="E1052" s="47"/>
      <c r="F1052" s="47"/>
    </row>
    <row r="1053" spans="1:6" s="81" customFormat="1">
      <c r="A1053" s="69"/>
      <c r="B1053" s="40"/>
      <c r="C1053" s="70"/>
      <c r="D1053" s="59"/>
      <c r="E1053" s="47"/>
      <c r="F1053" s="47"/>
    </row>
    <row r="1054" spans="1:6" s="81" customFormat="1">
      <c r="A1054" s="69"/>
      <c r="B1054" s="40"/>
      <c r="C1054" s="70"/>
      <c r="D1054" s="59"/>
      <c r="E1054" s="47"/>
      <c r="F1054" s="47"/>
    </row>
    <row r="1055" spans="1:6" s="81" customFormat="1">
      <c r="A1055" s="69"/>
      <c r="B1055" s="40"/>
      <c r="C1055" s="70"/>
      <c r="D1055" s="59"/>
      <c r="E1055" s="47"/>
      <c r="F1055" s="47"/>
    </row>
    <row r="1056" spans="1:6" s="81" customFormat="1">
      <c r="A1056" s="69"/>
      <c r="B1056" s="40"/>
      <c r="C1056" s="70"/>
      <c r="D1056" s="59"/>
      <c r="E1056" s="47"/>
      <c r="F1056" s="47"/>
    </row>
    <row r="1057" spans="1:6" s="81" customFormat="1">
      <c r="A1057" s="69"/>
      <c r="B1057" s="40"/>
      <c r="C1057" s="70"/>
      <c r="D1057" s="59"/>
      <c r="E1057" s="47"/>
      <c r="F1057" s="47"/>
    </row>
    <row r="1058" spans="1:6" s="81" customFormat="1">
      <c r="A1058" s="69"/>
      <c r="B1058" s="40"/>
      <c r="C1058" s="70"/>
      <c r="D1058" s="59"/>
      <c r="E1058" s="47"/>
      <c r="F1058" s="47"/>
    </row>
    <row r="1059" spans="1:6" s="81" customFormat="1">
      <c r="A1059" s="69"/>
      <c r="B1059" s="40"/>
      <c r="C1059" s="70"/>
      <c r="D1059" s="59"/>
      <c r="E1059" s="47"/>
      <c r="F1059" s="47"/>
    </row>
    <row r="1060" spans="1:6" s="81" customFormat="1">
      <c r="A1060" s="69"/>
      <c r="B1060" s="40"/>
      <c r="C1060" s="70"/>
      <c r="D1060" s="59"/>
      <c r="E1060" s="47"/>
      <c r="F1060" s="47"/>
    </row>
    <row r="1061" spans="1:6" s="81" customFormat="1">
      <c r="A1061" s="69"/>
      <c r="B1061" s="40"/>
      <c r="C1061" s="70"/>
      <c r="D1061" s="59"/>
      <c r="E1061" s="47"/>
      <c r="F1061" s="47"/>
    </row>
    <row r="1062" spans="1:6" s="81" customFormat="1">
      <c r="A1062" s="69"/>
      <c r="B1062" s="40"/>
      <c r="C1062" s="70"/>
      <c r="D1062" s="59"/>
      <c r="E1062" s="47"/>
      <c r="F1062" s="47"/>
    </row>
    <row r="1063" spans="1:6" s="81" customFormat="1">
      <c r="A1063" s="69"/>
      <c r="B1063" s="40"/>
      <c r="C1063" s="70"/>
      <c r="D1063" s="59"/>
      <c r="E1063" s="47"/>
      <c r="F1063" s="47"/>
    </row>
    <row r="1064" spans="1:6" s="81" customFormat="1">
      <c r="A1064" s="69"/>
      <c r="B1064" s="40"/>
      <c r="C1064" s="70"/>
      <c r="D1064" s="59"/>
      <c r="E1064" s="47"/>
      <c r="F1064" s="47"/>
    </row>
    <row r="1065" spans="1:6" s="81" customFormat="1">
      <c r="A1065" s="69"/>
      <c r="B1065" s="40"/>
      <c r="C1065" s="70"/>
      <c r="D1065" s="59"/>
      <c r="E1065" s="47"/>
      <c r="F1065" s="47"/>
    </row>
    <row r="1066" spans="1:6" s="81" customFormat="1">
      <c r="A1066" s="69"/>
      <c r="B1066" s="40"/>
      <c r="C1066" s="70"/>
      <c r="D1066" s="59"/>
      <c r="E1066" s="47"/>
      <c r="F1066" s="47"/>
    </row>
    <row r="1067" spans="1:6" s="81" customFormat="1">
      <c r="A1067" s="69"/>
      <c r="B1067" s="40"/>
      <c r="C1067" s="70"/>
      <c r="D1067" s="59"/>
      <c r="E1067" s="47"/>
      <c r="F1067" s="47"/>
    </row>
    <row r="1068" spans="1:6" s="81" customFormat="1">
      <c r="A1068" s="69"/>
      <c r="B1068" s="40"/>
      <c r="C1068" s="70"/>
      <c r="D1068" s="59"/>
      <c r="E1068" s="47"/>
      <c r="F1068" s="47"/>
    </row>
    <row r="1069" spans="1:6" s="81" customFormat="1">
      <c r="A1069" s="69"/>
      <c r="B1069" s="40"/>
      <c r="C1069" s="70"/>
      <c r="D1069" s="59"/>
      <c r="E1069" s="47"/>
      <c r="F1069" s="47"/>
    </row>
    <row r="1070" spans="1:6" s="81" customFormat="1">
      <c r="A1070" s="69"/>
      <c r="B1070" s="40"/>
      <c r="C1070" s="70"/>
      <c r="D1070" s="59"/>
      <c r="E1070" s="47"/>
      <c r="F1070" s="47"/>
    </row>
    <row r="1071" spans="1:6" s="81" customFormat="1">
      <c r="A1071" s="69"/>
      <c r="B1071" s="40"/>
      <c r="C1071" s="70"/>
      <c r="D1071" s="59"/>
      <c r="E1071" s="47"/>
      <c r="F1071" s="47"/>
    </row>
    <row r="1072" spans="1:6" s="81" customFormat="1">
      <c r="A1072" s="69"/>
      <c r="B1072" s="40"/>
      <c r="C1072" s="70"/>
      <c r="D1072" s="59"/>
      <c r="E1072" s="47"/>
      <c r="F1072" s="47"/>
    </row>
    <row r="1073" spans="1:6" s="81" customFormat="1">
      <c r="A1073" s="69"/>
      <c r="B1073" s="40"/>
      <c r="C1073" s="70"/>
      <c r="D1073" s="59"/>
      <c r="E1073" s="47"/>
      <c r="F1073" s="47"/>
    </row>
    <row r="1074" spans="1:6" s="81" customFormat="1">
      <c r="A1074" s="69"/>
      <c r="B1074" s="40"/>
      <c r="C1074" s="70"/>
      <c r="D1074" s="59"/>
      <c r="E1074" s="47"/>
      <c r="F1074" s="47"/>
    </row>
    <row r="1075" spans="1:6" s="81" customFormat="1">
      <c r="A1075" s="69"/>
      <c r="B1075" s="40"/>
      <c r="C1075" s="70"/>
      <c r="D1075" s="59"/>
      <c r="E1075" s="47"/>
      <c r="F1075" s="47"/>
    </row>
    <row r="1076" spans="1:6" s="81" customFormat="1">
      <c r="A1076" s="69"/>
      <c r="B1076" s="40"/>
      <c r="C1076" s="70"/>
      <c r="D1076" s="59"/>
      <c r="E1076" s="47"/>
      <c r="F1076" s="47"/>
    </row>
    <row r="1077" spans="1:6" s="81" customFormat="1">
      <c r="A1077" s="69"/>
      <c r="B1077" s="40"/>
      <c r="C1077" s="70"/>
      <c r="D1077" s="59"/>
      <c r="E1077" s="47"/>
      <c r="F1077" s="47"/>
    </row>
    <row r="1078" spans="1:6" s="81" customFormat="1">
      <c r="A1078" s="69"/>
      <c r="B1078" s="40"/>
      <c r="C1078" s="70"/>
      <c r="D1078" s="59"/>
      <c r="E1078" s="47"/>
      <c r="F1078" s="47"/>
    </row>
    <row r="1079" spans="1:6" s="81" customFormat="1">
      <c r="A1079" s="69"/>
      <c r="B1079" s="40"/>
      <c r="C1079" s="70"/>
      <c r="D1079" s="59"/>
      <c r="E1079" s="47"/>
      <c r="F1079" s="47"/>
    </row>
    <row r="1080" spans="1:6" s="81" customFormat="1">
      <c r="A1080" s="69"/>
      <c r="B1080" s="40"/>
      <c r="C1080" s="70"/>
      <c r="D1080" s="59"/>
      <c r="E1080" s="47"/>
      <c r="F1080" s="47"/>
    </row>
    <row r="1081" spans="1:6" s="81" customFormat="1">
      <c r="A1081" s="69"/>
      <c r="B1081" s="40"/>
      <c r="C1081" s="70"/>
      <c r="D1081" s="59"/>
      <c r="E1081" s="47"/>
      <c r="F1081" s="47"/>
    </row>
    <row r="1082" spans="1:6" s="81" customFormat="1">
      <c r="A1082" s="69"/>
      <c r="B1082" s="40"/>
      <c r="C1082" s="70"/>
      <c r="D1082" s="59"/>
      <c r="E1082" s="47"/>
      <c r="F1082" s="47"/>
    </row>
    <row r="1083" spans="1:6" s="81" customFormat="1">
      <c r="A1083" s="69"/>
      <c r="B1083" s="40"/>
      <c r="C1083" s="70"/>
      <c r="D1083" s="59"/>
      <c r="E1083" s="47"/>
      <c r="F1083" s="47"/>
    </row>
    <row r="1084" spans="1:6" s="81" customFormat="1">
      <c r="A1084" s="69"/>
      <c r="B1084" s="40"/>
      <c r="C1084" s="70"/>
      <c r="D1084" s="59"/>
      <c r="E1084" s="47"/>
      <c r="F1084" s="47"/>
    </row>
    <row r="1085" spans="1:6" s="81" customFormat="1">
      <c r="A1085" s="69"/>
      <c r="B1085" s="40"/>
      <c r="C1085" s="70"/>
      <c r="D1085" s="59"/>
      <c r="E1085" s="47"/>
      <c r="F1085" s="47"/>
    </row>
    <row r="1086" spans="1:6" s="81" customFormat="1">
      <c r="A1086" s="69"/>
      <c r="B1086" s="40"/>
      <c r="C1086" s="70"/>
      <c r="D1086" s="59"/>
      <c r="E1086" s="47"/>
      <c r="F1086" s="47"/>
    </row>
    <row r="1087" spans="1:6" s="81" customFormat="1">
      <c r="A1087" s="69"/>
      <c r="B1087" s="40"/>
      <c r="C1087" s="70"/>
      <c r="D1087" s="59"/>
      <c r="E1087" s="47"/>
      <c r="F1087" s="47"/>
    </row>
    <row r="1088" spans="1:6" s="81" customFormat="1">
      <c r="A1088" s="69"/>
      <c r="B1088" s="40"/>
      <c r="C1088" s="70"/>
      <c r="D1088" s="59"/>
      <c r="E1088" s="47"/>
      <c r="F1088" s="47"/>
    </row>
    <row r="1089" spans="1:6" s="81" customFormat="1">
      <c r="A1089" s="69"/>
      <c r="B1089" s="40"/>
      <c r="C1089" s="70"/>
      <c r="D1089" s="59"/>
      <c r="E1089" s="47"/>
      <c r="F1089" s="47"/>
    </row>
    <row r="1090" spans="1:6" s="81" customFormat="1">
      <c r="A1090" s="69"/>
      <c r="B1090" s="40"/>
      <c r="C1090" s="70"/>
      <c r="D1090" s="59"/>
      <c r="E1090" s="47"/>
      <c r="F1090" s="47"/>
    </row>
    <row r="1091" spans="1:6" s="81" customFormat="1">
      <c r="A1091" s="69"/>
      <c r="B1091" s="40"/>
      <c r="C1091" s="70"/>
      <c r="D1091" s="59"/>
      <c r="E1091" s="47"/>
      <c r="F1091" s="47"/>
    </row>
    <row r="1092" spans="1:6" s="81" customFormat="1">
      <c r="A1092" s="69"/>
      <c r="B1092" s="40"/>
      <c r="C1092" s="70"/>
      <c r="D1092" s="59"/>
      <c r="E1092" s="47"/>
      <c r="F1092" s="47"/>
    </row>
    <row r="1093" spans="1:6" s="81" customFormat="1">
      <c r="A1093" s="69"/>
      <c r="B1093" s="40"/>
      <c r="C1093" s="70"/>
      <c r="D1093" s="59"/>
      <c r="E1093" s="47"/>
      <c r="F1093" s="47"/>
    </row>
    <row r="1094" spans="1:6" s="81" customFormat="1">
      <c r="A1094" s="69"/>
      <c r="B1094" s="40"/>
      <c r="C1094" s="70"/>
      <c r="D1094" s="59"/>
      <c r="E1094" s="47"/>
      <c r="F1094" s="47"/>
    </row>
    <row r="1095" spans="1:6" s="81" customFormat="1">
      <c r="A1095" s="69"/>
      <c r="B1095" s="40"/>
      <c r="C1095" s="70"/>
      <c r="D1095" s="59"/>
      <c r="E1095" s="47"/>
      <c r="F1095" s="47"/>
    </row>
    <row r="1096" spans="1:6" s="81" customFormat="1">
      <c r="A1096" s="69"/>
      <c r="B1096" s="40"/>
      <c r="C1096" s="70"/>
      <c r="D1096" s="59"/>
      <c r="E1096" s="47"/>
      <c r="F1096" s="47"/>
    </row>
    <row r="1097" spans="1:6" s="81" customFormat="1">
      <c r="A1097" s="69"/>
      <c r="B1097" s="40"/>
      <c r="C1097" s="70"/>
      <c r="D1097" s="59"/>
      <c r="E1097" s="47"/>
      <c r="F1097" s="47"/>
    </row>
    <row r="1098" spans="1:6" s="81" customFormat="1">
      <c r="A1098" s="69"/>
      <c r="B1098" s="40"/>
      <c r="C1098" s="70"/>
      <c r="D1098" s="59"/>
      <c r="E1098" s="47"/>
      <c r="F1098" s="47"/>
    </row>
    <row r="1099" spans="1:6" s="81" customFormat="1">
      <c r="A1099" s="69"/>
      <c r="B1099" s="40"/>
      <c r="C1099" s="70"/>
      <c r="D1099" s="59"/>
      <c r="E1099" s="47"/>
      <c r="F1099" s="47"/>
    </row>
    <row r="1100" spans="1:6" s="81" customFormat="1">
      <c r="A1100" s="69"/>
      <c r="B1100" s="40"/>
      <c r="C1100" s="70"/>
      <c r="D1100" s="59"/>
      <c r="E1100" s="47"/>
      <c r="F1100" s="47"/>
    </row>
    <row r="1101" spans="1:6" s="81" customFormat="1">
      <c r="A1101" s="69"/>
      <c r="B1101" s="40"/>
      <c r="C1101" s="70"/>
      <c r="D1101" s="59"/>
      <c r="E1101" s="47"/>
      <c r="F1101" s="47"/>
    </row>
    <row r="1102" spans="1:6" s="81" customFormat="1">
      <c r="A1102" s="69"/>
      <c r="B1102" s="40"/>
      <c r="C1102" s="70"/>
      <c r="D1102" s="59"/>
      <c r="E1102" s="47"/>
      <c r="F1102" s="47"/>
    </row>
    <row r="1103" spans="1:6" s="81" customFormat="1">
      <c r="A1103" s="69"/>
      <c r="B1103" s="40"/>
      <c r="C1103" s="70"/>
      <c r="D1103" s="59"/>
      <c r="E1103" s="47"/>
      <c r="F1103" s="47"/>
    </row>
    <row r="1104" spans="1:6" s="81" customFormat="1">
      <c r="A1104" s="69"/>
      <c r="B1104" s="40"/>
      <c r="C1104" s="70"/>
      <c r="D1104" s="59"/>
      <c r="E1104" s="47"/>
      <c r="F1104" s="47"/>
    </row>
    <row r="1105" spans="1:6" s="81" customFormat="1">
      <c r="A1105" s="69"/>
      <c r="B1105" s="40"/>
      <c r="C1105" s="70"/>
      <c r="D1105" s="59"/>
      <c r="E1105" s="47"/>
      <c r="F1105" s="47"/>
    </row>
    <row r="1106" spans="1:6" s="81" customFormat="1">
      <c r="A1106" s="69"/>
      <c r="B1106" s="40"/>
      <c r="C1106" s="70"/>
      <c r="D1106" s="59"/>
      <c r="E1106" s="47"/>
      <c r="F1106" s="47"/>
    </row>
    <row r="1107" spans="1:6" s="81" customFormat="1">
      <c r="A1107" s="69"/>
      <c r="B1107" s="40"/>
      <c r="C1107" s="70"/>
      <c r="D1107" s="59"/>
      <c r="E1107" s="47"/>
      <c r="F1107" s="47"/>
    </row>
    <row r="1108" spans="1:6" s="81" customFormat="1">
      <c r="A1108" s="69"/>
      <c r="B1108" s="40"/>
      <c r="C1108" s="70"/>
      <c r="D1108" s="59"/>
      <c r="E1108" s="47"/>
      <c r="F1108" s="47"/>
    </row>
    <row r="1109" spans="1:6" s="81" customFormat="1">
      <c r="A1109" s="69"/>
      <c r="B1109" s="40"/>
      <c r="C1109" s="70"/>
      <c r="D1109" s="59"/>
      <c r="E1109" s="47"/>
      <c r="F1109" s="47"/>
    </row>
    <row r="1110" spans="1:6" s="81" customFormat="1">
      <c r="A1110" s="69"/>
      <c r="B1110" s="40"/>
      <c r="C1110" s="70"/>
      <c r="D1110" s="59"/>
      <c r="E1110" s="47"/>
      <c r="F1110" s="47"/>
    </row>
    <row r="1111" spans="1:6" s="81" customFormat="1">
      <c r="A1111" s="69"/>
      <c r="B1111" s="40"/>
      <c r="C1111" s="70"/>
      <c r="D1111" s="59"/>
      <c r="E1111" s="47"/>
      <c r="F1111" s="47"/>
    </row>
    <row r="1112" spans="1:6" s="81" customFormat="1">
      <c r="A1112" s="69"/>
      <c r="B1112" s="40"/>
      <c r="C1112" s="70"/>
      <c r="D1112" s="59"/>
      <c r="E1112" s="47"/>
      <c r="F1112" s="47"/>
    </row>
    <row r="1113" spans="1:6" s="81" customFormat="1">
      <c r="A1113" s="69"/>
      <c r="B1113" s="40"/>
      <c r="C1113" s="70"/>
      <c r="D1113" s="59"/>
      <c r="E1113" s="47"/>
      <c r="F1113" s="47"/>
    </row>
    <row r="1114" spans="1:6" s="81" customFormat="1">
      <c r="A1114" s="69"/>
      <c r="B1114" s="40"/>
      <c r="C1114" s="70"/>
      <c r="D1114" s="59"/>
      <c r="E1114" s="47"/>
      <c r="F1114" s="47"/>
    </row>
    <row r="1115" spans="1:6" s="81" customFormat="1">
      <c r="A1115" s="69"/>
      <c r="B1115" s="40"/>
      <c r="C1115" s="70"/>
      <c r="D1115" s="59"/>
      <c r="E1115" s="47"/>
      <c r="F1115" s="47"/>
    </row>
    <row r="1116" spans="1:6" s="81" customFormat="1">
      <c r="A1116" s="69"/>
      <c r="B1116" s="40"/>
      <c r="C1116" s="70"/>
      <c r="D1116" s="59"/>
      <c r="E1116" s="47"/>
      <c r="F1116" s="47"/>
    </row>
    <row r="1117" spans="1:6" s="81" customFormat="1">
      <c r="A1117" s="69"/>
      <c r="B1117" s="40"/>
      <c r="C1117" s="70"/>
      <c r="D1117" s="59"/>
      <c r="E1117" s="47"/>
      <c r="F1117" s="47"/>
    </row>
    <row r="1118" spans="1:6" s="81" customFormat="1">
      <c r="A1118" s="69"/>
      <c r="B1118" s="40"/>
      <c r="C1118" s="70"/>
      <c r="D1118" s="59"/>
      <c r="E1118" s="47"/>
      <c r="F1118" s="47"/>
    </row>
    <row r="1119" spans="1:6" s="81" customFormat="1">
      <c r="A1119" s="69"/>
      <c r="B1119" s="40"/>
      <c r="C1119" s="70"/>
      <c r="D1119" s="59"/>
      <c r="E1119" s="47"/>
      <c r="F1119" s="47"/>
    </row>
    <row r="1120" spans="1:6" s="81" customFormat="1">
      <c r="A1120" s="69"/>
      <c r="B1120" s="40"/>
      <c r="C1120" s="70"/>
      <c r="D1120" s="59"/>
      <c r="E1120" s="47"/>
      <c r="F1120" s="47"/>
    </row>
    <row r="1121" spans="1:6" s="81" customFormat="1">
      <c r="A1121" s="69"/>
      <c r="B1121" s="40"/>
      <c r="C1121" s="70"/>
      <c r="D1121" s="59"/>
      <c r="E1121" s="47"/>
      <c r="F1121" s="47"/>
    </row>
    <row r="1122" spans="1:6" s="81" customFormat="1">
      <c r="A1122" s="69"/>
      <c r="B1122" s="40"/>
      <c r="C1122" s="70"/>
      <c r="D1122" s="59"/>
      <c r="E1122" s="47"/>
      <c r="F1122" s="47"/>
    </row>
    <row r="1123" spans="1:6" s="81" customFormat="1">
      <c r="A1123" s="69"/>
      <c r="B1123" s="40"/>
      <c r="C1123" s="70"/>
      <c r="D1123" s="59"/>
      <c r="E1123" s="47"/>
      <c r="F1123" s="47"/>
    </row>
    <row r="1124" spans="1:6" s="81" customFormat="1">
      <c r="A1124" s="69"/>
      <c r="B1124" s="40"/>
      <c r="C1124" s="70"/>
      <c r="D1124" s="59"/>
      <c r="E1124" s="47"/>
      <c r="F1124" s="47"/>
    </row>
    <row r="1125" spans="1:6" s="81" customFormat="1">
      <c r="A1125" s="69"/>
      <c r="B1125" s="40"/>
      <c r="C1125" s="70"/>
      <c r="D1125" s="59"/>
      <c r="E1125" s="47"/>
      <c r="F1125" s="47"/>
    </row>
    <row r="1126" spans="1:6" s="81" customFormat="1">
      <c r="A1126" s="69"/>
      <c r="B1126" s="40"/>
      <c r="C1126" s="70"/>
      <c r="D1126" s="59"/>
      <c r="E1126" s="47"/>
      <c r="F1126" s="47"/>
    </row>
    <row r="1127" spans="1:6" s="81" customFormat="1">
      <c r="A1127" s="69"/>
      <c r="B1127" s="40"/>
      <c r="C1127" s="70"/>
      <c r="D1127" s="59"/>
      <c r="E1127" s="47"/>
      <c r="F1127" s="47"/>
    </row>
    <row r="1128" spans="1:6" s="81" customFormat="1">
      <c r="A1128" s="69"/>
      <c r="B1128" s="40"/>
      <c r="C1128" s="70"/>
      <c r="D1128" s="59"/>
      <c r="E1128" s="47"/>
      <c r="F1128" s="47"/>
    </row>
    <row r="1129" spans="1:6" s="81" customFormat="1">
      <c r="A1129" s="69"/>
      <c r="B1129" s="40"/>
      <c r="C1129" s="70"/>
      <c r="D1129" s="59"/>
      <c r="E1129" s="47"/>
      <c r="F1129" s="47"/>
    </row>
    <row r="1130" spans="1:6" s="81" customFormat="1">
      <c r="A1130" s="69"/>
      <c r="B1130" s="40"/>
      <c r="C1130" s="70"/>
      <c r="D1130" s="59"/>
      <c r="E1130" s="47"/>
      <c r="F1130" s="47"/>
    </row>
    <row r="1131" spans="1:6" s="81" customFormat="1">
      <c r="A1131" s="69"/>
      <c r="B1131" s="40"/>
      <c r="C1131" s="70"/>
      <c r="D1131" s="59"/>
      <c r="E1131" s="47"/>
      <c r="F1131" s="47"/>
    </row>
    <row r="1132" spans="1:6" s="81" customFormat="1">
      <c r="A1132" s="69"/>
      <c r="B1132" s="40"/>
      <c r="C1132" s="70"/>
      <c r="D1132" s="59"/>
      <c r="E1132" s="47"/>
      <c r="F1132" s="47"/>
    </row>
    <row r="1133" spans="1:6" s="81" customFormat="1">
      <c r="A1133" s="69"/>
      <c r="B1133" s="40"/>
      <c r="C1133" s="70"/>
      <c r="D1133" s="59"/>
      <c r="E1133" s="47"/>
      <c r="F1133" s="47"/>
    </row>
    <row r="1134" spans="1:6" s="81" customFormat="1">
      <c r="A1134" s="69"/>
      <c r="B1134" s="40"/>
      <c r="C1134" s="70"/>
      <c r="D1134" s="59"/>
      <c r="E1134" s="47"/>
      <c r="F1134" s="47"/>
    </row>
    <row r="1135" spans="1:6" s="81" customFormat="1">
      <c r="A1135" s="69"/>
      <c r="B1135" s="40"/>
      <c r="C1135" s="70"/>
      <c r="D1135" s="59"/>
      <c r="E1135" s="47"/>
      <c r="F1135" s="47"/>
    </row>
    <row r="1136" spans="1:6" s="81" customFormat="1">
      <c r="A1136" s="69"/>
      <c r="B1136" s="40"/>
      <c r="C1136" s="70"/>
      <c r="D1136" s="59"/>
      <c r="E1136" s="47"/>
      <c r="F1136" s="47"/>
    </row>
    <row r="1137" spans="1:6" s="81" customFormat="1">
      <c r="A1137" s="69"/>
      <c r="B1137" s="40"/>
      <c r="C1137" s="70"/>
      <c r="D1137" s="59"/>
      <c r="E1137" s="47"/>
      <c r="F1137" s="47"/>
    </row>
    <row r="1138" spans="1:6" s="81" customFormat="1">
      <c r="A1138" s="69"/>
      <c r="B1138" s="40"/>
      <c r="C1138" s="70"/>
      <c r="D1138" s="59"/>
      <c r="E1138" s="47"/>
      <c r="F1138" s="47"/>
    </row>
    <row r="1139" spans="1:6" s="81" customFormat="1">
      <c r="A1139" s="69"/>
      <c r="B1139" s="40"/>
      <c r="C1139" s="70"/>
      <c r="D1139" s="59"/>
      <c r="E1139" s="47"/>
      <c r="F1139" s="47"/>
    </row>
    <row r="1140" spans="1:6" s="81" customFormat="1">
      <c r="A1140" s="69"/>
      <c r="B1140" s="40"/>
      <c r="C1140" s="70"/>
      <c r="D1140" s="59"/>
      <c r="E1140" s="47"/>
      <c r="F1140" s="47"/>
    </row>
    <row r="1141" spans="1:6" s="81" customFormat="1">
      <c r="A1141" s="69"/>
      <c r="B1141" s="40"/>
      <c r="C1141" s="70"/>
      <c r="D1141" s="59"/>
      <c r="E1141" s="47"/>
      <c r="F1141" s="47"/>
    </row>
    <row r="1142" spans="1:6" s="81" customFormat="1">
      <c r="A1142" s="69"/>
      <c r="B1142" s="40"/>
      <c r="C1142" s="70"/>
      <c r="D1142" s="59"/>
      <c r="E1142" s="47"/>
      <c r="F1142" s="47"/>
    </row>
    <row r="1143" spans="1:6" s="81" customFormat="1">
      <c r="A1143" s="69"/>
      <c r="B1143" s="40"/>
      <c r="C1143" s="70"/>
      <c r="D1143" s="59"/>
      <c r="E1143" s="47"/>
      <c r="F1143" s="47"/>
    </row>
    <row r="1144" spans="1:6" s="81" customFormat="1">
      <c r="A1144" s="69"/>
      <c r="B1144" s="40"/>
      <c r="C1144" s="70"/>
      <c r="D1144" s="59"/>
      <c r="E1144" s="47"/>
      <c r="F1144" s="47"/>
    </row>
    <row r="1145" spans="1:6" s="81" customFormat="1">
      <c r="A1145" s="69"/>
      <c r="B1145" s="40"/>
      <c r="C1145" s="70"/>
      <c r="D1145" s="59"/>
      <c r="E1145" s="47"/>
      <c r="F1145" s="47"/>
    </row>
    <row r="1146" spans="1:6" s="81" customFormat="1">
      <c r="A1146" s="69"/>
      <c r="B1146" s="40"/>
      <c r="C1146" s="70"/>
      <c r="D1146" s="59"/>
      <c r="E1146" s="47"/>
      <c r="F1146" s="47"/>
    </row>
    <row r="1147" spans="1:6" s="81" customFormat="1">
      <c r="A1147" s="69"/>
      <c r="B1147" s="40"/>
      <c r="C1147" s="70"/>
      <c r="D1147" s="59"/>
      <c r="E1147" s="47"/>
      <c r="F1147" s="47"/>
    </row>
    <row r="1148" spans="1:6" s="81" customFormat="1">
      <c r="A1148" s="69"/>
      <c r="B1148" s="40"/>
      <c r="C1148" s="70"/>
      <c r="D1148" s="59"/>
      <c r="E1148" s="47"/>
      <c r="F1148" s="47"/>
    </row>
    <row r="1149" spans="1:6" s="81" customFormat="1">
      <c r="A1149" s="69"/>
      <c r="B1149" s="40"/>
      <c r="C1149" s="70"/>
      <c r="D1149" s="59"/>
      <c r="E1149" s="47"/>
      <c r="F1149" s="47"/>
    </row>
    <row r="1150" spans="1:6" s="81" customFormat="1">
      <c r="A1150" s="69"/>
      <c r="B1150" s="40"/>
      <c r="C1150" s="70"/>
      <c r="D1150" s="59"/>
      <c r="E1150" s="47"/>
      <c r="F1150" s="47"/>
    </row>
    <row r="1151" spans="1:6" s="81" customFormat="1">
      <c r="A1151" s="69"/>
      <c r="B1151" s="40"/>
      <c r="C1151" s="70"/>
      <c r="D1151" s="59"/>
      <c r="E1151" s="47"/>
      <c r="F1151" s="47"/>
    </row>
    <row r="1152" spans="1:6" s="81" customFormat="1">
      <c r="A1152" s="69"/>
      <c r="B1152" s="40"/>
      <c r="C1152" s="70"/>
      <c r="D1152" s="59"/>
      <c r="E1152" s="47"/>
      <c r="F1152" s="47"/>
    </row>
    <row r="1153" spans="1:6" s="81" customFormat="1">
      <c r="A1153" s="69"/>
      <c r="B1153" s="40"/>
      <c r="C1153" s="70"/>
      <c r="D1153" s="59"/>
      <c r="E1153" s="47"/>
      <c r="F1153" s="47"/>
    </row>
    <row r="1154" spans="1:6" s="81" customFormat="1">
      <c r="A1154" s="69"/>
      <c r="B1154" s="40"/>
      <c r="C1154" s="70"/>
      <c r="D1154" s="59"/>
      <c r="E1154" s="47"/>
      <c r="F1154" s="47"/>
    </row>
    <row r="1155" spans="1:6" s="81" customFormat="1">
      <c r="A1155" s="69"/>
      <c r="B1155" s="40"/>
      <c r="C1155" s="70"/>
      <c r="D1155" s="59"/>
      <c r="E1155" s="47"/>
      <c r="F1155" s="47"/>
    </row>
    <row r="1156" spans="1:6" s="81" customFormat="1">
      <c r="A1156" s="69"/>
      <c r="B1156" s="40"/>
      <c r="C1156" s="70"/>
      <c r="D1156" s="59"/>
      <c r="E1156" s="47"/>
      <c r="F1156" s="47"/>
    </row>
    <row r="1157" spans="1:6" s="81" customFormat="1">
      <c r="A1157" s="69"/>
      <c r="B1157" s="40"/>
      <c r="C1157" s="70"/>
      <c r="D1157" s="59"/>
      <c r="E1157" s="47"/>
      <c r="F1157" s="47"/>
    </row>
    <row r="1158" spans="1:6" s="81" customFormat="1">
      <c r="A1158" s="69"/>
      <c r="B1158" s="40"/>
      <c r="C1158" s="70"/>
      <c r="D1158" s="59"/>
      <c r="E1158" s="47"/>
      <c r="F1158" s="47"/>
    </row>
    <row r="1159" spans="1:6" s="81" customFormat="1">
      <c r="A1159" s="69"/>
      <c r="B1159" s="40"/>
      <c r="C1159" s="70"/>
      <c r="D1159" s="59"/>
      <c r="E1159" s="47"/>
      <c r="F1159" s="47"/>
    </row>
    <row r="1160" spans="1:6" s="81" customFormat="1">
      <c r="A1160" s="69"/>
      <c r="B1160" s="40"/>
      <c r="C1160" s="70"/>
      <c r="D1160" s="59"/>
      <c r="E1160" s="47"/>
      <c r="F1160" s="47"/>
    </row>
    <row r="1161" spans="1:6" s="81" customFormat="1">
      <c r="A1161" s="69"/>
      <c r="B1161" s="40"/>
      <c r="C1161" s="70"/>
      <c r="D1161" s="59"/>
      <c r="E1161" s="47"/>
      <c r="F1161" s="47"/>
    </row>
    <row r="1162" spans="1:6" s="81" customFormat="1">
      <c r="A1162" s="69"/>
      <c r="B1162" s="40"/>
      <c r="C1162" s="70"/>
      <c r="D1162" s="59"/>
      <c r="E1162" s="47"/>
      <c r="F1162" s="47"/>
    </row>
    <row r="1163" spans="1:6" s="81" customFormat="1">
      <c r="A1163" s="69"/>
      <c r="B1163" s="40"/>
      <c r="C1163" s="70"/>
      <c r="D1163" s="59"/>
      <c r="E1163" s="47"/>
      <c r="F1163" s="47"/>
    </row>
    <row r="1164" spans="1:6" s="81" customFormat="1">
      <c r="A1164" s="69"/>
      <c r="B1164" s="40"/>
      <c r="C1164" s="70"/>
      <c r="D1164" s="59"/>
      <c r="E1164" s="47"/>
      <c r="F1164" s="47"/>
    </row>
    <row r="1165" spans="1:6" s="81" customFormat="1">
      <c r="A1165" s="69"/>
      <c r="B1165" s="40"/>
      <c r="C1165" s="70"/>
      <c r="D1165" s="59"/>
      <c r="E1165" s="47"/>
      <c r="F1165" s="47"/>
    </row>
    <row r="1166" spans="1:6" s="81" customFormat="1">
      <c r="A1166" s="69"/>
      <c r="B1166" s="40"/>
      <c r="C1166" s="70"/>
      <c r="D1166" s="59"/>
      <c r="E1166" s="47"/>
      <c r="F1166" s="47"/>
    </row>
    <row r="1167" spans="1:6" s="81" customFormat="1">
      <c r="A1167" s="69"/>
      <c r="B1167" s="40"/>
      <c r="C1167" s="70"/>
      <c r="D1167" s="59"/>
      <c r="E1167" s="47"/>
      <c r="F1167" s="47"/>
    </row>
    <row r="1168" spans="1:6" s="81" customFormat="1">
      <c r="A1168" s="69"/>
      <c r="B1168" s="40"/>
      <c r="C1168" s="70"/>
      <c r="D1168" s="59"/>
      <c r="E1168" s="47"/>
      <c r="F1168" s="47"/>
    </row>
    <row r="1169" spans="1:6" s="81" customFormat="1">
      <c r="A1169" s="69"/>
      <c r="B1169" s="40"/>
      <c r="C1169" s="70"/>
      <c r="D1169" s="59"/>
      <c r="E1169" s="47"/>
      <c r="F1169" s="47"/>
    </row>
    <row r="1170" spans="1:6" s="81" customFormat="1">
      <c r="A1170" s="69"/>
      <c r="B1170" s="40"/>
      <c r="C1170" s="70"/>
      <c r="D1170" s="59"/>
      <c r="E1170" s="47"/>
      <c r="F1170" s="47"/>
    </row>
    <row r="1171" spans="1:6" s="81" customFormat="1">
      <c r="A1171" s="69"/>
      <c r="B1171" s="40"/>
      <c r="C1171" s="70"/>
      <c r="D1171" s="59"/>
      <c r="E1171" s="47"/>
      <c r="F1171" s="47"/>
    </row>
    <row r="1172" spans="1:6" s="81" customFormat="1">
      <c r="A1172" s="69"/>
      <c r="B1172" s="40"/>
      <c r="C1172" s="70"/>
      <c r="D1172" s="59"/>
      <c r="E1172" s="47"/>
      <c r="F1172" s="47"/>
    </row>
    <row r="1173" spans="1:6" s="81" customFormat="1">
      <c r="A1173" s="69"/>
      <c r="B1173" s="40"/>
      <c r="C1173" s="70"/>
      <c r="D1173" s="59"/>
      <c r="E1173" s="47"/>
      <c r="F1173" s="47"/>
    </row>
    <row r="1174" spans="1:6" s="81" customFormat="1">
      <c r="A1174" s="69"/>
      <c r="B1174" s="40"/>
      <c r="C1174" s="70"/>
      <c r="D1174" s="59"/>
      <c r="E1174" s="47"/>
      <c r="F1174" s="47"/>
    </row>
    <row r="1175" spans="1:6" s="81" customFormat="1">
      <c r="A1175" s="69"/>
      <c r="B1175" s="40"/>
      <c r="C1175" s="70"/>
      <c r="D1175" s="59"/>
      <c r="E1175" s="47"/>
      <c r="F1175" s="47"/>
    </row>
    <row r="1176" spans="1:6" s="81" customFormat="1">
      <c r="A1176" s="69"/>
      <c r="B1176" s="40"/>
      <c r="C1176" s="70"/>
      <c r="D1176" s="59"/>
      <c r="E1176" s="47"/>
      <c r="F1176" s="47"/>
    </row>
    <row r="1177" spans="1:6" s="81" customFormat="1">
      <c r="A1177" s="69"/>
      <c r="B1177" s="40"/>
      <c r="C1177" s="70"/>
      <c r="D1177" s="59"/>
      <c r="E1177" s="47"/>
      <c r="F1177" s="47"/>
    </row>
    <row r="1178" spans="1:6" s="81" customFormat="1">
      <c r="A1178" s="69"/>
      <c r="B1178" s="40"/>
      <c r="C1178" s="70"/>
      <c r="D1178" s="59"/>
      <c r="E1178" s="47"/>
      <c r="F1178" s="47"/>
    </row>
    <row r="1179" spans="1:6" s="81" customFormat="1">
      <c r="A1179" s="69"/>
      <c r="B1179" s="40"/>
      <c r="C1179" s="70"/>
      <c r="D1179" s="59"/>
      <c r="E1179" s="47"/>
      <c r="F1179" s="47"/>
    </row>
    <row r="1180" spans="1:6" s="81" customFormat="1">
      <c r="A1180" s="69"/>
      <c r="B1180" s="40"/>
      <c r="C1180" s="70"/>
      <c r="D1180" s="59"/>
      <c r="E1180" s="47"/>
      <c r="F1180" s="47"/>
    </row>
    <row r="1181" spans="1:6" s="81" customFormat="1">
      <c r="A1181" s="69"/>
      <c r="B1181" s="40"/>
      <c r="C1181" s="70"/>
      <c r="D1181" s="59"/>
      <c r="E1181" s="47"/>
      <c r="F1181" s="47"/>
    </row>
    <row r="1182" spans="1:6" s="81" customFormat="1">
      <c r="A1182" s="69"/>
      <c r="B1182" s="40"/>
      <c r="C1182" s="70"/>
      <c r="D1182" s="59"/>
      <c r="E1182" s="47"/>
      <c r="F1182" s="47"/>
    </row>
    <row r="1183" spans="1:6" s="81" customFormat="1">
      <c r="A1183" s="69"/>
      <c r="B1183" s="40"/>
      <c r="C1183" s="70"/>
      <c r="D1183" s="59"/>
      <c r="E1183" s="47"/>
      <c r="F1183" s="47"/>
    </row>
    <row r="1184" spans="1:6" s="81" customFormat="1">
      <c r="A1184" s="69"/>
      <c r="B1184" s="40"/>
      <c r="C1184" s="70"/>
      <c r="D1184" s="59"/>
      <c r="E1184" s="47"/>
      <c r="F1184" s="47"/>
    </row>
    <row r="1185" spans="1:6" s="81" customFormat="1">
      <c r="A1185" s="69"/>
      <c r="B1185" s="40"/>
      <c r="C1185" s="70"/>
      <c r="D1185" s="59"/>
      <c r="E1185" s="47"/>
      <c r="F1185" s="47"/>
    </row>
    <row r="1186" spans="1:6" s="81" customFormat="1">
      <c r="A1186" s="69"/>
      <c r="B1186" s="40"/>
      <c r="C1186" s="70"/>
      <c r="D1186" s="59"/>
      <c r="E1186" s="47"/>
      <c r="F1186" s="47"/>
    </row>
    <row r="1187" spans="1:6" s="81" customFormat="1">
      <c r="A1187" s="69"/>
      <c r="B1187" s="40"/>
      <c r="C1187" s="70"/>
      <c r="D1187" s="59"/>
      <c r="E1187" s="47"/>
      <c r="F1187" s="47"/>
    </row>
    <row r="1188" spans="1:6" s="81" customFormat="1">
      <c r="A1188" s="69"/>
      <c r="B1188" s="40"/>
      <c r="C1188" s="70"/>
      <c r="D1188" s="59"/>
      <c r="E1188" s="47"/>
      <c r="F1188" s="47"/>
    </row>
    <row r="1189" spans="1:6" s="81" customFormat="1">
      <c r="A1189" s="69"/>
      <c r="B1189" s="40"/>
      <c r="C1189" s="70"/>
      <c r="D1189" s="59"/>
      <c r="E1189" s="47"/>
      <c r="F1189" s="47"/>
    </row>
    <row r="1190" spans="1:6" s="81" customFormat="1">
      <c r="A1190" s="69"/>
      <c r="B1190" s="40"/>
      <c r="C1190" s="70"/>
      <c r="D1190" s="59"/>
      <c r="E1190" s="47"/>
      <c r="F1190" s="47"/>
    </row>
    <row r="1191" spans="1:6" s="81" customFormat="1">
      <c r="A1191" s="69"/>
      <c r="B1191" s="40"/>
      <c r="C1191" s="70"/>
      <c r="D1191" s="59"/>
      <c r="E1191" s="47"/>
      <c r="F1191" s="47"/>
    </row>
    <row r="1192" spans="1:6" s="81" customFormat="1">
      <c r="A1192" s="69"/>
      <c r="B1192" s="40"/>
      <c r="C1192" s="70"/>
      <c r="D1192" s="59"/>
      <c r="E1192" s="47"/>
      <c r="F1192" s="47"/>
    </row>
    <row r="1193" spans="1:6" s="81" customFormat="1">
      <c r="A1193" s="69"/>
      <c r="B1193" s="40"/>
      <c r="C1193" s="70"/>
      <c r="D1193" s="59"/>
      <c r="E1193" s="47"/>
      <c r="F1193" s="47"/>
    </row>
    <row r="1194" spans="1:6" s="81" customFormat="1">
      <c r="A1194" s="69"/>
      <c r="B1194" s="40"/>
      <c r="C1194" s="70"/>
      <c r="D1194" s="59"/>
      <c r="E1194" s="47"/>
      <c r="F1194" s="47"/>
    </row>
    <row r="1195" spans="1:6" s="81" customFormat="1">
      <c r="A1195" s="69"/>
      <c r="B1195" s="40"/>
      <c r="C1195" s="70"/>
      <c r="D1195" s="59"/>
      <c r="E1195" s="47"/>
      <c r="F1195" s="47"/>
    </row>
    <row r="1196" spans="1:6" s="81" customFormat="1">
      <c r="A1196" s="69"/>
      <c r="B1196" s="40"/>
      <c r="C1196" s="70"/>
      <c r="D1196" s="59"/>
      <c r="E1196" s="47"/>
      <c r="F1196" s="47"/>
    </row>
    <row r="1197" spans="1:6" s="81" customFormat="1">
      <c r="A1197" s="69"/>
      <c r="B1197" s="40"/>
      <c r="C1197" s="70"/>
      <c r="D1197" s="59"/>
      <c r="E1197" s="47"/>
      <c r="F1197" s="47"/>
    </row>
    <row r="1198" spans="1:6" s="81" customFormat="1">
      <c r="A1198" s="69"/>
      <c r="B1198" s="40"/>
      <c r="C1198" s="70"/>
      <c r="D1198" s="59"/>
      <c r="E1198" s="47"/>
      <c r="F1198" s="47"/>
    </row>
    <row r="1199" spans="1:6" s="81" customFormat="1">
      <c r="A1199" s="69"/>
      <c r="B1199" s="40"/>
      <c r="C1199" s="70"/>
      <c r="D1199" s="59"/>
      <c r="E1199" s="47"/>
      <c r="F1199" s="47"/>
    </row>
    <row r="1200" spans="1:6" s="81" customFormat="1">
      <c r="A1200" s="69"/>
      <c r="B1200" s="40"/>
      <c r="C1200" s="70"/>
      <c r="D1200" s="59"/>
      <c r="E1200" s="47"/>
      <c r="F1200" s="47"/>
    </row>
    <row r="1201" spans="1:6" s="81" customFormat="1">
      <c r="A1201" s="69"/>
      <c r="B1201" s="40"/>
      <c r="C1201" s="70"/>
      <c r="D1201" s="59"/>
      <c r="E1201" s="47"/>
      <c r="F1201" s="47"/>
    </row>
    <row r="1202" spans="1:6" s="81" customFormat="1">
      <c r="A1202" s="69"/>
      <c r="B1202" s="40"/>
      <c r="C1202" s="70"/>
      <c r="D1202" s="59"/>
      <c r="E1202" s="47"/>
      <c r="F1202" s="47"/>
    </row>
    <row r="1203" spans="1:6" s="81" customFormat="1">
      <c r="A1203" s="69"/>
      <c r="B1203" s="40"/>
      <c r="C1203" s="70"/>
      <c r="D1203" s="59"/>
      <c r="E1203" s="47"/>
      <c r="F1203" s="47"/>
    </row>
    <row r="1204" spans="1:6" s="81" customFormat="1">
      <c r="A1204" s="69"/>
      <c r="B1204" s="40"/>
      <c r="C1204" s="70"/>
      <c r="D1204" s="59"/>
      <c r="E1204" s="47"/>
      <c r="F1204" s="47"/>
    </row>
    <row r="1205" spans="1:6" s="81" customFormat="1">
      <c r="A1205" s="69"/>
      <c r="B1205" s="40"/>
      <c r="C1205" s="70"/>
      <c r="D1205" s="59"/>
      <c r="E1205" s="47"/>
      <c r="F1205" s="47"/>
    </row>
    <row r="1206" spans="1:6" s="81" customFormat="1">
      <c r="A1206" s="69"/>
      <c r="B1206" s="40"/>
      <c r="C1206" s="70"/>
      <c r="D1206" s="59"/>
      <c r="E1206" s="47"/>
      <c r="F1206" s="47"/>
    </row>
    <row r="1207" spans="1:6" s="81" customFormat="1">
      <c r="A1207" s="69"/>
      <c r="B1207" s="40"/>
      <c r="C1207" s="70"/>
      <c r="D1207" s="59"/>
      <c r="E1207" s="47"/>
      <c r="F1207" s="47"/>
    </row>
    <row r="1208" spans="1:6" s="81" customFormat="1">
      <c r="A1208" s="69"/>
      <c r="B1208" s="40"/>
      <c r="C1208" s="70"/>
      <c r="D1208" s="59"/>
      <c r="E1208" s="47"/>
      <c r="F1208" s="47"/>
    </row>
    <row r="1209" spans="1:6" s="81" customFormat="1">
      <c r="A1209" s="69"/>
      <c r="B1209" s="40"/>
      <c r="C1209" s="70"/>
      <c r="D1209" s="59"/>
      <c r="E1209" s="47"/>
      <c r="F1209" s="47"/>
    </row>
    <row r="1210" spans="1:6" s="81" customFormat="1">
      <c r="A1210" s="69"/>
      <c r="B1210" s="40"/>
      <c r="C1210" s="70"/>
      <c r="D1210" s="59"/>
      <c r="E1210" s="47"/>
      <c r="F1210" s="47"/>
    </row>
    <row r="1211" spans="1:6" s="81" customFormat="1">
      <c r="A1211" s="69"/>
      <c r="B1211" s="40"/>
      <c r="C1211" s="70"/>
      <c r="D1211" s="59"/>
      <c r="E1211" s="47"/>
      <c r="F1211" s="47"/>
    </row>
    <row r="1212" spans="1:6" s="81" customFormat="1">
      <c r="A1212" s="69"/>
      <c r="B1212" s="40"/>
      <c r="C1212" s="70"/>
      <c r="D1212" s="59"/>
      <c r="E1212" s="47"/>
      <c r="F1212" s="47"/>
    </row>
    <row r="1213" spans="1:6" s="81" customFormat="1">
      <c r="A1213" s="69"/>
      <c r="B1213" s="40"/>
      <c r="C1213" s="70"/>
      <c r="D1213" s="59"/>
      <c r="E1213" s="47"/>
      <c r="F1213" s="47"/>
    </row>
    <row r="1214" spans="1:6" s="81" customFormat="1">
      <c r="A1214" s="69"/>
      <c r="B1214" s="40"/>
      <c r="C1214" s="70"/>
      <c r="D1214" s="59"/>
      <c r="E1214" s="47"/>
      <c r="F1214" s="47"/>
    </row>
    <row r="1215" spans="1:6" s="81" customFormat="1">
      <c r="A1215" s="69"/>
      <c r="B1215" s="40"/>
      <c r="C1215" s="70"/>
      <c r="D1215" s="59"/>
      <c r="E1215" s="47"/>
      <c r="F1215" s="47"/>
    </row>
    <row r="1216" spans="1:6" s="81" customFormat="1">
      <c r="A1216" s="69"/>
      <c r="B1216" s="40"/>
      <c r="C1216" s="70"/>
      <c r="D1216" s="59"/>
      <c r="E1216" s="47"/>
      <c r="F1216" s="47"/>
    </row>
    <row r="1217" spans="1:6" s="81" customFormat="1">
      <c r="A1217" s="69"/>
      <c r="B1217" s="40"/>
      <c r="C1217" s="70"/>
      <c r="D1217" s="59"/>
      <c r="E1217" s="47"/>
      <c r="F1217" s="47"/>
    </row>
    <row r="1218" spans="1:6" s="81" customFormat="1">
      <c r="A1218" s="69"/>
      <c r="B1218" s="40"/>
      <c r="C1218" s="70"/>
      <c r="D1218" s="59"/>
      <c r="E1218" s="47"/>
      <c r="F1218" s="47"/>
    </row>
    <row r="1219" spans="1:6" s="81" customFormat="1">
      <c r="A1219" s="69"/>
      <c r="B1219" s="40"/>
      <c r="C1219" s="70"/>
      <c r="D1219" s="59"/>
      <c r="E1219" s="47"/>
      <c r="F1219" s="47"/>
    </row>
    <row r="1220" spans="1:6" s="81" customFormat="1">
      <c r="A1220" s="69"/>
      <c r="B1220" s="40"/>
      <c r="C1220" s="70"/>
      <c r="D1220" s="59"/>
      <c r="E1220" s="47"/>
      <c r="F1220" s="47"/>
    </row>
    <row r="1221" spans="1:6" s="81" customFormat="1">
      <c r="A1221" s="69"/>
      <c r="B1221" s="40"/>
      <c r="C1221" s="70"/>
      <c r="D1221" s="59"/>
      <c r="E1221" s="47"/>
      <c r="F1221" s="47"/>
    </row>
    <row r="1222" spans="1:6" s="81" customFormat="1">
      <c r="A1222" s="69"/>
      <c r="B1222" s="40"/>
      <c r="C1222" s="70"/>
      <c r="D1222" s="59"/>
      <c r="E1222" s="47"/>
      <c r="F1222" s="47"/>
    </row>
    <row r="1223" spans="1:6" s="81" customFormat="1">
      <c r="A1223" s="69"/>
      <c r="B1223" s="40"/>
      <c r="C1223" s="70"/>
      <c r="D1223" s="59"/>
      <c r="E1223" s="47"/>
      <c r="F1223" s="47"/>
    </row>
    <row r="1224" spans="1:6" s="81" customFormat="1">
      <c r="A1224" s="69"/>
      <c r="B1224" s="40"/>
      <c r="C1224" s="70"/>
      <c r="D1224" s="59"/>
      <c r="E1224" s="47"/>
      <c r="F1224" s="47"/>
    </row>
    <row r="1225" spans="1:6" s="81" customFormat="1">
      <c r="A1225" s="69"/>
      <c r="B1225" s="40"/>
      <c r="C1225" s="70"/>
      <c r="D1225" s="59"/>
      <c r="E1225" s="47"/>
      <c r="F1225" s="47"/>
    </row>
    <row r="1226" spans="1:6" s="81" customFormat="1">
      <c r="A1226" s="69"/>
      <c r="B1226" s="40"/>
      <c r="C1226" s="70"/>
      <c r="D1226" s="59"/>
      <c r="E1226" s="47"/>
      <c r="F1226" s="47"/>
    </row>
    <row r="1227" spans="1:6" s="81" customFormat="1">
      <c r="A1227" s="69"/>
      <c r="B1227" s="40"/>
      <c r="C1227" s="70"/>
      <c r="D1227" s="59"/>
      <c r="E1227" s="47"/>
      <c r="F1227" s="47"/>
    </row>
    <row r="1228" spans="1:6" s="81" customFormat="1">
      <c r="A1228" s="69"/>
      <c r="B1228" s="40"/>
      <c r="C1228" s="70"/>
      <c r="D1228" s="59"/>
      <c r="E1228" s="47"/>
      <c r="F1228" s="47"/>
    </row>
    <row r="1229" spans="1:6" s="81" customFormat="1">
      <c r="A1229" s="69"/>
      <c r="B1229" s="40"/>
      <c r="C1229" s="70"/>
      <c r="D1229" s="59"/>
      <c r="E1229" s="47"/>
      <c r="F1229" s="47"/>
    </row>
    <row r="1230" spans="1:6" s="81" customFormat="1">
      <c r="A1230" s="69"/>
      <c r="B1230" s="40"/>
      <c r="C1230" s="70"/>
      <c r="D1230" s="59"/>
      <c r="E1230" s="47"/>
      <c r="F1230" s="47"/>
    </row>
    <row r="1231" spans="1:6" s="81" customFormat="1">
      <c r="A1231" s="69"/>
      <c r="B1231" s="40"/>
      <c r="C1231" s="70"/>
      <c r="D1231" s="59"/>
      <c r="E1231" s="47"/>
      <c r="F1231" s="47"/>
    </row>
    <row r="1232" spans="1:6" s="81" customFormat="1">
      <c r="A1232" s="69"/>
      <c r="B1232" s="40"/>
      <c r="C1232" s="70"/>
      <c r="D1232" s="59"/>
      <c r="E1232" s="47"/>
      <c r="F1232" s="47"/>
    </row>
    <row r="1233" spans="1:6" s="81" customFormat="1">
      <c r="A1233" s="69"/>
      <c r="B1233" s="40"/>
      <c r="C1233" s="70"/>
      <c r="D1233" s="59"/>
      <c r="E1233" s="47"/>
      <c r="F1233" s="47"/>
    </row>
    <row r="1234" spans="1:6" s="81" customFormat="1">
      <c r="A1234" s="69"/>
      <c r="B1234" s="40"/>
      <c r="C1234" s="70"/>
      <c r="D1234" s="59"/>
      <c r="E1234" s="47"/>
      <c r="F1234" s="47"/>
    </row>
    <row r="1235" spans="1:6" s="81" customFormat="1">
      <c r="A1235" s="69"/>
      <c r="B1235" s="40"/>
      <c r="C1235" s="70"/>
      <c r="D1235" s="59"/>
      <c r="E1235" s="47"/>
      <c r="F1235" s="47"/>
    </row>
    <row r="1236" spans="1:6" s="81" customFormat="1">
      <c r="A1236" s="69"/>
      <c r="B1236" s="40"/>
      <c r="C1236" s="70"/>
      <c r="D1236" s="59"/>
      <c r="E1236" s="47"/>
      <c r="F1236" s="47"/>
    </row>
    <row r="1237" spans="1:6" s="81" customFormat="1">
      <c r="A1237" s="69"/>
      <c r="B1237" s="40"/>
      <c r="C1237" s="70"/>
      <c r="D1237" s="59"/>
      <c r="E1237" s="47"/>
      <c r="F1237" s="47"/>
    </row>
    <row r="1238" spans="1:6" s="81" customFormat="1">
      <c r="A1238" s="69"/>
      <c r="B1238" s="40"/>
      <c r="C1238" s="70"/>
      <c r="D1238" s="59"/>
      <c r="E1238" s="47"/>
      <c r="F1238" s="47"/>
    </row>
    <row r="1239" spans="1:6" s="81" customFormat="1">
      <c r="A1239" s="69"/>
      <c r="B1239" s="40"/>
      <c r="C1239" s="70"/>
      <c r="D1239" s="59"/>
      <c r="E1239" s="47"/>
      <c r="F1239" s="47"/>
    </row>
    <row r="1240" spans="1:6" s="81" customFormat="1">
      <c r="A1240" s="69"/>
      <c r="B1240" s="40"/>
      <c r="C1240" s="70"/>
      <c r="D1240" s="59"/>
      <c r="E1240" s="47"/>
      <c r="F1240" s="47"/>
    </row>
    <row r="1241" spans="1:6" s="81" customFormat="1">
      <c r="A1241" s="69"/>
      <c r="B1241" s="40"/>
      <c r="C1241" s="70"/>
      <c r="D1241" s="59"/>
      <c r="E1241" s="47"/>
      <c r="F1241" s="47"/>
    </row>
    <row r="1242" spans="1:6" s="81" customFormat="1">
      <c r="A1242" s="69"/>
      <c r="B1242" s="40"/>
      <c r="C1242" s="70"/>
      <c r="D1242" s="59"/>
      <c r="E1242" s="47"/>
      <c r="F1242" s="47"/>
    </row>
    <row r="1243" spans="1:6" s="81" customFormat="1">
      <c r="A1243" s="69"/>
      <c r="B1243" s="40"/>
      <c r="C1243" s="70"/>
      <c r="D1243" s="59"/>
      <c r="E1243" s="47"/>
      <c r="F1243" s="47"/>
    </row>
    <row r="1244" spans="1:6" s="81" customFormat="1">
      <c r="A1244" s="69"/>
      <c r="B1244" s="40"/>
      <c r="C1244" s="70"/>
      <c r="D1244" s="59"/>
      <c r="E1244" s="47"/>
      <c r="F1244" s="47"/>
    </row>
    <row r="1245" spans="1:6" s="81" customFormat="1">
      <c r="A1245" s="69"/>
      <c r="B1245" s="40"/>
      <c r="C1245" s="70"/>
      <c r="D1245" s="59"/>
      <c r="E1245" s="47"/>
      <c r="F1245" s="47"/>
    </row>
    <row r="1246" spans="1:6" s="81" customFormat="1">
      <c r="A1246" s="69"/>
      <c r="B1246" s="40"/>
      <c r="C1246" s="70"/>
      <c r="D1246" s="59"/>
      <c r="E1246" s="47"/>
      <c r="F1246" s="47"/>
    </row>
    <row r="1247" spans="1:6" s="81" customFormat="1">
      <c r="A1247" s="69"/>
      <c r="B1247" s="40"/>
      <c r="C1247" s="70"/>
      <c r="D1247" s="59"/>
      <c r="E1247" s="47"/>
      <c r="F1247" s="47"/>
    </row>
    <row r="1248" spans="1:6" s="81" customFormat="1">
      <c r="A1248" s="69"/>
      <c r="B1248" s="40"/>
      <c r="C1248" s="70"/>
      <c r="D1248" s="59"/>
      <c r="E1248" s="47"/>
      <c r="F1248" s="47"/>
    </row>
    <row r="1249" spans="1:6" s="81" customFormat="1">
      <c r="A1249" s="69"/>
      <c r="B1249" s="40"/>
      <c r="C1249" s="70"/>
      <c r="D1249" s="59"/>
      <c r="E1249" s="47"/>
      <c r="F1249" s="47"/>
    </row>
    <row r="1250" spans="1:6" s="81" customFormat="1">
      <c r="A1250" s="69"/>
      <c r="B1250" s="40"/>
      <c r="C1250" s="70"/>
      <c r="D1250" s="59"/>
      <c r="E1250" s="47"/>
      <c r="F1250" s="47"/>
    </row>
    <row r="1251" spans="1:6" s="81" customFormat="1">
      <c r="A1251" s="69"/>
      <c r="B1251" s="40"/>
      <c r="C1251" s="70"/>
      <c r="D1251" s="59"/>
      <c r="E1251" s="47"/>
      <c r="F1251" s="47"/>
    </row>
    <row r="1252" spans="1:6" s="81" customFormat="1">
      <c r="A1252" s="69"/>
      <c r="B1252" s="40"/>
      <c r="C1252" s="70"/>
      <c r="D1252" s="59"/>
      <c r="E1252" s="47"/>
      <c r="F1252" s="47"/>
    </row>
    <row r="1253" spans="1:6" s="81" customFormat="1">
      <c r="A1253" s="69"/>
      <c r="B1253" s="40"/>
      <c r="C1253" s="70"/>
      <c r="D1253" s="59"/>
      <c r="E1253" s="47"/>
      <c r="F1253" s="47"/>
    </row>
    <row r="1254" spans="1:6" s="81" customFormat="1">
      <c r="A1254" s="69"/>
      <c r="B1254" s="40"/>
      <c r="C1254" s="70"/>
      <c r="D1254" s="59"/>
      <c r="E1254" s="47"/>
      <c r="F1254" s="47"/>
    </row>
    <row r="1255" spans="1:6" s="81" customFormat="1">
      <c r="A1255" s="69"/>
      <c r="B1255" s="40"/>
      <c r="C1255" s="70"/>
      <c r="D1255" s="59"/>
      <c r="E1255" s="47"/>
      <c r="F1255" s="47"/>
    </row>
    <row r="1256" spans="1:6" s="81" customFormat="1">
      <c r="A1256" s="69"/>
      <c r="B1256" s="40"/>
      <c r="C1256" s="70"/>
      <c r="D1256" s="59"/>
      <c r="E1256" s="47"/>
      <c r="F1256" s="47"/>
    </row>
    <row r="1257" spans="1:6" s="81" customFormat="1">
      <c r="A1257" s="69"/>
      <c r="B1257" s="40"/>
      <c r="C1257" s="70"/>
      <c r="D1257" s="59"/>
      <c r="E1257" s="47"/>
      <c r="F1257" s="47"/>
    </row>
    <row r="1258" spans="1:6" s="81" customFormat="1">
      <c r="A1258" s="69"/>
      <c r="B1258" s="40"/>
      <c r="C1258" s="70"/>
      <c r="D1258" s="59"/>
      <c r="E1258" s="47"/>
      <c r="F1258" s="47"/>
    </row>
    <row r="1259" spans="1:6" s="81" customFormat="1">
      <c r="A1259" s="69"/>
      <c r="B1259" s="40"/>
      <c r="C1259" s="70"/>
      <c r="D1259" s="59"/>
      <c r="E1259" s="47"/>
      <c r="F1259" s="47"/>
    </row>
    <row r="1260" spans="1:6" s="81" customFormat="1">
      <c r="A1260" s="69"/>
      <c r="B1260" s="40"/>
      <c r="C1260" s="70"/>
      <c r="D1260" s="59"/>
      <c r="E1260" s="47"/>
      <c r="F1260" s="47"/>
    </row>
    <row r="1261" spans="1:6" s="81" customFormat="1">
      <c r="A1261" s="69"/>
      <c r="B1261" s="40"/>
      <c r="C1261" s="70"/>
      <c r="D1261" s="59"/>
      <c r="E1261" s="47"/>
      <c r="F1261" s="47"/>
    </row>
    <row r="1262" spans="1:6" s="81" customFormat="1">
      <c r="A1262" s="69"/>
      <c r="B1262" s="40"/>
      <c r="C1262" s="70"/>
      <c r="D1262" s="59"/>
      <c r="E1262" s="47"/>
      <c r="F1262" s="47"/>
    </row>
    <row r="1263" spans="1:6" s="81" customFormat="1">
      <c r="A1263" s="69"/>
      <c r="B1263" s="40"/>
      <c r="C1263" s="70"/>
      <c r="D1263" s="59"/>
      <c r="E1263" s="47"/>
      <c r="F1263" s="47"/>
    </row>
    <row r="1264" spans="1:6" s="81" customFormat="1">
      <c r="A1264" s="69"/>
      <c r="B1264" s="40"/>
      <c r="C1264" s="70"/>
      <c r="D1264" s="59"/>
      <c r="E1264" s="47"/>
      <c r="F1264" s="47"/>
    </row>
    <row r="1265" spans="1:6" s="81" customFormat="1">
      <c r="A1265" s="69"/>
      <c r="B1265" s="40"/>
      <c r="C1265" s="70"/>
      <c r="D1265" s="59"/>
      <c r="E1265" s="47"/>
      <c r="F1265" s="47"/>
    </row>
    <row r="1266" spans="1:6" s="81" customFormat="1">
      <c r="A1266" s="69"/>
      <c r="B1266" s="40"/>
      <c r="C1266" s="70"/>
      <c r="D1266" s="59"/>
      <c r="E1266" s="47"/>
      <c r="F1266" s="47"/>
    </row>
    <row r="1267" spans="1:6" s="81" customFormat="1">
      <c r="A1267" s="69"/>
      <c r="B1267" s="40"/>
      <c r="C1267" s="70"/>
      <c r="D1267" s="59"/>
      <c r="E1267" s="47"/>
      <c r="F1267" s="47"/>
    </row>
    <row r="1268" spans="1:6" s="81" customFormat="1">
      <c r="A1268" s="69"/>
      <c r="B1268" s="40"/>
      <c r="C1268" s="70"/>
      <c r="D1268" s="59"/>
      <c r="E1268" s="47"/>
      <c r="F1268" s="47"/>
    </row>
    <row r="1269" spans="1:6" s="81" customFormat="1">
      <c r="A1269" s="69"/>
      <c r="B1269" s="40"/>
      <c r="C1269" s="70"/>
      <c r="D1269" s="59"/>
      <c r="E1269" s="47"/>
      <c r="F1269" s="47"/>
    </row>
    <row r="1270" spans="1:6" s="81" customFormat="1">
      <c r="A1270" s="69"/>
      <c r="B1270" s="40"/>
      <c r="C1270" s="70"/>
      <c r="D1270" s="59"/>
      <c r="E1270" s="47"/>
      <c r="F1270" s="47"/>
    </row>
    <row r="1271" spans="1:6" s="81" customFormat="1">
      <c r="A1271" s="69"/>
      <c r="B1271" s="40"/>
      <c r="C1271" s="70"/>
      <c r="D1271" s="59"/>
      <c r="E1271" s="47"/>
      <c r="F1271" s="47"/>
    </row>
    <row r="1272" spans="1:6" s="81" customFormat="1">
      <c r="A1272" s="69"/>
      <c r="B1272" s="40"/>
      <c r="C1272" s="70"/>
      <c r="D1272" s="59"/>
      <c r="E1272" s="47"/>
      <c r="F1272" s="47"/>
    </row>
    <row r="1273" spans="1:6" s="81" customFormat="1">
      <c r="A1273" s="69"/>
      <c r="B1273" s="40"/>
      <c r="C1273" s="70"/>
      <c r="D1273" s="59"/>
      <c r="E1273" s="47"/>
      <c r="F1273" s="47"/>
    </row>
    <row r="1274" spans="1:6" s="81" customFormat="1">
      <c r="A1274" s="69"/>
      <c r="B1274" s="40"/>
      <c r="C1274" s="70"/>
      <c r="D1274" s="59"/>
      <c r="E1274" s="47"/>
      <c r="F1274" s="47"/>
    </row>
    <row r="1275" spans="1:6" s="81" customFormat="1">
      <c r="A1275" s="69"/>
      <c r="B1275" s="40"/>
      <c r="C1275" s="70"/>
      <c r="D1275" s="59"/>
      <c r="E1275" s="47"/>
      <c r="F1275" s="47"/>
    </row>
    <row r="1276" spans="1:6" s="81" customFormat="1">
      <c r="A1276" s="69"/>
      <c r="B1276" s="40"/>
      <c r="C1276" s="70"/>
      <c r="D1276" s="59"/>
      <c r="E1276" s="47"/>
      <c r="F1276" s="47"/>
    </row>
    <row r="1277" spans="1:6" s="81" customFormat="1">
      <c r="A1277" s="69"/>
      <c r="B1277" s="40"/>
      <c r="C1277" s="70"/>
      <c r="D1277" s="59"/>
      <c r="E1277" s="47"/>
      <c r="F1277" s="47"/>
    </row>
    <row r="1278" spans="1:6" s="81" customFormat="1">
      <c r="A1278" s="69"/>
      <c r="B1278" s="40"/>
      <c r="C1278" s="70"/>
      <c r="D1278" s="59"/>
      <c r="E1278" s="47"/>
      <c r="F1278" s="47"/>
    </row>
    <row r="1279" spans="1:6" s="81" customFormat="1">
      <c r="A1279" s="69"/>
      <c r="B1279" s="40"/>
      <c r="C1279" s="70"/>
      <c r="D1279" s="59"/>
      <c r="E1279" s="47"/>
      <c r="F1279" s="47"/>
    </row>
    <row r="1280" spans="1:6" s="81" customFormat="1">
      <c r="A1280" s="69"/>
      <c r="B1280" s="40"/>
      <c r="C1280" s="70"/>
      <c r="D1280" s="59"/>
      <c r="E1280" s="47"/>
      <c r="F1280" s="47"/>
    </row>
    <row r="1281" spans="1:6" s="81" customFormat="1">
      <c r="A1281" s="69"/>
      <c r="B1281" s="40"/>
      <c r="C1281" s="70"/>
      <c r="D1281" s="59"/>
      <c r="E1281" s="47"/>
      <c r="F1281" s="47"/>
    </row>
    <row r="1282" spans="1:6" s="81" customFormat="1">
      <c r="A1282" s="69"/>
      <c r="B1282" s="40"/>
      <c r="C1282" s="70"/>
      <c r="D1282" s="59"/>
      <c r="E1282" s="47"/>
      <c r="F1282" s="47"/>
    </row>
    <row r="1283" spans="1:6" s="81" customFormat="1">
      <c r="A1283" s="69"/>
      <c r="B1283" s="40"/>
      <c r="C1283" s="70"/>
      <c r="D1283" s="59"/>
      <c r="E1283" s="47"/>
      <c r="F1283" s="47"/>
    </row>
    <row r="1284" spans="1:6" s="81" customFormat="1">
      <c r="A1284" s="69"/>
      <c r="B1284" s="40"/>
      <c r="C1284" s="70"/>
      <c r="D1284" s="59"/>
      <c r="E1284" s="47"/>
      <c r="F1284" s="47"/>
    </row>
    <row r="1285" spans="1:6" s="81" customFormat="1">
      <c r="A1285" s="69"/>
      <c r="B1285" s="40"/>
      <c r="C1285" s="70"/>
      <c r="D1285" s="59"/>
      <c r="E1285" s="47"/>
      <c r="F1285" s="47"/>
    </row>
    <row r="1286" spans="1:6" s="81" customFormat="1">
      <c r="A1286" s="69"/>
      <c r="B1286" s="40"/>
      <c r="C1286" s="70"/>
      <c r="D1286" s="59"/>
      <c r="E1286" s="47"/>
      <c r="F1286" s="47"/>
    </row>
    <row r="1287" spans="1:6" s="81" customFormat="1">
      <c r="A1287" s="69"/>
      <c r="B1287" s="40"/>
      <c r="C1287" s="70"/>
      <c r="D1287" s="59"/>
      <c r="E1287" s="47"/>
      <c r="F1287" s="47"/>
    </row>
    <row r="1288" spans="1:6" s="81" customFormat="1">
      <c r="A1288" s="69"/>
      <c r="B1288" s="40"/>
      <c r="C1288" s="70"/>
      <c r="D1288" s="59"/>
      <c r="E1288" s="47"/>
      <c r="F1288" s="47"/>
    </row>
    <row r="1289" spans="1:6" s="81" customFormat="1">
      <c r="A1289" s="69"/>
      <c r="B1289" s="40"/>
      <c r="C1289" s="70"/>
      <c r="D1289" s="59"/>
      <c r="E1289" s="47"/>
      <c r="F1289" s="47"/>
    </row>
    <row r="1290" spans="1:6" s="81" customFormat="1">
      <c r="A1290" s="69"/>
      <c r="B1290" s="40"/>
      <c r="C1290" s="70"/>
      <c r="D1290" s="59"/>
      <c r="E1290" s="47"/>
      <c r="F1290" s="47"/>
    </row>
    <row r="1291" spans="1:6" s="81" customFormat="1">
      <c r="A1291" s="69"/>
      <c r="B1291" s="40"/>
      <c r="C1291" s="70"/>
      <c r="D1291" s="59"/>
      <c r="E1291" s="47"/>
      <c r="F1291" s="47"/>
    </row>
    <row r="1292" spans="1:6" s="81" customFormat="1">
      <c r="A1292" s="69"/>
      <c r="B1292" s="40"/>
      <c r="C1292" s="70"/>
      <c r="D1292" s="59"/>
      <c r="E1292" s="47"/>
      <c r="F1292" s="47"/>
    </row>
    <row r="1293" spans="1:6" s="81" customFormat="1">
      <c r="A1293" s="69"/>
      <c r="B1293" s="40"/>
      <c r="C1293" s="70"/>
      <c r="D1293" s="59"/>
      <c r="E1293" s="47"/>
      <c r="F1293" s="47"/>
    </row>
    <row r="1294" spans="1:6" s="81" customFormat="1">
      <c r="A1294" s="69"/>
      <c r="B1294" s="40"/>
      <c r="C1294" s="70"/>
      <c r="D1294" s="59"/>
      <c r="E1294" s="47"/>
      <c r="F1294" s="47"/>
    </row>
    <row r="1295" spans="1:6" s="81" customFormat="1">
      <c r="A1295" s="69"/>
      <c r="B1295" s="40"/>
      <c r="C1295" s="70"/>
      <c r="D1295" s="59"/>
      <c r="E1295" s="47"/>
      <c r="F1295" s="47"/>
    </row>
    <row r="1296" spans="1:6" s="81" customFormat="1">
      <c r="A1296" s="69"/>
      <c r="B1296" s="40"/>
      <c r="C1296" s="70"/>
      <c r="D1296" s="59"/>
      <c r="E1296" s="47"/>
      <c r="F1296" s="47"/>
    </row>
    <row r="1297" spans="1:6" s="81" customFormat="1">
      <c r="A1297" s="69"/>
      <c r="B1297" s="40"/>
      <c r="C1297" s="70"/>
      <c r="D1297" s="59"/>
      <c r="E1297" s="47"/>
      <c r="F1297" s="47"/>
    </row>
    <row r="1298" spans="1:6" s="81" customFormat="1">
      <c r="A1298" s="69"/>
      <c r="B1298" s="40"/>
      <c r="C1298" s="70"/>
      <c r="D1298" s="59"/>
      <c r="E1298" s="47"/>
      <c r="F1298" s="47"/>
    </row>
    <row r="1299" spans="1:6" s="81" customFormat="1">
      <c r="A1299" s="69"/>
      <c r="B1299" s="40"/>
      <c r="C1299" s="70"/>
      <c r="D1299" s="59"/>
      <c r="E1299" s="47"/>
      <c r="F1299" s="47"/>
    </row>
    <row r="1300" spans="1:6" s="81" customFormat="1">
      <c r="A1300" s="69"/>
      <c r="B1300" s="40"/>
      <c r="C1300" s="70"/>
      <c r="D1300" s="59"/>
      <c r="E1300" s="47"/>
      <c r="F1300" s="47"/>
    </row>
    <row r="1301" spans="1:6" s="81" customFormat="1">
      <c r="A1301" s="69"/>
      <c r="B1301" s="40"/>
      <c r="C1301" s="70"/>
      <c r="D1301" s="59"/>
      <c r="E1301" s="47"/>
      <c r="F1301" s="47"/>
    </row>
    <row r="1302" spans="1:6" s="81" customFormat="1">
      <c r="A1302" s="69"/>
      <c r="B1302" s="40"/>
      <c r="C1302" s="70"/>
      <c r="D1302" s="59"/>
      <c r="E1302" s="47"/>
      <c r="F1302" s="47"/>
    </row>
    <row r="1303" spans="1:6" s="81" customFormat="1">
      <c r="A1303" s="69"/>
      <c r="B1303" s="40"/>
      <c r="C1303" s="70"/>
      <c r="D1303" s="59"/>
      <c r="E1303" s="47"/>
      <c r="F1303" s="47"/>
    </row>
    <row r="1304" spans="1:6" s="81" customFormat="1">
      <c r="A1304" s="69"/>
      <c r="B1304" s="40"/>
      <c r="C1304" s="70"/>
      <c r="D1304" s="59"/>
      <c r="E1304" s="47"/>
      <c r="F1304" s="47"/>
    </row>
    <row r="1305" spans="1:6" s="81" customFormat="1">
      <c r="A1305" s="69"/>
      <c r="B1305" s="40"/>
      <c r="C1305" s="70"/>
      <c r="D1305" s="59"/>
      <c r="E1305" s="47"/>
      <c r="F1305" s="47"/>
    </row>
    <row r="1306" spans="1:6" s="81" customFormat="1">
      <c r="A1306" s="69"/>
      <c r="B1306" s="40"/>
      <c r="C1306" s="70"/>
      <c r="D1306" s="59"/>
      <c r="E1306" s="47"/>
      <c r="F1306" s="47"/>
    </row>
    <row r="1307" spans="1:6" s="81" customFormat="1">
      <c r="A1307" s="69"/>
      <c r="B1307" s="40"/>
      <c r="C1307" s="70"/>
      <c r="D1307" s="59"/>
      <c r="E1307" s="47"/>
      <c r="F1307" s="47"/>
    </row>
    <row r="1308" spans="1:6" s="81" customFormat="1">
      <c r="A1308" s="69"/>
      <c r="B1308" s="40"/>
      <c r="C1308" s="70"/>
      <c r="D1308" s="59"/>
      <c r="E1308" s="47"/>
      <c r="F1308" s="47"/>
    </row>
    <row r="1309" spans="1:6" s="81" customFormat="1">
      <c r="A1309" s="69"/>
      <c r="B1309" s="40"/>
      <c r="C1309" s="70"/>
      <c r="D1309" s="59"/>
      <c r="E1309" s="47"/>
      <c r="F1309" s="47"/>
    </row>
    <row r="1310" spans="1:6" s="81" customFormat="1">
      <c r="A1310" s="69"/>
      <c r="B1310" s="40"/>
      <c r="C1310" s="70"/>
      <c r="D1310" s="59"/>
      <c r="E1310" s="47"/>
      <c r="F1310" s="47"/>
    </row>
    <row r="1311" spans="1:6" s="81" customFormat="1">
      <c r="A1311" s="69"/>
      <c r="B1311" s="40"/>
      <c r="C1311" s="70"/>
      <c r="D1311" s="59"/>
      <c r="E1311" s="47"/>
      <c r="F1311" s="47"/>
    </row>
    <row r="1312" spans="1:6" s="81" customFormat="1">
      <c r="A1312" s="69"/>
      <c r="B1312" s="40"/>
      <c r="C1312" s="70"/>
      <c r="D1312" s="59"/>
      <c r="E1312" s="47"/>
      <c r="F1312" s="47"/>
    </row>
    <row r="1313" spans="1:6" s="81" customFormat="1">
      <c r="A1313" s="69"/>
      <c r="B1313" s="40"/>
      <c r="C1313" s="70"/>
      <c r="D1313" s="59"/>
      <c r="E1313" s="47"/>
      <c r="F1313" s="47"/>
    </row>
    <row r="1314" spans="1:6" s="81" customFormat="1">
      <c r="A1314" s="69"/>
      <c r="B1314" s="40"/>
      <c r="C1314" s="70"/>
      <c r="D1314" s="59"/>
      <c r="E1314" s="47"/>
      <c r="F1314" s="47"/>
    </row>
    <row r="1315" spans="1:6" s="81" customFormat="1">
      <c r="A1315" s="69"/>
      <c r="B1315" s="40"/>
      <c r="C1315" s="70"/>
      <c r="D1315" s="59"/>
      <c r="E1315" s="47"/>
      <c r="F1315" s="47"/>
    </row>
    <row r="1316" spans="1:6" s="81" customFormat="1">
      <c r="A1316" s="69"/>
      <c r="B1316" s="40"/>
      <c r="C1316" s="70"/>
      <c r="D1316" s="59"/>
      <c r="E1316" s="47"/>
      <c r="F1316" s="47"/>
    </row>
    <row r="1317" spans="1:6" s="81" customFormat="1">
      <c r="A1317" s="69"/>
      <c r="B1317" s="40"/>
      <c r="C1317" s="70"/>
      <c r="D1317" s="59"/>
      <c r="E1317" s="47"/>
      <c r="F1317" s="47"/>
    </row>
    <row r="1318" spans="1:6" s="81" customFormat="1">
      <c r="A1318" s="69"/>
      <c r="B1318" s="40"/>
      <c r="C1318" s="70"/>
      <c r="D1318" s="59"/>
      <c r="E1318" s="47"/>
      <c r="F1318" s="47"/>
    </row>
    <row r="1319" spans="1:6" s="81" customFormat="1">
      <c r="A1319" s="69"/>
      <c r="B1319" s="40"/>
      <c r="C1319" s="70"/>
      <c r="D1319" s="59"/>
      <c r="E1319" s="47"/>
      <c r="F1319" s="47"/>
    </row>
    <row r="1320" spans="1:6" s="81" customFormat="1">
      <c r="A1320" s="69"/>
      <c r="B1320" s="40"/>
      <c r="C1320" s="70"/>
      <c r="D1320" s="59"/>
      <c r="E1320" s="47"/>
      <c r="F1320" s="47"/>
    </row>
    <row r="1321" spans="1:6" s="81" customFormat="1">
      <c r="A1321" s="69"/>
      <c r="B1321" s="40"/>
      <c r="C1321" s="70"/>
      <c r="D1321" s="59"/>
      <c r="E1321" s="47"/>
      <c r="F1321" s="47"/>
    </row>
    <row r="1322" spans="1:6" s="81" customFormat="1">
      <c r="A1322" s="69"/>
      <c r="B1322" s="40"/>
      <c r="C1322" s="70"/>
      <c r="D1322" s="59"/>
      <c r="E1322" s="47"/>
      <c r="F1322" s="47"/>
    </row>
    <row r="1323" spans="1:6" s="81" customFormat="1">
      <c r="A1323" s="69"/>
      <c r="B1323" s="40"/>
      <c r="C1323" s="70"/>
      <c r="D1323" s="59"/>
      <c r="E1323" s="47"/>
      <c r="F1323" s="47"/>
    </row>
    <row r="1324" spans="1:6" s="81" customFormat="1">
      <c r="A1324" s="69"/>
      <c r="B1324" s="40"/>
      <c r="C1324" s="70"/>
      <c r="D1324" s="59"/>
      <c r="E1324" s="47"/>
      <c r="F1324" s="47"/>
    </row>
    <row r="1325" spans="1:6" s="81" customFormat="1">
      <c r="A1325" s="69"/>
      <c r="B1325" s="40"/>
      <c r="C1325" s="70"/>
      <c r="D1325" s="59"/>
      <c r="E1325" s="47"/>
      <c r="F1325" s="47"/>
    </row>
    <row r="1326" spans="1:6" s="81" customFormat="1">
      <c r="A1326" s="69"/>
      <c r="B1326" s="40"/>
      <c r="C1326" s="70"/>
      <c r="D1326" s="59"/>
      <c r="E1326" s="47"/>
      <c r="F1326" s="47"/>
    </row>
    <row r="1327" spans="1:6" s="81" customFormat="1">
      <c r="A1327" s="69"/>
      <c r="B1327" s="40"/>
      <c r="C1327" s="70"/>
      <c r="D1327" s="59"/>
      <c r="E1327" s="47"/>
      <c r="F1327" s="47"/>
    </row>
    <row r="1328" spans="1:6" s="81" customFormat="1">
      <c r="A1328" s="69"/>
      <c r="B1328" s="40"/>
      <c r="C1328" s="70"/>
      <c r="D1328" s="59"/>
      <c r="E1328" s="47"/>
      <c r="F1328" s="47"/>
    </row>
    <row r="1329" spans="1:6" s="81" customFormat="1">
      <c r="A1329" s="69"/>
      <c r="B1329" s="40"/>
      <c r="C1329" s="70"/>
      <c r="D1329" s="59"/>
      <c r="E1329" s="47"/>
      <c r="F1329" s="47"/>
    </row>
    <row r="1330" spans="1:6" s="81" customFormat="1">
      <c r="A1330" s="69"/>
      <c r="B1330" s="40"/>
      <c r="C1330" s="70"/>
      <c r="D1330" s="59"/>
      <c r="E1330" s="47"/>
      <c r="F1330" s="47"/>
    </row>
    <row r="1331" spans="1:6" s="81" customFormat="1">
      <c r="A1331" s="69"/>
      <c r="B1331" s="40"/>
      <c r="C1331" s="70"/>
      <c r="D1331" s="59"/>
      <c r="E1331" s="47"/>
      <c r="F1331" s="47"/>
    </row>
    <row r="1332" spans="1:6" s="81" customFormat="1">
      <c r="A1332" s="69"/>
      <c r="B1332" s="40"/>
      <c r="C1332" s="70"/>
      <c r="D1332" s="59"/>
      <c r="E1332" s="47"/>
      <c r="F1332" s="47"/>
    </row>
    <row r="1333" spans="1:6" s="81" customFormat="1">
      <c r="A1333" s="69"/>
      <c r="B1333" s="40"/>
      <c r="C1333" s="70"/>
      <c r="D1333" s="59"/>
      <c r="E1333" s="47"/>
      <c r="F1333" s="47"/>
    </row>
    <row r="1334" spans="1:6" s="81" customFormat="1">
      <c r="A1334" s="69"/>
      <c r="B1334" s="40"/>
      <c r="C1334" s="70"/>
      <c r="D1334" s="59"/>
      <c r="E1334" s="47"/>
      <c r="F1334" s="47"/>
    </row>
    <row r="1335" spans="1:6" s="81" customFormat="1">
      <c r="A1335" s="69"/>
      <c r="B1335" s="40"/>
      <c r="C1335" s="70"/>
      <c r="D1335" s="59"/>
      <c r="E1335" s="47"/>
      <c r="F1335" s="47"/>
    </row>
    <row r="1336" spans="1:6" s="81" customFormat="1">
      <c r="A1336" s="69"/>
      <c r="B1336" s="40"/>
      <c r="C1336" s="70"/>
      <c r="D1336" s="59"/>
      <c r="E1336" s="47"/>
      <c r="F1336" s="47"/>
    </row>
    <row r="1337" spans="1:6" s="81" customFormat="1">
      <c r="A1337" s="69"/>
      <c r="B1337" s="40"/>
      <c r="C1337" s="70"/>
      <c r="D1337" s="59"/>
      <c r="E1337" s="47"/>
      <c r="F1337" s="47"/>
    </row>
    <row r="1338" spans="1:6" s="81" customFormat="1">
      <c r="A1338" s="69"/>
      <c r="B1338" s="40"/>
      <c r="C1338" s="70"/>
      <c r="D1338" s="59"/>
      <c r="E1338" s="47"/>
      <c r="F1338" s="47"/>
    </row>
    <row r="1339" spans="1:6" s="81" customFormat="1">
      <c r="A1339" s="69"/>
      <c r="B1339" s="40"/>
      <c r="C1339" s="70"/>
      <c r="D1339" s="59"/>
      <c r="E1339" s="47"/>
      <c r="F1339" s="47"/>
    </row>
    <row r="1340" spans="1:6" s="81" customFormat="1">
      <c r="A1340" s="69"/>
      <c r="B1340" s="40"/>
      <c r="C1340" s="70"/>
      <c r="D1340" s="59"/>
      <c r="E1340" s="47"/>
      <c r="F1340" s="47"/>
    </row>
    <row r="1341" spans="1:6" s="81" customFormat="1">
      <c r="A1341" s="69"/>
      <c r="B1341" s="40"/>
      <c r="C1341" s="70"/>
      <c r="D1341" s="59"/>
      <c r="E1341" s="47"/>
      <c r="F1341" s="47"/>
    </row>
    <row r="1342" spans="1:6" s="81" customFormat="1">
      <c r="A1342" s="69"/>
      <c r="B1342" s="40"/>
      <c r="C1342" s="70"/>
      <c r="D1342" s="59"/>
      <c r="E1342" s="47"/>
      <c r="F1342" s="47"/>
    </row>
    <row r="1343" spans="1:6" s="81" customFormat="1">
      <c r="A1343" s="69"/>
      <c r="B1343" s="40"/>
      <c r="C1343" s="70"/>
      <c r="D1343" s="59"/>
      <c r="E1343" s="47"/>
      <c r="F1343" s="47"/>
    </row>
    <row r="1344" spans="1:6" s="81" customFormat="1">
      <c r="A1344" s="69"/>
      <c r="B1344" s="40"/>
      <c r="C1344" s="70"/>
      <c r="D1344" s="59"/>
      <c r="E1344" s="47"/>
      <c r="F1344" s="47"/>
    </row>
    <row r="1345" spans="1:6" s="81" customFormat="1">
      <c r="A1345" s="69"/>
      <c r="B1345" s="40"/>
      <c r="C1345" s="70"/>
      <c r="D1345" s="59"/>
      <c r="E1345" s="47"/>
      <c r="F1345" s="47"/>
    </row>
    <row r="1346" spans="1:6" s="81" customFormat="1">
      <c r="A1346" s="69"/>
      <c r="B1346" s="40"/>
      <c r="C1346" s="70"/>
      <c r="D1346" s="59"/>
      <c r="E1346" s="47"/>
      <c r="F1346" s="47"/>
    </row>
    <row r="1347" spans="1:6" s="81" customFormat="1">
      <c r="A1347" s="69"/>
      <c r="B1347" s="40"/>
      <c r="C1347" s="70"/>
      <c r="D1347" s="59"/>
      <c r="E1347" s="47"/>
      <c r="F1347" s="47"/>
    </row>
    <row r="1348" spans="1:6" s="81" customFormat="1">
      <c r="A1348" s="69"/>
      <c r="B1348" s="40"/>
      <c r="C1348" s="70"/>
      <c r="D1348" s="59"/>
      <c r="E1348" s="47"/>
      <c r="F1348" s="47"/>
    </row>
    <row r="1349" spans="1:6" s="81" customFormat="1">
      <c r="A1349" s="69"/>
      <c r="B1349" s="40"/>
      <c r="C1349" s="70"/>
      <c r="D1349" s="59"/>
      <c r="E1349" s="47"/>
      <c r="F1349" s="47"/>
    </row>
    <row r="1350" spans="1:6" s="81" customFormat="1">
      <c r="A1350" s="69"/>
      <c r="B1350" s="40"/>
      <c r="C1350" s="70"/>
      <c r="D1350" s="59"/>
      <c r="E1350" s="47"/>
      <c r="F1350" s="47"/>
    </row>
    <row r="1351" spans="1:6" s="81" customFormat="1">
      <c r="A1351" s="69"/>
      <c r="B1351" s="40"/>
      <c r="C1351" s="70"/>
      <c r="D1351" s="59"/>
      <c r="E1351" s="47"/>
      <c r="F1351" s="47"/>
    </row>
    <row r="1352" spans="1:6" s="81" customFormat="1">
      <c r="A1352" s="69"/>
      <c r="B1352" s="40"/>
      <c r="C1352" s="70"/>
      <c r="D1352" s="59"/>
      <c r="E1352" s="47"/>
      <c r="F1352" s="47"/>
    </row>
    <row r="1353" spans="1:6" s="81" customFormat="1">
      <c r="A1353" s="69"/>
      <c r="B1353" s="40"/>
      <c r="C1353" s="70"/>
      <c r="D1353" s="59"/>
      <c r="E1353" s="47"/>
      <c r="F1353" s="47"/>
    </row>
    <row r="1354" spans="1:6" s="81" customFormat="1">
      <c r="A1354" s="69"/>
      <c r="B1354" s="40"/>
      <c r="C1354" s="70"/>
      <c r="D1354" s="59"/>
      <c r="E1354" s="47"/>
      <c r="F1354" s="47"/>
    </row>
    <row r="1355" spans="1:6" s="81" customFormat="1">
      <c r="A1355" s="69"/>
      <c r="B1355" s="40"/>
      <c r="C1355" s="70"/>
      <c r="D1355" s="59"/>
      <c r="E1355" s="47"/>
      <c r="F1355" s="47"/>
    </row>
    <row r="1356" spans="1:6" s="81" customFormat="1">
      <c r="A1356" s="69"/>
      <c r="B1356" s="40"/>
      <c r="C1356" s="70"/>
      <c r="D1356" s="59"/>
      <c r="E1356" s="47"/>
      <c r="F1356" s="47"/>
    </row>
    <row r="1357" spans="1:6" s="81" customFormat="1">
      <c r="A1357" s="69"/>
      <c r="B1357" s="40"/>
      <c r="C1357" s="70"/>
      <c r="D1357" s="59"/>
      <c r="E1357" s="47"/>
      <c r="F1357" s="47"/>
    </row>
    <row r="1358" spans="1:6" s="81" customFormat="1">
      <c r="A1358" s="69"/>
      <c r="B1358" s="40"/>
      <c r="C1358" s="70"/>
      <c r="D1358" s="59"/>
      <c r="E1358" s="47"/>
      <c r="F1358" s="47"/>
    </row>
    <row r="1359" spans="1:6" s="81" customFormat="1">
      <c r="A1359" s="69"/>
      <c r="B1359" s="40"/>
      <c r="C1359" s="70"/>
      <c r="D1359" s="59"/>
      <c r="E1359" s="47"/>
      <c r="F1359" s="47"/>
    </row>
    <row r="1360" spans="1:6" s="81" customFormat="1">
      <c r="A1360" s="69"/>
      <c r="B1360" s="40"/>
      <c r="C1360" s="70"/>
      <c r="D1360" s="59"/>
      <c r="E1360" s="47"/>
      <c r="F1360" s="47"/>
    </row>
    <row r="1361" spans="1:6" s="81" customFormat="1">
      <c r="A1361" s="69"/>
      <c r="B1361" s="40"/>
      <c r="C1361" s="70"/>
      <c r="D1361" s="59"/>
      <c r="E1361" s="47"/>
      <c r="F1361" s="47"/>
    </row>
    <row r="1362" spans="1:6" s="81" customFormat="1">
      <c r="A1362" s="69"/>
      <c r="B1362" s="40"/>
      <c r="C1362" s="70"/>
      <c r="D1362" s="59"/>
      <c r="E1362" s="47"/>
      <c r="F1362" s="47"/>
    </row>
    <row r="1363" spans="1:6" s="81" customFormat="1">
      <c r="A1363" s="69"/>
      <c r="B1363" s="40"/>
      <c r="C1363" s="70"/>
      <c r="D1363" s="59"/>
      <c r="E1363" s="47"/>
      <c r="F1363" s="47"/>
    </row>
    <row r="1364" spans="1:6" s="81" customFormat="1">
      <c r="A1364" s="69"/>
      <c r="B1364" s="40"/>
      <c r="C1364" s="70"/>
      <c r="D1364" s="59"/>
      <c r="E1364" s="47"/>
      <c r="F1364" s="47"/>
    </row>
    <row r="1365" spans="1:6" s="81" customFormat="1">
      <c r="A1365" s="69"/>
      <c r="B1365" s="40"/>
      <c r="C1365" s="70"/>
      <c r="D1365" s="59"/>
      <c r="E1365" s="47"/>
      <c r="F1365" s="47"/>
    </row>
    <row r="1366" spans="1:6" s="81" customFormat="1">
      <c r="A1366" s="69"/>
      <c r="B1366" s="40"/>
      <c r="C1366" s="70"/>
      <c r="D1366" s="59"/>
      <c r="E1366" s="47"/>
      <c r="F1366" s="47"/>
    </row>
    <row r="1367" spans="1:6" s="81" customFormat="1">
      <c r="A1367" s="69"/>
      <c r="B1367" s="40"/>
      <c r="C1367" s="70"/>
      <c r="D1367" s="59"/>
      <c r="E1367" s="47"/>
      <c r="F1367" s="47"/>
    </row>
    <row r="1368" spans="1:6" s="81" customFormat="1">
      <c r="A1368" s="69"/>
      <c r="B1368" s="40"/>
      <c r="C1368" s="70"/>
      <c r="D1368" s="59"/>
      <c r="E1368" s="47"/>
      <c r="F1368" s="47"/>
    </row>
    <row r="1369" spans="1:6" s="81" customFormat="1">
      <c r="A1369" s="69"/>
      <c r="B1369" s="40"/>
      <c r="C1369" s="70"/>
      <c r="D1369" s="59"/>
      <c r="E1369" s="47"/>
      <c r="F1369" s="47"/>
    </row>
    <row r="1370" spans="1:6" s="81" customFormat="1">
      <c r="A1370" s="69"/>
      <c r="B1370" s="40"/>
      <c r="C1370" s="70"/>
      <c r="D1370" s="59"/>
      <c r="E1370" s="47"/>
      <c r="F1370" s="47"/>
    </row>
    <row r="1371" spans="1:6" s="81" customFormat="1">
      <c r="A1371" s="69"/>
      <c r="B1371" s="40"/>
      <c r="C1371" s="70"/>
      <c r="D1371" s="59"/>
      <c r="E1371" s="47"/>
      <c r="F1371" s="47"/>
    </row>
    <row r="1372" spans="1:6" s="81" customFormat="1">
      <c r="A1372" s="69"/>
      <c r="B1372" s="40"/>
      <c r="C1372" s="70"/>
      <c r="D1372" s="59"/>
      <c r="E1372" s="47"/>
      <c r="F1372" s="47"/>
    </row>
    <row r="1373" spans="1:6" s="81" customFormat="1">
      <c r="A1373" s="69"/>
      <c r="B1373" s="40"/>
      <c r="C1373" s="70"/>
      <c r="D1373" s="59"/>
      <c r="E1373" s="47"/>
      <c r="F1373" s="47"/>
    </row>
    <row r="1374" spans="1:6" s="81" customFormat="1">
      <c r="A1374" s="69"/>
      <c r="B1374" s="40"/>
      <c r="C1374" s="70"/>
      <c r="D1374" s="59"/>
      <c r="E1374" s="47"/>
      <c r="F1374" s="47"/>
    </row>
    <row r="1375" spans="1:6" s="81" customFormat="1">
      <c r="A1375" s="69"/>
      <c r="B1375" s="40"/>
      <c r="C1375" s="70"/>
      <c r="D1375" s="59"/>
      <c r="E1375" s="47"/>
      <c r="F1375" s="47"/>
    </row>
    <row r="1376" spans="1:6" s="81" customFormat="1">
      <c r="A1376" s="69"/>
      <c r="B1376" s="40"/>
      <c r="C1376" s="70"/>
      <c r="D1376" s="59"/>
      <c r="E1376" s="47"/>
      <c r="F1376" s="47"/>
    </row>
    <row r="1377" spans="1:6" s="81" customFormat="1">
      <c r="A1377" s="69"/>
      <c r="B1377" s="40"/>
      <c r="C1377" s="70"/>
      <c r="D1377" s="59"/>
      <c r="E1377" s="47"/>
      <c r="F1377" s="47"/>
    </row>
    <row r="1378" spans="1:6" s="81" customFormat="1">
      <c r="A1378" s="69"/>
      <c r="B1378" s="40"/>
      <c r="C1378" s="70"/>
      <c r="D1378" s="59"/>
      <c r="E1378" s="47"/>
      <c r="F1378" s="47"/>
    </row>
    <row r="1379" spans="1:6" s="81" customFormat="1">
      <c r="A1379" s="69"/>
      <c r="B1379" s="40"/>
      <c r="C1379" s="70"/>
      <c r="D1379" s="59"/>
      <c r="E1379" s="47"/>
      <c r="F1379" s="47"/>
    </row>
    <row r="1380" spans="1:6" s="81" customFormat="1">
      <c r="A1380" s="69"/>
      <c r="B1380" s="40"/>
      <c r="C1380" s="70"/>
      <c r="D1380" s="59"/>
      <c r="E1380" s="47"/>
      <c r="F1380" s="47"/>
    </row>
    <row r="1381" spans="1:6" s="81" customFormat="1">
      <c r="A1381" s="69"/>
      <c r="B1381" s="40"/>
      <c r="C1381" s="70"/>
      <c r="D1381" s="59"/>
      <c r="E1381" s="47"/>
      <c r="F1381" s="47"/>
    </row>
    <row r="1382" spans="1:6" s="81" customFormat="1">
      <c r="A1382" s="69"/>
      <c r="B1382" s="40"/>
      <c r="C1382" s="70"/>
      <c r="D1382" s="59"/>
      <c r="E1382" s="47"/>
      <c r="F1382" s="47"/>
    </row>
    <row r="1383" spans="1:6" s="81" customFormat="1">
      <c r="A1383" s="69"/>
      <c r="B1383" s="40"/>
      <c r="C1383" s="70"/>
      <c r="D1383" s="59"/>
      <c r="E1383" s="47"/>
      <c r="F1383" s="47"/>
    </row>
    <row r="1384" spans="1:6" s="81" customFormat="1">
      <c r="A1384" s="69"/>
      <c r="B1384" s="40"/>
      <c r="C1384" s="70"/>
      <c r="D1384" s="59"/>
      <c r="E1384" s="47"/>
      <c r="F1384" s="47"/>
    </row>
    <row r="1385" spans="1:6" s="81" customFormat="1">
      <c r="A1385" s="69"/>
      <c r="B1385" s="40"/>
      <c r="C1385" s="70"/>
      <c r="D1385" s="59"/>
      <c r="E1385" s="47"/>
      <c r="F1385" s="47"/>
    </row>
    <row r="1386" spans="1:6" s="81" customFormat="1">
      <c r="A1386" s="69"/>
      <c r="B1386" s="40"/>
      <c r="C1386" s="70"/>
      <c r="D1386" s="59"/>
      <c r="E1386" s="47"/>
      <c r="F1386" s="47"/>
    </row>
    <row r="1387" spans="1:6" s="81" customFormat="1">
      <c r="A1387" s="69"/>
      <c r="B1387" s="40"/>
      <c r="C1387" s="70"/>
      <c r="D1387" s="59"/>
      <c r="E1387" s="47"/>
      <c r="F1387" s="47"/>
    </row>
    <row r="1388" spans="1:6" s="81" customFormat="1">
      <c r="A1388" s="69"/>
      <c r="B1388" s="40"/>
      <c r="C1388" s="70"/>
      <c r="D1388" s="59"/>
      <c r="E1388" s="47"/>
      <c r="F1388" s="47"/>
    </row>
    <row r="1389" spans="1:6" s="81" customFormat="1">
      <c r="A1389" s="69"/>
      <c r="B1389" s="40"/>
      <c r="C1389" s="70"/>
      <c r="D1389" s="59"/>
      <c r="E1389" s="47"/>
      <c r="F1389" s="47"/>
    </row>
    <row r="1390" spans="1:6" s="81" customFormat="1">
      <c r="A1390" s="69"/>
      <c r="B1390" s="40"/>
      <c r="C1390" s="70"/>
      <c r="D1390" s="59"/>
      <c r="E1390" s="47"/>
      <c r="F1390" s="47"/>
    </row>
    <row r="1391" spans="1:6" s="81" customFormat="1">
      <c r="A1391" s="69"/>
      <c r="B1391" s="40"/>
      <c r="C1391" s="70"/>
      <c r="D1391" s="59"/>
      <c r="E1391" s="47"/>
      <c r="F1391" s="47"/>
    </row>
    <row r="1392" spans="1:6" s="81" customFormat="1">
      <c r="A1392" s="69"/>
      <c r="B1392" s="40"/>
      <c r="C1392" s="70"/>
      <c r="D1392" s="59"/>
      <c r="E1392" s="47"/>
      <c r="F1392" s="47"/>
    </row>
    <row r="1393" spans="1:6" s="81" customFormat="1">
      <c r="A1393" s="69"/>
      <c r="B1393" s="40"/>
      <c r="C1393" s="70"/>
      <c r="D1393" s="59"/>
      <c r="E1393" s="47"/>
      <c r="F1393" s="47"/>
    </row>
    <row r="1394" spans="1:6" s="81" customFormat="1">
      <c r="A1394" s="69"/>
      <c r="B1394" s="40"/>
      <c r="C1394" s="70"/>
      <c r="D1394" s="59"/>
      <c r="E1394" s="47"/>
      <c r="F1394" s="47"/>
    </row>
    <row r="1395" spans="1:6" s="81" customFormat="1">
      <c r="A1395" s="69"/>
      <c r="B1395" s="40"/>
      <c r="C1395" s="70"/>
      <c r="D1395" s="59"/>
      <c r="E1395" s="47"/>
      <c r="F1395" s="47"/>
    </row>
    <row r="1396" spans="1:6" s="81" customFormat="1">
      <c r="A1396" s="69"/>
      <c r="B1396" s="40"/>
      <c r="C1396" s="70"/>
      <c r="D1396" s="59"/>
      <c r="E1396" s="47"/>
      <c r="F1396" s="47"/>
    </row>
    <row r="1397" spans="1:6" s="81" customFormat="1">
      <c r="A1397" s="69"/>
      <c r="B1397" s="40"/>
      <c r="C1397" s="70"/>
      <c r="D1397" s="59"/>
      <c r="E1397" s="47"/>
      <c r="F1397" s="47"/>
    </row>
    <row r="1398" spans="1:6" s="81" customFormat="1">
      <c r="A1398" s="69"/>
      <c r="B1398" s="40"/>
      <c r="C1398" s="70"/>
      <c r="D1398" s="59"/>
      <c r="E1398" s="47"/>
      <c r="F1398" s="47"/>
    </row>
    <row r="1399" spans="1:6" s="81" customFormat="1">
      <c r="A1399" s="69"/>
      <c r="B1399" s="40"/>
      <c r="C1399" s="70"/>
      <c r="D1399" s="59"/>
      <c r="E1399" s="47"/>
      <c r="F1399" s="47"/>
    </row>
    <row r="1400" spans="1:6" s="81" customFormat="1">
      <c r="A1400" s="69"/>
      <c r="B1400" s="40"/>
      <c r="C1400" s="70"/>
      <c r="D1400" s="59"/>
      <c r="E1400" s="47"/>
      <c r="F1400" s="47"/>
    </row>
    <row r="1401" spans="1:6" s="81" customFormat="1">
      <c r="A1401" s="69"/>
      <c r="B1401" s="40"/>
      <c r="C1401" s="70"/>
      <c r="D1401" s="59"/>
      <c r="E1401" s="47"/>
      <c r="F1401" s="47"/>
    </row>
    <row r="1402" spans="1:6" s="81" customFormat="1">
      <c r="A1402" s="69"/>
      <c r="B1402" s="40"/>
      <c r="C1402" s="70"/>
      <c r="D1402" s="59"/>
      <c r="E1402" s="47"/>
      <c r="F1402" s="47"/>
    </row>
    <row r="1403" spans="1:6" s="81" customFormat="1">
      <c r="A1403" s="69"/>
      <c r="B1403" s="40"/>
      <c r="C1403" s="70"/>
      <c r="D1403" s="59"/>
      <c r="E1403" s="47"/>
      <c r="F1403" s="47"/>
    </row>
    <row r="1404" spans="1:6" s="81" customFormat="1">
      <c r="A1404" s="69"/>
      <c r="B1404" s="40"/>
      <c r="C1404" s="70"/>
      <c r="D1404" s="59"/>
      <c r="E1404" s="47"/>
      <c r="F1404" s="47"/>
    </row>
    <row r="1405" spans="1:6" s="81" customFormat="1">
      <c r="A1405" s="69"/>
      <c r="B1405" s="40"/>
      <c r="C1405" s="70"/>
      <c r="D1405" s="59"/>
      <c r="E1405" s="47"/>
      <c r="F1405" s="47"/>
    </row>
    <row r="1406" spans="1:6" s="81" customFormat="1">
      <c r="A1406" s="69"/>
      <c r="B1406" s="40"/>
      <c r="C1406" s="70"/>
      <c r="D1406" s="59"/>
      <c r="E1406" s="47"/>
      <c r="F1406" s="47"/>
    </row>
    <row r="1407" spans="1:6" s="81" customFormat="1">
      <c r="A1407" s="69"/>
      <c r="B1407" s="40"/>
      <c r="C1407" s="70"/>
      <c r="D1407" s="59"/>
      <c r="E1407" s="47"/>
      <c r="F1407" s="47"/>
    </row>
    <row r="1408" spans="1:6" s="81" customFormat="1">
      <c r="A1408" s="69"/>
      <c r="B1408" s="40"/>
      <c r="C1408" s="70"/>
      <c r="D1408" s="59"/>
      <c r="E1408" s="47"/>
      <c r="F1408" s="47"/>
    </row>
    <row r="1409" spans="1:6" s="81" customFormat="1">
      <c r="A1409" s="69"/>
      <c r="B1409" s="40"/>
      <c r="C1409" s="70"/>
      <c r="D1409" s="59"/>
      <c r="E1409" s="47"/>
      <c r="F1409" s="47"/>
    </row>
    <row r="1410" spans="1:6" s="81" customFormat="1">
      <c r="A1410" s="69"/>
      <c r="B1410" s="40"/>
      <c r="C1410" s="70"/>
      <c r="D1410" s="59"/>
      <c r="E1410" s="47"/>
      <c r="F1410" s="47"/>
    </row>
    <row r="1411" spans="1:6" s="81" customFormat="1">
      <c r="A1411" s="69"/>
      <c r="B1411" s="40"/>
      <c r="C1411" s="70"/>
      <c r="D1411" s="59"/>
      <c r="E1411" s="47"/>
      <c r="F1411" s="47"/>
    </row>
    <row r="1412" spans="1:6" s="81" customFormat="1">
      <c r="A1412" s="69"/>
      <c r="B1412" s="40"/>
      <c r="C1412" s="70"/>
      <c r="D1412" s="59"/>
      <c r="E1412" s="47"/>
      <c r="F1412" s="47"/>
    </row>
    <row r="1413" spans="1:6" s="81" customFormat="1">
      <c r="A1413" s="69"/>
      <c r="B1413" s="40"/>
      <c r="C1413" s="70"/>
      <c r="D1413" s="59"/>
      <c r="E1413" s="47"/>
      <c r="F1413" s="47"/>
    </row>
    <row r="1414" spans="1:6" s="81" customFormat="1">
      <c r="A1414" s="69"/>
      <c r="B1414" s="40"/>
      <c r="C1414" s="70"/>
      <c r="D1414" s="59"/>
      <c r="E1414" s="47"/>
      <c r="F1414" s="47"/>
    </row>
    <row r="1415" spans="1:6" s="81" customFormat="1">
      <c r="A1415" s="69"/>
      <c r="B1415" s="40"/>
      <c r="C1415" s="70"/>
      <c r="D1415" s="59"/>
      <c r="E1415" s="47"/>
      <c r="F1415" s="47"/>
    </row>
    <row r="1416" spans="1:6" s="81" customFormat="1">
      <c r="A1416" s="69"/>
      <c r="B1416" s="40"/>
      <c r="C1416" s="70"/>
      <c r="D1416" s="59"/>
      <c r="E1416" s="47"/>
      <c r="F1416" s="47"/>
    </row>
    <row r="1417" spans="1:6" s="81" customFormat="1">
      <c r="A1417" s="69"/>
      <c r="B1417" s="40"/>
      <c r="C1417" s="70"/>
      <c r="D1417" s="59"/>
      <c r="E1417" s="47"/>
      <c r="F1417" s="47"/>
    </row>
    <row r="1418" spans="1:6" s="81" customFormat="1">
      <c r="A1418" s="69"/>
      <c r="B1418" s="40"/>
      <c r="C1418" s="70"/>
      <c r="D1418" s="59"/>
      <c r="E1418" s="47"/>
      <c r="F1418" s="47"/>
    </row>
    <row r="1419" spans="1:6" s="81" customFormat="1">
      <c r="A1419" s="69"/>
      <c r="B1419" s="40"/>
      <c r="C1419" s="70"/>
      <c r="D1419" s="59"/>
      <c r="E1419" s="47"/>
      <c r="F1419" s="47"/>
    </row>
    <row r="1420" spans="1:6" s="81" customFormat="1">
      <c r="A1420" s="69"/>
      <c r="B1420" s="40"/>
      <c r="C1420" s="70"/>
      <c r="D1420" s="59"/>
      <c r="E1420" s="47"/>
      <c r="F1420" s="47"/>
    </row>
    <row r="1421" spans="1:6" s="81" customFormat="1">
      <c r="A1421" s="69"/>
      <c r="B1421" s="40"/>
      <c r="C1421" s="70"/>
      <c r="D1421" s="59"/>
      <c r="E1421" s="47"/>
      <c r="F1421" s="47"/>
    </row>
    <row r="1422" spans="1:6" s="81" customFormat="1">
      <c r="A1422" s="69"/>
      <c r="B1422" s="40"/>
      <c r="C1422" s="70"/>
      <c r="D1422" s="59"/>
      <c r="E1422" s="47"/>
      <c r="F1422" s="47"/>
    </row>
    <row r="1423" spans="1:6" s="81" customFormat="1">
      <c r="A1423" s="69"/>
      <c r="B1423" s="40"/>
      <c r="C1423" s="70"/>
      <c r="D1423" s="59"/>
      <c r="E1423" s="47"/>
      <c r="F1423" s="47"/>
    </row>
    <row r="1424" spans="1:6" s="81" customFormat="1">
      <c r="A1424" s="69"/>
      <c r="B1424" s="40"/>
      <c r="C1424" s="70"/>
      <c r="D1424" s="59"/>
      <c r="E1424" s="47"/>
      <c r="F1424" s="47"/>
    </row>
    <row r="1425" spans="1:6" s="81" customFormat="1">
      <c r="A1425" s="69"/>
      <c r="B1425" s="40"/>
      <c r="C1425" s="70"/>
      <c r="D1425" s="59"/>
      <c r="E1425" s="47"/>
      <c r="F1425" s="47"/>
    </row>
    <row r="1426" spans="1:6" s="81" customFormat="1">
      <c r="A1426" s="69"/>
      <c r="B1426" s="40"/>
      <c r="C1426" s="70"/>
      <c r="D1426" s="59"/>
      <c r="E1426" s="47"/>
      <c r="F1426" s="47"/>
    </row>
    <row r="1427" spans="1:6" s="81" customFormat="1">
      <c r="A1427" s="69"/>
      <c r="B1427" s="40"/>
      <c r="C1427" s="70"/>
      <c r="D1427" s="59"/>
      <c r="E1427" s="47"/>
      <c r="F1427" s="47"/>
    </row>
    <row r="1428" spans="1:6" s="81" customFormat="1">
      <c r="A1428" s="69"/>
      <c r="B1428" s="40"/>
      <c r="C1428" s="70"/>
      <c r="D1428" s="59"/>
      <c r="E1428" s="47"/>
      <c r="F1428" s="47"/>
    </row>
    <row r="1429" spans="1:6" s="81" customFormat="1">
      <c r="A1429" s="69"/>
      <c r="B1429" s="40"/>
      <c r="C1429" s="70"/>
      <c r="D1429" s="59"/>
      <c r="E1429" s="47"/>
      <c r="F1429" s="47"/>
    </row>
    <row r="1430" spans="1:6" s="81" customFormat="1">
      <c r="A1430" s="69"/>
      <c r="B1430" s="40"/>
      <c r="C1430" s="70"/>
      <c r="D1430" s="59"/>
      <c r="E1430" s="47"/>
      <c r="F1430" s="47"/>
    </row>
    <row r="1431" spans="1:6" s="81" customFormat="1">
      <c r="A1431" s="69"/>
      <c r="B1431" s="40"/>
      <c r="C1431" s="70"/>
      <c r="D1431" s="59"/>
      <c r="E1431" s="47"/>
      <c r="F1431" s="47"/>
    </row>
    <row r="1432" spans="1:6" s="81" customFormat="1">
      <c r="A1432" s="69"/>
      <c r="B1432" s="40"/>
      <c r="C1432" s="70"/>
      <c r="D1432" s="59"/>
      <c r="E1432" s="47"/>
      <c r="F1432" s="47"/>
    </row>
    <row r="1433" spans="1:6" s="81" customFormat="1">
      <c r="A1433" s="69"/>
      <c r="B1433" s="40"/>
      <c r="C1433" s="70"/>
      <c r="D1433" s="59"/>
      <c r="E1433" s="47"/>
      <c r="F1433" s="47"/>
    </row>
    <row r="1434" spans="1:6" s="81" customFormat="1">
      <c r="A1434" s="69"/>
      <c r="B1434" s="40"/>
      <c r="C1434" s="70"/>
      <c r="D1434" s="59"/>
      <c r="E1434" s="47"/>
      <c r="F1434" s="47"/>
    </row>
    <row r="1435" spans="1:6" s="81" customFormat="1">
      <c r="A1435" s="69"/>
      <c r="B1435" s="40"/>
      <c r="C1435" s="70"/>
      <c r="D1435" s="59"/>
      <c r="E1435" s="47"/>
      <c r="F1435" s="47"/>
    </row>
    <row r="1436" spans="1:6" s="81" customFormat="1">
      <c r="A1436" s="69"/>
      <c r="B1436" s="40"/>
      <c r="C1436" s="70"/>
      <c r="D1436" s="59"/>
      <c r="E1436" s="47"/>
      <c r="F1436" s="47"/>
    </row>
    <row r="1437" spans="1:6" s="81" customFormat="1">
      <c r="A1437" s="69"/>
      <c r="B1437" s="40"/>
      <c r="C1437" s="70"/>
      <c r="D1437" s="59"/>
      <c r="E1437" s="47"/>
      <c r="F1437" s="47"/>
    </row>
    <row r="1438" spans="1:6" s="81" customFormat="1">
      <c r="A1438" s="69"/>
      <c r="B1438" s="40"/>
      <c r="C1438" s="70"/>
      <c r="D1438" s="59"/>
      <c r="E1438" s="47"/>
      <c r="F1438" s="47"/>
    </row>
    <row r="1439" spans="1:6" s="81" customFormat="1">
      <c r="A1439" s="69"/>
      <c r="B1439" s="40"/>
      <c r="C1439" s="70"/>
      <c r="D1439" s="59"/>
      <c r="E1439" s="47"/>
      <c r="F1439" s="47"/>
    </row>
    <row r="1440" spans="1:6" s="81" customFormat="1">
      <c r="A1440" s="69"/>
      <c r="B1440" s="40"/>
      <c r="C1440" s="70"/>
      <c r="D1440" s="59"/>
      <c r="E1440" s="47"/>
      <c r="F1440" s="47"/>
    </row>
    <row r="1441" spans="1:6" s="81" customFormat="1">
      <c r="A1441" s="69"/>
      <c r="B1441" s="40"/>
      <c r="C1441" s="70"/>
      <c r="D1441" s="59"/>
      <c r="E1441" s="47"/>
      <c r="F1441" s="47"/>
    </row>
    <row r="1442" spans="1:6" s="81" customFormat="1">
      <c r="A1442" s="69"/>
      <c r="B1442" s="40"/>
      <c r="C1442" s="70"/>
      <c r="D1442" s="59"/>
      <c r="E1442" s="47"/>
      <c r="F1442" s="47"/>
    </row>
    <row r="1443" spans="1:6" s="81" customFormat="1">
      <c r="A1443" s="69"/>
      <c r="B1443" s="40"/>
      <c r="C1443" s="70"/>
      <c r="D1443" s="59"/>
      <c r="E1443" s="47"/>
      <c r="F1443" s="47"/>
    </row>
    <row r="1444" spans="1:6" s="81" customFormat="1">
      <c r="A1444" s="69"/>
      <c r="B1444" s="40"/>
      <c r="C1444" s="70"/>
      <c r="D1444" s="59"/>
      <c r="E1444" s="47"/>
      <c r="F1444" s="47"/>
    </row>
    <row r="1445" spans="1:6" s="81" customFormat="1">
      <c r="A1445" s="69"/>
      <c r="B1445" s="40"/>
      <c r="C1445" s="70"/>
      <c r="D1445" s="59"/>
      <c r="E1445" s="47"/>
      <c r="F1445" s="47"/>
    </row>
    <row r="1446" spans="1:6" s="81" customFormat="1">
      <c r="A1446" s="69"/>
      <c r="B1446" s="40"/>
      <c r="C1446" s="70"/>
      <c r="D1446" s="59"/>
      <c r="E1446" s="47"/>
      <c r="F1446" s="47"/>
    </row>
    <row r="1447" spans="1:6" s="81" customFormat="1">
      <c r="A1447" s="69"/>
      <c r="B1447" s="40"/>
      <c r="C1447" s="70"/>
      <c r="D1447" s="59"/>
      <c r="E1447" s="47"/>
      <c r="F1447" s="47"/>
    </row>
    <row r="1448" spans="1:6" s="81" customFormat="1">
      <c r="A1448" s="69"/>
      <c r="B1448" s="40"/>
      <c r="C1448" s="70"/>
      <c r="D1448" s="59"/>
      <c r="E1448" s="47"/>
      <c r="F1448" s="47"/>
    </row>
    <row r="1449" spans="1:6" s="81" customFormat="1">
      <c r="A1449" s="69"/>
      <c r="B1449" s="40"/>
      <c r="C1449" s="70"/>
      <c r="D1449" s="59"/>
      <c r="E1449" s="47"/>
      <c r="F1449" s="47"/>
    </row>
    <row r="1450" spans="1:6" s="81" customFormat="1">
      <c r="A1450" s="69"/>
      <c r="B1450" s="40"/>
      <c r="C1450" s="70"/>
      <c r="D1450" s="59"/>
      <c r="E1450" s="47"/>
      <c r="F1450" s="47"/>
    </row>
    <row r="1451" spans="1:6" s="81" customFormat="1">
      <c r="A1451" s="69"/>
      <c r="B1451" s="40"/>
      <c r="C1451" s="70"/>
      <c r="D1451" s="59"/>
      <c r="E1451" s="47"/>
      <c r="F1451" s="47"/>
    </row>
    <row r="1452" spans="1:6" s="81" customFormat="1">
      <c r="A1452" s="69"/>
      <c r="B1452" s="40"/>
      <c r="C1452" s="70"/>
      <c r="D1452" s="59"/>
      <c r="E1452" s="47"/>
      <c r="F1452" s="47"/>
    </row>
    <row r="1453" spans="1:6" s="81" customFormat="1">
      <c r="A1453" s="69"/>
      <c r="B1453" s="40"/>
      <c r="C1453" s="70"/>
      <c r="D1453" s="59"/>
      <c r="E1453" s="47"/>
      <c r="F1453" s="47"/>
    </row>
    <row r="1454" spans="1:6" s="81" customFormat="1">
      <c r="A1454" s="69"/>
      <c r="B1454" s="40"/>
      <c r="C1454" s="70"/>
      <c r="D1454" s="59"/>
      <c r="E1454" s="47"/>
      <c r="F1454" s="47"/>
    </row>
    <row r="1455" spans="1:6" s="81" customFormat="1">
      <c r="A1455" s="69"/>
      <c r="B1455" s="40"/>
      <c r="C1455" s="70"/>
      <c r="D1455" s="59"/>
      <c r="E1455" s="47"/>
      <c r="F1455" s="47"/>
    </row>
    <row r="1456" spans="1:6" s="81" customFormat="1">
      <c r="A1456" s="69"/>
      <c r="B1456" s="40"/>
      <c r="C1456" s="70"/>
      <c r="D1456" s="59"/>
      <c r="E1456" s="47"/>
      <c r="F1456" s="47"/>
    </row>
    <row r="1457" spans="1:6" s="81" customFormat="1">
      <c r="A1457" s="69"/>
      <c r="B1457" s="40"/>
      <c r="C1457" s="70"/>
      <c r="D1457" s="59"/>
      <c r="E1457" s="47"/>
      <c r="F1457" s="47"/>
    </row>
    <row r="1458" spans="1:6" s="81" customFormat="1">
      <c r="A1458" s="69"/>
      <c r="B1458" s="40"/>
      <c r="C1458" s="70"/>
      <c r="D1458" s="59"/>
      <c r="E1458" s="47"/>
      <c r="F1458" s="47"/>
    </row>
    <row r="1459" spans="1:6" s="81" customFormat="1">
      <c r="A1459" s="69"/>
      <c r="B1459" s="40"/>
      <c r="C1459" s="70"/>
      <c r="D1459" s="59"/>
      <c r="E1459" s="47"/>
      <c r="F1459" s="47"/>
    </row>
    <row r="1460" spans="1:6" s="81" customFormat="1">
      <c r="A1460" s="69"/>
      <c r="B1460" s="40"/>
      <c r="C1460" s="70"/>
      <c r="D1460" s="59"/>
      <c r="E1460" s="47"/>
      <c r="F1460" s="47"/>
    </row>
    <row r="1461" spans="1:6" s="81" customFormat="1">
      <c r="A1461" s="69"/>
      <c r="B1461" s="40"/>
      <c r="C1461" s="70"/>
      <c r="D1461" s="59"/>
      <c r="E1461" s="47"/>
      <c r="F1461" s="47"/>
    </row>
    <row r="1462" spans="1:6" s="81" customFormat="1">
      <c r="A1462" s="69"/>
      <c r="B1462" s="40"/>
      <c r="C1462" s="70"/>
      <c r="D1462" s="59"/>
      <c r="E1462" s="47"/>
      <c r="F1462" s="47"/>
    </row>
    <row r="1463" spans="1:6" s="81" customFormat="1">
      <c r="A1463" s="69"/>
      <c r="B1463" s="40"/>
      <c r="C1463" s="70"/>
      <c r="D1463" s="59"/>
      <c r="E1463" s="47"/>
      <c r="F1463" s="47"/>
    </row>
    <row r="1464" spans="1:6" s="81" customFormat="1">
      <c r="A1464" s="69"/>
      <c r="B1464" s="40"/>
      <c r="C1464" s="70"/>
      <c r="D1464" s="59"/>
      <c r="E1464" s="47"/>
      <c r="F1464" s="47"/>
    </row>
    <row r="1465" spans="1:6" s="81" customFormat="1">
      <c r="A1465" s="69"/>
      <c r="B1465" s="40"/>
      <c r="C1465" s="70"/>
      <c r="D1465" s="59"/>
      <c r="E1465" s="47"/>
      <c r="F1465" s="47"/>
    </row>
    <row r="1466" spans="1:6" s="81" customFormat="1">
      <c r="A1466" s="69"/>
      <c r="B1466" s="40"/>
      <c r="C1466" s="70"/>
      <c r="D1466" s="59"/>
      <c r="E1466" s="47"/>
      <c r="F1466" s="47"/>
    </row>
    <row r="1467" spans="1:6" s="81" customFormat="1">
      <c r="A1467" s="69"/>
      <c r="B1467" s="40"/>
      <c r="C1467" s="70"/>
      <c r="D1467" s="59"/>
      <c r="E1467" s="47"/>
      <c r="F1467" s="47"/>
    </row>
    <row r="1468" spans="1:6" s="81" customFormat="1">
      <c r="A1468" s="69"/>
      <c r="B1468" s="40"/>
      <c r="C1468" s="70"/>
      <c r="D1468" s="59"/>
      <c r="E1468" s="47"/>
      <c r="F1468" s="47"/>
    </row>
    <row r="1469" spans="1:6" s="81" customFormat="1">
      <c r="A1469" s="69"/>
      <c r="B1469" s="40"/>
      <c r="C1469" s="70"/>
      <c r="D1469" s="59"/>
      <c r="E1469" s="47"/>
      <c r="F1469" s="47"/>
    </row>
    <row r="1470" spans="1:6" s="81" customFormat="1">
      <c r="A1470" s="69"/>
      <c r="B1470" s="40"/>
      <c r="C1470" s="70"/>
      <c r="D1470" s="59"/>
      <c r="E1470" s="47"/>
      <c r="F1470" s="47"/>
    </row>
    <row r="1471" spans="1:6" s="81" customFormat="1">
      <c r="A1471" s="69"/>
      <c r="B1471" s="40"/>
      <c r="C1471" s="70"/>
      <c r="D1471" s="59"/>
      <c r="E1471" s="47"/>
      <c r="F1471" s="47"/>
    </row>
    <row r="1472" spans="1:6" s="81" customFormat="1">
      <c r="A1472" s="69"/>
      <c r="B1472" s="40"/>
      <c r="C1472" s="70"/>
      <c r="D1472" s="59"/>
      <c r="E1472" s="47"/>
      <c r="F1472" s="47"/>
    </row>
    <row r="1473" spans="1:6" s="81" customFormat="1">
      <c r="A1473" s="69"/>
      <c r="B1473" s="40"/>
      <c r="C1473" s="70"/>
      <c r="D1473" s="59"/>
      <c r="E1473" s="47"/>
      <c r="F1473" s="47"/>
    </row>
    <row r="1474" spans="1:6" s="81" customFormat="1">
      <c r="A1474" s="69"/>
      <c r="B1474" s="40"/>
      <c r="C1474" s="70"/>
      <c r="D1474" s="59"/>
      <c r="E1474" s="47"/>
      <c r="F1474" s="47"/>
    </row>
    <row r="1475" spans="1:6" s="81" customFormat="1">
      <c r="A1475" s="69"/>
      <c r="B1475" s="40"/>
      <c r="C1475" s="70"/>
      <c r="D1475" s="59"/>
      <c r="E1475" s="47"/>
      <c r="F1475" s="47"/>
    </row>
    <row r="1476" spans="1:6" s="81" customFormat="1">
      <c r="A1476" s="69"/>
      <c r="B1476" s="40"/>
      <c r="C1476" s="70"/>
      <c r="D1476" s="59"/>
      <c r="E1476" s="47"/>
      <c r="F1476" s="47"/>
    </row>
    <row r="1477" spans="1:6" s="81" customFormat="1">
      <c r="A1477" s="69"/>
      <c r="B1477" s="40"/>
      <c r="C1477" s="70"/>
      <c r="D1477" s="59"/>
      <c r="E1477" s="47"/>
      <c r="F1477" s="47"/>
    </row>
    <row r="1478" spans="1:6" s="81" customFormat="1">
      <c r="A1478" s="69"/>
      <c r="B1478" s="40"/>
      <c r="C1478" s="70"/>
      <c r="D1478" s="59"/>
      <c r="E1478" s="47"/>
      <c r="F1478" s="47"/>
    </row>
    <row r="1479" spans="1:6" s="81" customFormat="1">
      <c r="A1479" s="69"/>
      <c r="B1479" s="40"/>
      <c r="C1479" s="70"/>
      <c r="D1479" s="59"/>
      <c r="E1479" s="47"/>
      <c r="F1479" s="47"/>
    </row>
    <row r="1480" spans="1:6" s="81" customFormat="1">
      <c r="A1480" s="69"/>
      <c r="B1480" s="40"/>
      <c r="C1480" s="70"/>
      <c r="D1480" s="59"/>
      <c r="E1480" s="47"/>
      <c r="F1480" s="47"/>
    </row>
    <row r="1481" spans="1:6" s="81" customFormat="1">
      <c r="A1481" s="69"/>
      <c r="B1481" s="40"/>
      <c r="C1481" s="70"/>
      <c r="D1481" s="59"/>
      <c r="E1481" s="47"/>
      <c r="F1481" s="47"/>
    </row>
    <row r="1482" spans="1:6" s="81" customFormat="1">
      <c r="A1482" s="69"/>
      <c r="B1482" s="40"/>
      <c r="C1482" s="70"/>
      <c r="D1482" s="59"/>
      <c r="E1482" s="47"/>
      <c r="F1482" s="47"/>
    </row>
    <row r="1483" spans="1:6" s="81" customFormat="1">
      <c r="A1483" s="69"/>
      <c r="B1483" s="40"/>
      <c r="C1483" s="70"/>
      <c r="D1483" s="59"/>
      <c r="E1483" s="47"/>
      <c r="F1483" s="47"/>
    </row>
    <row r="1484" spans="1:6" s="81" customFormat="1">
      <c r="A1484" s="69"/>
      <c r="B1484" s="40"/>
      <c r="C1484" s="70"/>
      <c r="D1484" s="59"/>
      <c r="E1484" s="47"/>
      <c r="F1484" s="47"/>
    </row>
    <row r="1485" spans="1:6" s="81" customFormat="1">
      <c r="A1485" s="69"/>
      <c r="B1485" s="40"/>
      <c r="C1485" s="70"/>
      <c r="D1485" s="59"/>
      <c r="E1485" s="47"/>
      <c r="F1485" s="47"/>
    </row>
    <row r="1486" spans="1:6" s="81" customFormat="1">
      <c r="A1486" s="69"/>
      <c r="B1486" s="40"/>
      <c r="C1486" s="70"/>
      <c r="D1486" s="59"/>
      <c r="E1486" s="47"/>
      <c r="F1486" s="47"/>
    </row>
    <row r="1487" spans="1:6" s="81" customFormat="1">
      <c r="A1487" s="69"/>
      <c r="B1487" s="40"/>
      <c r="C1487" s="70"/>
      <c r="D1487" s="59"/>
      <c r="E1487" s="47"/>
      <c r="F1487" s="47"/>
    </row>
    <row r="1488" spans="1:6" s="81" customFormat="1">
      <c r="A1488" s="69"/>
      <c r="B1488" s="40"/>
      <c r="C1488" s="70"/>
      <c r="D1488" s="59"/>
      <c r="E1488" s="47"/>
      <c r="F1488" s="47"/>
    </row>
    <row r="1489" spans="1:6" s="81" customFormat="1">
      <c r="A1489" s="69"/>
      <c r="B1489" s="40"/>
      <c r="C1489" s="70"/>
      <c r="D1489" s="59"/>
      <c r="E1489" s="47"/>
      <c r="F1489" s="47"/>
    </row>
    <row r="1490" spans="1:6" s="81" customFormat="1">
      <c r="A1490" s="69"/>
      <c r="B1490" s="40"/>
      <c r="C1490" s="70"/>
      <c r="D1490" s="59"/>
      <c r="E1490" s="47"/>
      <c r="F1490" s="47"/>
    </row>
    <row r="1491" spans="1:6" s="81" customFormat="1">
      <c r="A1491" s="69"/>
      <c r="B1491" s="40"/>
      <c r="C1491" s="70"/>
      <c r="D1491" s="59"/>
      <c r="E1491" s="47"/>
      <c r="F1491" s="47"/>
    </row>
    <row r="1492" spans="1:6" s="81" customFormat="1">
      <c r="A1492" s="69"/>
      <c r="B1492" s="40"/>
      <c r="C1492" s="70"/>
      <c r="D1492" s="59"/>
      <c r="E1492" s="47"/>
      <c r="F1492" s="47"/>
    </row>
    <row r="1493" spans="1:6" s="81" customFormat="1">
      <c r="A1493" s="69"/>
      <c r="B1493" s="40"/>
      <c r="C1493" s="70"/>
      <c r="D1493" s="59"/>
      <c r="E1493" s="47"/>
      <c r="F1493" s="47"/>
    </row>
    <row r="1494" spans="1:6" s="81" customFormat="1">
      <c r="A1494" s="69"/>
      <c r="B1494" s="40"/>
      <c r="C1494" s="70"/>
      <c r="D1494" s="59"/>
      <c r="E1494" s="47"/>
      <c r="F1494" s="47"/>
    </row>
    <row r="1495" spans="1:6" s="81" customFormat="1">
      <c r="A1495" s="69"/>
      <c r="B1495" s="40"/>
      <c r="C1495" s="70"/>
      <c r="D1495" s="59"/>
      <c r="E1495" s="47"/>
      <c r="F1495" s="47"/>
    </row>
    <row r="1496" spans="1:6" s="81" customFormat="1">
      <c r="A1496" s="69"/>
      <c r="B1496" s="40"/>
      <c r="C1496" s="70"/>
      <c r="D1496" s="59"/>
      <c r="E1496" s="47"/>
      <c r="F1496" s="47"/>
    </row>
    <row r="1497" spans="1:6" s="81" customFormat="1">
      <c r="A1497" s="69"/>
      <c r="B1497" s="40"/>
      <c r="C1497" s="70"/>
      <c r="D1497" s="59"/>
      <c r="E1497" s="47"/>
      <c r="F1497" s="47"/>
    </row>
    <row r="1498" spans="1:6" s="81" customFormat="1">
      <c r="A1498" s="69"/>
      <c r="B1498" s="40"/>
      <c r="C1498" s="70"/>
      <c r="D1498" s="59"/>
      <c r="E1498" s="47"/>
      <c r="F1498" s="47"/>
    </row>
    <row r="1499" spans="1:6" s="81" customFormat="1">
      <c r="A1499" s="69"/>
      <c r="B1499" s="40"/>
      <c r="C1499" s="70"/>
      <c r="D1499" s="59"/>
      <c r="E1499" s="47"/>
      <c r="F1499" s="47"/>
    </row>
    <row r="1500" spans="1:6" s="81" customFormat="1">
      <c r="A1500" s="69"/>
      <c r="B1500" s="40"/>
      <c r="C1500" s="70"/>
      <c r="D1500" s="59"/>
      <c r="E1500" s="47"/>
      <c r="F1500" s="47"/>
    </row>
    <row r="1501" spans="1:6" s="81" customFormat="1">
      <c r="A1501" s="69"/>
      <c r="B1501" s="40"/>
      <c r="C1501" s="70"/>
      <c r="D1501" s="59"/>
      <c r="E1501" s="47"/>
      <c r="F1501" s="47"/>
    </row>
    <row r="1502" spans="1:6" s="81" customFormat="1">
      <c r="A1502" s="69"/>
      <c r="B1502" s="40"/>
      <c r="C1502" s="70"/>
      <c r="D1502" s="59"/>
      <c r="E1502" s="47"/>
      <c r="F1502" s="47"/>
    </row>
    <row r="1503" spans="1:6" s="81" customFormat="1">
      <c r="A1503" s="69"/>
      <c r="B1503" s="40"/>
      <c r="C1503" s="70"/>
      <c r="D1503" s="59"/>
      <c r="E1503" s="47"/>
      <c r="F1503" s="47"/>
    </row>
    <row r="1504" spans="1:6" s="81" customFormat="1">
      <c r="A1504" s="69"/>
      <c r="B1504" s="40"/>
      <c r="C1504" s="70"/>
      <c r="D1504" s="59"/>
      <c r="E1504" s="47"/>
      <c r="F1504" s="47"/>
    </row>
    <row r="1505" spans="1:6" s="81" customFormat="1">
      <c r="A1505" s="69"/>
      <c r="B1505" s="40"/>
      <c r="C1505" s="70"/>
      <c r="D1505" s="59"/>
      <c r="E1505" s="47"/>
      <c r="F1505" s="47"/>
    </row>
    <row r="1506" spans="1:6" s="81" customFormat="1">
      <c r="A1506" s="69"/>
      <c r="B1506" s="40"/>
      <c r="C1506" s="70"/>
      <c r="D1506" s="59"/>
      <c r="E1506" s="47"/>
      <c r="F1506" s="47"/>
    </row>
    <row r="1507" spans="1:6" s="81" customFormat="1">
      <c r="A1507" s="69"/>
      <c r="B1507" s="40"/>
      <c r="C1507" s="70"/>
      <c r="D1507" s="59"/>
      <c r="E1507" s="47"/>
      <c r="F1507" s="47"/>
    </row>
    <row r="1508" spans="1:6" s="81" customFormat="1">
      <c r="A1508" s="69"/>
      <c r="B1508" s="40"/>
      <c r="C1508" s="70"/>
      <c r="D1508" s="59"/>
      <c r="E1508" s="47"/>
      <c r="F1508" s="47"/>
    </row>
    <row r="1509" spans="1:6" s="81" customFormat="1">
      <c r="A1509" s="69"/>
      <c r="B1509" s="40"/>
      <c r="C1509" s="70"/>
      <c r="D1509" s="59"/>
      <c r="E1509" s="47"/>
      <c r="F1509" s="47"/>
    </row>
    <row r="1510" spans="1:6" s="81" customFormat="1">
      <c r="A1510" s="69"/>
      <c r="B1510" s="40"/>
      <c r="C1510" s="70"/>
      <c r="D1510" s="59"/>
      <c r="E1510" s="47"/>
      <c r="F1510" s="47"/>
    </row>
    <row r="1511" spans="1:6" s="81" customFormat="1">
      <c r="A1511" s="69"/>
      <c r="B1511" s="40"/>
      <c r="C1511" s="70"/>
      <c r="D1511" s="59"/>
      <c r="E1511" s="47"/>
      <c r="F1511" s="47"/>
    </row>
    <row r="1512" spans="1:6" s="81" customFormat="1">
      <c r="A1512" s="69"/>
      <c r="B1512" s="40"/>
      <c r="C1512" s="70"/>
      <c r="D1512" s="59"/>
      <c r="E1512" s="47"/>
      <c r="F1512" s="47"/>
    </row>
    <row r="1513" spans="1:6" s="81" customFormat="1">
      <c r="A1513" s="69"/>
      <c r="B1513" s="40"/>
      <c r="C1513" s="70"/>
      <c r="D1513" s="59"/>
      <c r="E1513" s="47"/>
      <c r="F1513" s="47"/>
    </row>
    <row r="1514" spans="1:6" s="81" customFormat="1">
      <c r="A1514" s="69"/>
      <c r="B1514" s="40"/>
      <c r="C1514" s="70"/>
      <c r="D1514" s="59"/>
      <c r="E1514" s="47"/>
      <c r="F1514" s="47"/>
    </row>
    <row r="1515" spans="1:6" s="81" customFormat="1">
      <c r="A1515" s="69"/>
      <c r="B1515" s="40"/>
      <c r="C1515" s="70"/>
      <c r="D1515" s="59"/>
      <c r="E1515" s="47"/>
      <c r="F1515" s="47"/>
    </row>
    <row r="1516" spans="1:6" s="81" customFormat="1">
      <c r="A1516" s="69"/>
      <c r="B1516" s="40"/>
      <c r="C1516" s="70"/>
      <c r="D1516" s="59"/>
      <c r="E1516" s="47"/>
      <c r="F1516" s="47"/>
    </row>
    <row r="1517" spans="1:6" s="81" customFormat="1">
      <c r="A1517" s="69"/>
      <c r="B1517" s="40"/>
      <c r="C1517" s="70"/>
      <c r="D1517" s="59"/>
      <c r="E1517" s="47"/>
      <c r="F1517" s="47"/>
    </row>
    <row r="1518" spans="1:6" s="81" customFormat="1">
      <c r="A1518" s="69"/>
      <c r="B1518" s="40"/>
      <c r="C1518" s="70"/>
      <c r="D1518" s="59"/>
      <c r="E1518" s="47"/>
      <c r="F1518" s="47"/>
    </row>
    <row r="1519" spans="1:6" s="81" customFormat="1">
      <c r="A1519" s="69"/>
      <c r="B1519" s="40"/>
      <c r="C1519" s="70"/>
      <c r="D1519" s="59"/>
      <c r="E1519" s="47"/>
      <c r="F1519" s="47"/>
    </row>
    <row r="1520" spans="1:6" s="81" customFormat="1">
      <c r="A1520" s="69"/>
      <c r="B1520" s="40"/>
      <c r="C1520" s="70"/>
      <c r="D1520" s="59"/>
      <c r="E1520" s="47"/>
      <c r="F1520" s="47"/>
    </row>
    <row r="1521" spans="1:6" s="81" customFormat="1">
      <c r="A1521" s="69"/>
      <c r="B1521" s="40"/>
      <c r="C1521" s="70"/>
      <c r="D1521" s="59"/>
      <c r="E1521" s="47"/>
      <c r="F1521" s="47"/>
    </row>
    <row r="1522" spans="1:6" s="81" customFormat="1">
      <c r="A1522" s="69"/>
      <c r="B1522" s="40"/>
      <c r="C1522" s="70"/>
      <c r="D1522" s="59"/>
      <c r="E1522" s="47"/>
      <c r="F1522" s="47"/>
    </row>
    <row r="1523" spans="1:6" s="81" customFormat="1">
      <c r="A1523" s="69"/>
      <c r="B1523" s="40"/>
      <c r="C1523" s="70"/>
      <c r="D1523" s="59"/>
      <c r="E1523" s="47"/>
      <c r="F1523" s="47"/>
    </row>
    <row r="1524" spans="1:6" s="81" customFormat="1">
      <c r="A1524" s="69"/>
      <c r="B1524" s="40"/>
      <c r="C1524" s="70"/>
      <c r="D1524" s="59"/>
      <c r="E1524" s="47"/>
      <c r="F1524" s="47"/>
    </row>
    <row r="1525" spans="1:6" s="81" customFormat="1">
      <c r="A1525" s="69"/>
      <c r="B1525" s="40"/>
      <c r="C1525" s="70"/>
      <c r="D1525" s="59"/>
      <c r="E1525" s="47"/>
      <c r="F1525" s="47"/>
    </row>
    <row r="1526" spans="1:6" s="81" customFormat="1">
      <c r="A1526" s="69"/>
      <c r="B1526" s="40"/>
      <c r="C1526" s="70"/>
      <c r="D1526" s="59"/>
      <c r="E1526" s="47"/>
      <c r="F1526" s="47"/>
    </row>
    <row r="1527" spans="1:6" s="81" customFormat="1">
      <c r="A1527" s="69"/>
      <c r="B1527" s="40"/>
      <c r="C1527" s="70"/>
      <c r="D1527" s="59"/>
      <c r="E1527" s="47"/>
      <c r="F1527" s="47"/>
    </row>
    <row r="1528" spans="1:6" s="81" customFormat="1">
      <c r="A1528" s="69"/>
      <c r="B1528" s="40"/>
      <c r="C1528" s="70"/>
      <c r="D1528" s="59"/>
      <c r="E1528" s="47"/>
      <c r="F1528" s="47"/>
    </row>
    <row r="1529" spans="1:6" s="81" customFormat="1">
      <c r="A1529" s="69"/>
      <c r="B1529" s="40"/>
      <c r="C1529" s="70"/>
      <c r="D1529" s="59"/>
      <c r="E1529" s="47"/>
      <c r="F1529" s="47"/>
    </row>
    <row r="1530" spans="1:6" s="81" customFormat="1">
      <c r="A1530" s="69"/>
      <c r="B1530" s="40"/>
      <c r="C1530" s="70"/>
      <c r="D1530" s="59"/>
      <c r="E1530" s="47"/>
      <c r="F1530" s="47"/>
    </row>
    <row r="1531" spans="1:6" s="81" customFormat="1">
      <c r="A1531" s="69"/>
      <c r="B1531" s="40"/>
      <c r="C1531" s="70"/>
      <c r="D1531" s="59"/>
      <c r="E1531" s="47"/>
      <c r="F1531" s="47"/>
    </row>
    <row r="1532" spans="1:6" s="81" customFormat="1">
      <c r="A1532" s="69"/>
      <c r="B1532" s="40"/>
      <c r="C1532" s="70"/>
      <c r="D1532" s="59"/>
      <c r="E1532" s="47"/>
      <c r="F1532" s="47"/>
    </row>
    <row r="1533" spans="1:6" s="81" customFormat="1">
      <c r="A1533" s="69"/>
      <c r="B1533" s="40"/>
      <c r="C1533" s="70"/>
      <c r="D1533" s="59"/>
      <c r="E1533" s="47"/>
      <c r="F1533" s="47"/>
    </row>
    <row r="1534" spans="1:6" s="81" customFormat="1">
      <c r="A1534" s="69"/>
      <c r="B1534" s="40"/>
      <c r="C1534" s="70"/>
      <c r="D1534" s="59"/>
      <c r="E1534" s="47"/>
      <c r="F1534" s="47"/>
    </row>
    <row r="1535" spans="1:6" s="81" customFormat="1">
      <c r="A1535" s="69"/>
      <c r="B1535" s="40"/>
      <c r="C1535" s="70"/>
      <c r="D1535" s="59"/>
      <c r="E1535" s="47"/>
      <c r="F1535" s="47"/>
    </row>
    <row r="1536" spans="1:6" s="81" customFormat="1">
      <c r="A1536" s="69"/>
      <c r="B1536" s="40"/>
      <c r="C1536" s="70"/>
      <c r="D1536" s="59"/>
      <c r="E1536" s="47"/>
      <c r="F1536" s="47"/>
    </row>
    <row r="1537" spans="1:6" s="81" customFormat="1">
      <c r="A1537" s="69"/>
      <c r="B1537" s="40"/>
      <c r="C1537" s="70"/>
      <c r="D1537" s="59"/>
      <c r="E1537" s="47"/>
      <c r="F1537" s="47"/>
    </row>
    <row r="1538" spans="1:6" s="81" customFormat="1">
      <c r="A1538" s="69"/>
      <c r="B1538" s="40"/>
      <c r="C1538" s="70"/>
      <c r="D1538" s="59"/>
      <c r="E1538" s="47"/>
      <c r="F1538" s="47"/>
    </row>
    <row r="1539" spans="1:6" s="81" customFormat="1">
      <c r="A1539" s="69"/>
      <c r="B1539" s="40"/>
      <c r="C1539" s="70"/>
      <c r="D1539" s="59"/>
      <c r="E1539" s="47"/>
      <c r="F1539" s="47"/>
    </row>
    <row r="1540" spans="1:6" s="81" customFormat="1">
      <c r="A1540" s="69"/>
      <c r="B1540" s="40"/>
      <c r="C1540" s="70"/>
      <c r="D1540" s="59"/>
      <c r="E1540" s="47"/>
      <c r="F1540" s="47"/>
    </row>
    <row r="1541" spans="1:6" s="81" customFormat="1">
      <c r="A1541" s="69"/>
      <c r="B1541" s="40"/>
      <c r="C1541" s="70"/>
      <c r="D1541" s="59"/>
      <c r="E1541" s="47"/>
      <c r="F1541" s="47"/>
    </row>
    <row r="1542" spans="1:6" s="81" customFormat="1">
      <c r="A1542" s="69"/>
      <c r="B1542" s="40"/>
      <c r="C1542" s="70"/>
      <c r="D1542" s="59"/>
      <c r="E1542" s="47"/>
      <c r="F1542" s="47"/>
    </row>
    <row r="1543" spans="1:6" s="81" customFormat="1">
      <c r="A1543" s="69"/>
      <c r="B1543" s="40"/>
      <c r="C1543" s="70"/>
      <c r="D1543" s="59"/>
      <c r="E1543" s="47"/>
      <c r="F1543" s="47"/>
    </row>
    <row r="1544" spans="1:6" s="81" customFormat="1">
      <c r="A1544" s="69"/>
      <c r="B1544" s="40"/>
      <c r="C1544" s="70"/>
      <c r="D1544" s="59"/>
      <c r="E1544" s="47"/>
      <c r="F1544" s="47"/>
    </row>
    <row r="1545" spans="1:6" s="81" customFormat="1">
      <c r="A1545" s="69"/>
      <c r="B1545" s="40"/>
      <c r="C1545" s="70"/>
      <c r="D1545" s="59"/>
      <c r="E1545" s="47"/>
      <c r="F1545" s="47"/>
    </row>
    <row r="1546" spans="1:6" s="81" customFormat="1">
      <c r="A1546" s="69"/>
      <c r="B1546" s="40"/>
      <c r="C1546" s="70"/>
      <c r="D1546" s="59"/>
      <c r="E1546" s="47"/>
      <c r="F1546" s="47"/>
    </row>
    <row r="1547" spans="1:6" s="81" customFormat="1">
      <c r="A1547" s="69"/>
      <c r="B1547" s="40"/>
      <c r="C1547" s="70"/>
      <c r="D1547" s="59"/>
      <c r="E1547" s="47"/>
      <c r="F1547" s="47"/>
    </row>
    <row r="1548" spans="1:6" s="81" customFormat="1">
      <c r="A1548" s="69"/>
      <c r="B1548" s="40"/>
      <c r="C1548" s="70"/>
      <c r="D1548" s="59"/>
      <c r="E1548" s="47"/>
      <c r="F1548" s="47"/>
    </row>
    <row r="1549" spans="1:6" s="81" customFormat="1">
      <c r="A1549" s="69"/>
      <c r="B1549" s="40"/>
      <c r="C1549" s="70"/>
      <c r="D1549" s="59"/>
      <c r="E1549" s="47"/>
      <c r="F1549" s="47"/>
    </row>
    <row r="1550" spans="1:6" s="81" customFormat="1">
      <c r="A1550" s="69"/>
      <c r="B1550" s="40"/>
      <c r="C1550" s="70"/>
      <c r="D1550" s="59"/>
      <c r="E1550" s="47"/>
      <c r="F1550" s="47"/>
    </row>
    <row r="1551" spans="1:6" s="81" customFormat="1">
      <c r="A1551" s="69"/>
      <c r="B1551" s="40"/>
      <c r="C1551" s="70"/>
      <c r="D1551" s="59"/>
      <c r="E1551" s="47"/>
      <c r="F1551" s="47"/>
    </row>
    <row r="1552" spans="1:6" s="81" customFormat="1">
      <c r="A1552" s="69"/>
      <c r="B1552" s="40"/>
      <c r="C1552" s="70"/>
      <c r="D1552" s="59"/>
      <c r="E1552" s="47"/>
      <c r="F1552" s="47"/>
    </row>
    <row r="1553" spans="1:6" s="81" customFormat="1">
      <c r="A1553" s="69"/>
      <c r="B1553" s="40"/>
      <c r="C1553" s="70"/>
      <c r="D1553" s="59"/>
      <c r="E1553" s="47"/>
      <c r="F1553" s="47"/>
    </row>
    <row r="1554" spans="1:6" s="81" customFormat="1">
      <c r="A1554" s="69"/>
      <c r="B1554" s="40"/>
      <c r="C1554" s="70"/>
      <c r="D1554" s="59"/>
      <c r="E1554" s="47"/>
      <c r="F1554" s="47"/>
    </row>
    <row r="1555" spans="1:6" s="81" customFormat="1">
      <c r="A1555" s="69"/>
      <c r="B1555" s="40"/>
      <c r="C1555" s="70"/>
      <c r="D1555" s="59"/>
      <c r="E1555" s="47"/>
      <c r="F1555" s="47"/>
    </row>
    <row r="1556" spans="1:6" s="81" customFormat="1">
      <c r="A1556" s="69"/>
      <c r="B1556" s="40"/>
      <c r="C1556" s="70"/>
      <c r="D1556" s="59"/>
      <c r="E1556" s="47"/>
      <c r="F1556" s="47"/>
    </row>
    <row r="1557" spans="1:6" s="81" customFormat="1">
      <c r="A1557" s="69"/>
      <c r="B1557" s="40"/>
      <c r="C1557" s="70"/>
      <c r="D1557" s="59"/>
      <c r="E1557" s="47"/>
      <c r="F1557" s="47"/>
    </row>
    <row r="1558" spans="1:6" s="81" customFormat="1">
      <c r="A1558" s="69"/>
      <c r="B1558" s="40"/>
      <c r="C1558" s="70"/>
      <c r="D1558" s="59"/>
      <c r="E1558" s="47"/>
      <c r="F1558" s="47"/>
    </row>
    <row r="1559" spans="1:6" s="81" customFormat="1">
      <c r="A1559" s="69"/>
      <c r="B1559" s="40"/>
      <c r="C1559" s="70"/>
      <c r="D1559" s="59"/>
      <c r="E1559" s="47"/>
      <c r="F1559" s="47"/>
    </row>
    <row r="1560" spans="1:6" s="81" customFormat="1">
      <c r="A1560" s="69"/>
      <c r="B1560" s="40"/>
      <c r="C1560" s="70"/>
      <c r="D1560" s="59"/>
      <c r="E1560" s="47"/>
      <c r="F1560" s="47"/>
    </row>
    <row r="1561" spans="1:6" s="81" customFormat="1">
      <c r="A1561" s="69"/>
      <c r="B1561" s="40"/>
      <c r="C1561" s="70"/>
      <c r="D1561" s="59"/>
      <c r="E1561" s="47"/>
      <c r="F1561" s="47"/>
    </row>
    <row r="1562" spans="1:6" s="81" customFormat="1">
      <c r="A1562" s="69"/>
      <c r="B1562" s="40"/>
      <c r="C1562" s="70"/>
      <c r="D1562" s="59"/>
      <c r="E1562" s="47"/>
      <c r="F1562" s="47"/>
    </row>
    <row r="1563" spans="1:6" s="81" customFormat="1">
      <c r="A1563" s="69"/>
      <c r="B1563" s="40"/>
      <c r="C1563" s="70"/>
      <c r="D1563" s="59"/>
      <c r="E1563" s="47"/>
      <c r="F1563" s="47"/>
    </row>
    <row r="1564" spans="1:6" s="81" customFormat="1">
      <c r="A1564" s="69"/>
      <c r="B1564" s="40"/>
      <c r="C1564" s="70"/>
      <c r="D1564" s="59"/>
      <c r="E1564" s="47"/>
      <c r="F1564" s="47"/>
    </row>
    <row r="1565" spans="1:6" s="81" customFormat="1">
      <c r="A1565" s="69"/>
      <c r="B1565" s="40"/>
      <c r="C1565" s="70"/>
      <c r="D1565" s="59"/>
      <c r="E1565" s="47"/>
      <c r="F1565" s="47"/>
    </row>
    <row r="1566" spans="1:6" s="81" customFormat="1">
      <c r="A1566" s="69"/>
      <c r="B1566" s="40"/>
      <c r="C1566" s="70"/>
      <c r="D1566" s="59"/>
      <c r="E1566" s="47"/>
      <c r="F1566" s="47"/>
    </row>
    <row r="1567" spans="1:6" s="81" customFormat="1">
      <c r="A1567" s="69"/>
      <c r="B1567" s="40"/>
      <c r="C1567" s="70"/>
      <c r="D1567" s="59"/>
      <c r="E1567" s="47"/>
      <c r="F1567" s="47"/>
    </row>
    <row r="1568" spans="1:6" s="81" customFormat="1">
      <c r="A1568" s="69"/>
      <c r="B1568" s="40"/>
      <c r="C1568" s="70"/>
      <c r="D1568" s="59"/>
      <c r="E1568" s="47"/>
      <c r="F1568" s="47"/>
    </row>
    <row r="1569" spans="1:6" s="81" customFormat="1">
      <c r="A1569" s="69"/>
      <c r="B1569" s="40"/>
      <c r="C1569" s="70"/>
      <c r="D1569" s="59"/>
      <c r="E1569" s="47"/>
      <c r="F1569" s="47"/>
    </row>
    <row r="1570" spans="1:6" s="81" customFormat="1">
      <c r="A1570" s="69"/>
      <c r="B1570" s="40"/>
      <c r="C1570" s="70"/>
      <c r="D1570" s="59"/>
      <c r="E1570" s="47"/>
      <c r="F1570" s="47"/>
    </row>
    <row r="1571" spans="1:6" s="81" customFormat="1">
      <c r="A1571" s="69"/>
      <c r="B1571" s="40"/>
      <c r="C1571" s="70"/>
      <c r="D1571" s="59"/>
      <c r="E1571" s="47"/>
      <c r="F1571" s="47"/>
    </row>
    <row r="1572" spans="1:6" s="81" customFormat="1">
      <c r="A1572" s="69"/>
      <c r="B1572" s="40"/>
      <c r="C1572" s="70"/>
      <c r="D1572" s="59"/>
      <c r="E1572" s="47"/>
      <c r="F1572" s="47"/>
    </row>
    <row r="1573" spans="1:6" s="81" customFormat="1">
      <c r="A1573" s="69"/>
      <c r="B1573" s="40"/>
      <c r="C1573" s="70"/>
      <c r="D1573" s="59"/>
      <c r="E1573" s="47"/>
      <c r="F1573" s="47"/>
    </row>
    <row r="1574" spans="1:6" s="81" customFormat="1">
      <c r="A1574" s="69"/>
      <c r="B1574" s="40"/>
      <c r="C1574" s="70"/>
      <c r="D1574" s="59"/>
      <c r="E1574" s="47"/>
      <c r="F1574" s="47"/>
    </row>
    <row r="1575" spans="1:6" s="81" customFormat="1">
      <c r="A1575" s="69"/>
      <c r="B1575" s="40"/>
      <c r="C1575" s="70"/>
      <c r="D1575" s="59"/>
      <c r="E1575" s="47"/>
      <c r="F1575" s="47"/>
    </row>
    <row r="1576" spans="1:6" s="81" customFormat="1">
      <c r="A1576" s="69"/>
      <c r="B1576" s="40"/>
      <c r="C1576" s="70"/>
      <c r="D1576" s="59"/>
      <c r="E1576" s="47"/>
      <c r="F1576" s="47"/>
    </row>
    <row r="1577" spans="1:6" s="81" customFormat="1">
      <c r="A1577" s="69"/>
      <c r="B1577" s="40"/>
      <c r="C1577" s="70"/>
      <c r="D1577" s="59"/>
      <c r="E1577" s="47"/>
      <c r="F1577" s="47"/>
    </row>
    <row r="1578" spans="1:6" s="81" customFormat="1">
      <c r="A1578" s="69"/>
      <c r="B1578" s="40"/>
      <c r="C1578" s="70"/>
      <c r="D1578" s="59"/>
      <c r="E1578" s="47"/>
      <c r="F1578" s="47"/>
    </row>
    <row r="1579" spans="1:6" s="81" customFormat="1">
      <c r="A1579" s="69"/>
      <c r="B1579" s="40"/>
      <c r="C1579" s="70"/>
      <c r="D1579" s="59"/>
      <c r="E1579" s="47"/>
      <c r="F1579" s="47"/>
    </row>
    <row r="1580" spans="1:6" s="81" customFormat="1">
      <c r="A1580" s="69"/>
      <c r="B1580" s="40"/>
      <c r="C1580" s="70"/>
      <c r="D1580" s="59"/>
      <c r="E1580" s="47"/>
      <c r="F1580" s="47"/>
    </row>
    <row r="1581" spans="1:6" s="81" customFormat="1">
      <c r="A1581" s="69"/>
      <c r="B1581" s="40"/>
      <c r="C1581" s="70"/>
      <c r="D1581" s="59"/>
      <c r="E1581" s="47"/>
      <c r="F1581" s="47"/>
    </row>
    <row r="1582" spans="1:6" s="81" customFormat="1">
      <c r="A1582" s="69"/>
      <c r="B1582" s="40"/>
      <c r="C1582" s="70"/>
      <c r="D1582" s="59"/>
      <c r="E1582" s="47"/>
      <c r="F1582" s="47"/>
    </row>
    <row r="1583" spans="1:6" s="81" customFormat="1">
      <c r="A1583" s="69"/>
      <c r="B1583" s="40"/>
      <c r="C1583" s="70"/>
      <c r="D1583" s="59"/>
      <c r="E1583" s="47"/>
      <c r="F1583" s="47"/>
    </row>
    <row r="1584" spans="1:6" s="81" customFormat="1">
      <c r="A1584" s="69"/>
      <c r="B1584" s="40"/>
      <c r="C1584" s="70"/>
      <c r="D1584" s="59"/>
      <c r="E1584" s="47"/>
      <c r="F1584" s="47"/>
    </row>
    <row r="1585" spans="1:6" s="81" customFormat="1">
      <c r="A1585" s="69"/>
      <c r="B1585" s="40"/>
      <c r="C1585" s="70"/>
      <c r="D1585" s="59"/>
      <c r="E1585" s="47"/>
      <c r="F1585" s="47"/>
    </row>
    <row r="1586" spans="1:6" s="81" customFormat="1">
      <c r="A1586" s="69"/>
      <c r="B1586" s="40"/>
      <c r="C1586" s="70"/>
      <c r="D1586" s="59"/>
      <c r="E1586" s="47"/>
      <c r="F1586" s="47"/>
    </row>
    <row r="1587" spans="1:6" s="81" customFormat="1">
      <c r="A1587" s="69"/>
      <c r="B1587" s="40"/>
      <c r="C1587" s="70"/>
      <c r="D1587" s="59"/>
      <c r="E1587" s="47"/>
      <c r="F1587" s="47"/>
    </row>
    <row r="1588" spans="1:6" s="81" customFormat="1">
      <c r="A1588" s="69"/>
      <c r="B1588" s="40"/>
      <c r="C1588" s="70"/>
      <c r="D1588" s="59"/>
      <c r="E1588" s="47"/>
      <c r="F1588" s="47"/>
    </row>
    <row r="1589" spans="1:6" s="81" customFormat="1">
      <c r="A1589" s="69"/>
      <c r="B1589" s="40"/>
      <c r="C1589" s="70"/>
      <c r="D1589" s="59"/>
      <c r="E1589" s="47"/>
      <c r="F1589" s="47"/>
    </row>
    <row r="1590" spans="1:6" s="81" customFormat="1">
      <c r="A1590" s="69"/>
      <c r="B1590" s="40"/>
      <c r="C1590" s="70"/>
      <c r="D1590" s="59"/>
      <c r="E1590" s="47"/>
      <c r="F1590" s="47"/>
    </row>
    <row r="1591" spans="1:6" s="81" customFormat="1">
      <c r="A1591" s="69"/>
      <c r="B1591" s="40"/>
      <c r="C1591" s="70"/>
      <c r="D1591" s="59"/>
      <c r="E1591" s="47"/>
      <c r="F1591" s="47"/>
    </row>
    <row r="1592" spans="1:6" s="81" customFormat="1">
      <c r="A1592" s="69"/>
      <c r="B1592" s="40"/>
      <c r="C1592" s="70"/>
      <c r="D1592" s="59"/>
      <c r="E1592" s="47"/>
      <c r="F1592" s="47"/>
    </row>
    <row r="1593" spans="1:6" s="81" customFormat="1">
      <c r="A1593" s="69"/>
      <c r="B1593" s="40"/>
      <c r="C1593" s="70"/>
      <c r="D1593" s="59"/>
      <c r="E1593" s="47"/>
      <c r="F1593" s="47"/>
    </row>
    <row r="1594" spans="1:6" s="81" customFormat="1">
      <c r="A1594" s="69"/>
      <c r="B1594" s="40"/>
      <c r="C1594" s="70"/>
      <c r="D1594" s="59"/>
      <c r="E1594" s="47"/>
      <c r="F1594" s="47"/>
    </row>
    <row r="1595" spans="1:6" s="81" customFormat="1">
      <c r="A1595" s="69"/>
      <c r="B1595" s="40"/>
      <c r="C1595" s="70"/>
      <c r="D1595" s="59"/>
      <c r="E1595" s="47"/>
      <c r="F1595" s="47"/>
    </row>
    <row r="1596" spans="1:6" s="81" customFormat="1">
      <c r="A1596" s="69"/>
      <c r="B1596" s="40"/>
      <c r="C1596" s="70"/>
      <c r="D1596" s="59"/>
      <c r="E1596" s="47"/>
      <c r="F1596" s="47"/>
    </row>
    <row r="1597" spans="1:6" s="81" customFormat="1">
      <c r="A1597" s="69"/>
      <c r="B1597" s="40"/>
      <c r="C1597" s="70"/>
      <c r="D1597" s="59"/>
      <c r="E1597" s="47"/>
      <c r="F1597" s="47"/>
    </row>
    <row r="1598" spans="1:6" s="81" customFormat="1">
      <c r="A1598" s="69"/>
      <c r="B1598" s="40"/>
      <c r="C1598" s="70"/>
      <c r="D1598" s="59"/>
      <c r="E1598" s="47"/>
      <c r="F1598" s="47"/>
    </row>
    <row r="1599" spans="1:6" s="81" customFormat="1">
      <c r="A1599" s="69"/>
      <c r="B1599" s="40"/>
      <c r="C1599" s="70"/>
      <c r="D1599" s="59"/>
      <c r="E1599" s="47"/>
      <c r="F1599" s="47"/>
    </row>
    <row r="1600" spans="1:6" s="81" customFormat="1">
      <c r="A1600" s="69"/>
      <c r="B1600" s="40"/>
      <c r="C1600" s="70"/>
      <c r="D1600" s="59"/>
      <c r="E1600" s="47"/>
      <c r="F1600" s="47"/>
    </row>
    <row r="1601" spans="1:6" s="81" customFormat="1">
      <c r="A1601" s="69"/>
      <c r="B1601" s="40"/>
      <c r="C1601" s="70"/>
      <c r="D1601" s="59"/>
      <c r="E1601" s="47"/>
      <c r="F1601" s="47"/>
    </row>
    <row r="1602" spans="1:6" s="81" customFormat="1">
      <c r="A1602" s="69"/>
      <c r="B1602" s="40"/>
      <c r="C1602" s="70"/>
      <c r="D1602" s="59"/>
      <c r="E1602" s="47"/>
      <c r="F1602" s="47"/>
    </row>
    <row r="1603" spans="1:6" s="81" customFormat="1">
      <c r="A1603" s="69"/>
      <c r="B1603" s="40"/>
      <c r="C1603" s="70"/>
      <c r="D1603" s="59"/>
      <c r="E1603" s="47"/>
      <c r="F1603" s="47"/>
    </row>
    <row r="1604" spans="1:6" s="81" customFormat="1">
      <c r="A1604" s="69"/>
      <c r="B1604" s="40"/>
      <c r="C1604" s="70"/>
      <c r="D1604" s="59"/>
      <c r="E1604" s="47"/>
      <c r="F1604" s="47"/>
    </row>
    <row r="1605" spans="1:6" s="81" customFormat="1">
      <c r="A1605" s="69"/>
      <c r="B1605" s="40"/>
      <c r="C1605" s="70"/>
      <c r="D1605" s="59"/>
      <c r="E1605" s="47"/>
      <c r="F1605" s="47"/>
    </row>
    <row r="1606" spans="1:6" s="81" customFormat="1">
      <c r="A1606" s="69"/>
      <c r="B1606" s="40"/>
      <c r="C1606" s="70"/>
      <c r="D1606" s="59"/>
      <c r="E1606" s="47"/>
      <c r="F1606" s="47"/>
    </row>
    <row r="1607" spans="1:6" s="81" customFormat="1">
      <c r="A1607" s="69"/>
      <c r="B1607" s="40"/>
      <c r="C1607" s="70"/>
      <c r="D1607" s="59"/>
      <c r="E1607" s="47"/>
      <c r="F1607" s="47"/>
    </row>
    <row r="1608" spans="1:6" s="81" customFormat="1">
      <c r="A1608" s="69"/>
      <c r="B1608" s="40"/>
      <c r="C1608" s="70"/>
      <c r="D1608" s="59"/>
      <c r="E1608" s="47"/>
      <c r="F1608" s="47"/>
    </row>
    <row r="1609" spans="1:6" s="81" customFormat="1">
      <c r="A1609" s="69"/>
      <c r="B1609" s="40"/>
      <c r="C1609" s="70"/>
      <c r="D1609" s="59"/>
      <c r="E1609" s="47"/>
      <c r="F1609" s="47"/>
    </row>
    <row r="1610" spans="1:6" s="81" customFormat="1">
      <c r="A1610" s="69"/>
      <c r="B1610" s="40"/>
      <c r="C1610" s="70"/>
      <c r="D1610" s="59"/>
      <c r="E1610" s="47"/>
      <c r="F1610" s="47"/>
    </row>
    <row r="1611" spans="1:6" s="81" customFormat="1">
      <c r="A1611" s="69"/>
      <c r="B1611" s="40"/>
      <c r="C1611" s="70"/>
      <c r="D1611" s="59"/>
      <c r="E1611" s="47"/>
      <c r="F1611" s="47"/>
    </row>
    <row r="1612" spans="1:6" s="81" customFormat="1">
      <c r="A1612" s="69"/>
      <c r="B1612" s="40"/>
      <c r="C1612" s="70"/>
      <c r="D1612" s="59"/>
      <c r="E1612" s="47"/>
      <c r="F1612" s="47"/>
    </row>
    <row r="1613" spans="1:6" s="81" customFormat="1">
      <c r="A1613" s="69"/>
      <c r="B1613" s="40"/>
      <c r="C1613" s="70"/>
      <c r="D1613" s="59"/>
      <c r="E1613" s="47"/>
      <c r="F1613" s="47"/>
    </row>
    <row r="1614" spans="1:6" s="81" customFormat="1">
      <c r="A1614" s="69"/>
      <c r="B1614" s="40"/>
      <c r="C1614" s="70"/>
      <c r="D1614" s="59"/>
      <c r="E1614" s="47"/>
      <c r="F1614" s="47"/>
    </row>
    <row r="1615" spans="1:6" s="81" customFormat="1">
      <c r="A1615" s="69"/>
      <c r="B1615" s="40"/>
      <c r="C1615" s="70"/>
      <c r="D1615" s="59"/>
      <c r="E1615" s="47"/>
      <c r="F1615" s="47"/>
    </row>
    <row r="1616" spans="1:6" s="81" customFormat="1">
      <c r="A1616" s="69"/>
      <c r="B1616" s="40"/>
      <c r="C1616" s="70"/>
      <c r="D1616" s="59"/>
      <c r="E1616" s="47"/>
      <c r="F1616" s="47"/>
    </row>
    <row r="1617" spans="1:6" s="81" customFormat="1">
      <c r="A1617" s="69"/>
      <c r="B1617" s="40"/>
      <c r="C1617" s="70"/>
      <c r="D1617" s="59"/>
      <c r="E1617" s="47"/>
      <c r="F1617" s="47"/>
    </row>
    <row r="1618" spans="1:6" s="81" customFormat="1">
      <c r="A1618" s="69"/>
      <c r="B1618" s="40"/>
      <c r="C1618" s="70"/>
      <c r="D1618" s="59"/>
      <c r="E1618" s="47"/>
      <c r="F1618" s="47"/>
    </row>
    <row r="1619" spans="1:6" s="81" customFormat="1">
      <c r="A1619" s="69"/>
      <c r="B1619" s="40"/>
      <c r="C1619" s="70"/>
      <c r="D1619" s="59"/>
      <c r="E1619" s="47"/>
      <c r="F1619" s="47"/>
    </row>
    <row r="1620" spans="1:6" s="81" customFormat="1">
      <c r="A1620" s="69"/>
      <c r="B1620" s="40"/>
      <c r="C1620" s="70"/>
      <c r="D1620" s="59"/>
      <c r="E1620" s="47"/>
      <c r="F1620" s="47"/>
    </row>
    <row r="1621" spans="1:6" s="81" customFormat="1">
      <c r="A1621" s="69"/>
      <c r="B1621" s="40"/>
      <c r="C1621" s="70"/>
      <c r="D1621" s="59"/>
      <c r="E1621" s="47"/>
      <c r="F1621" s="47"/>
    </row>
    <row r="1622" spans="1:6" s="81" customFormat="1">
      <c r="A1622" s="69"/>
      <c r="B1622" s="40"/>
      <c r="C1622" s="70"/>
      <c r="D1622" s="59"/>
      <c r="E1622" s="47"/>
      <c r="F1622" s="47"/>
    </row>
    <row r="1623" spans="1:6" s="81" customFormat="1">
      <c r="A1623" s="69"/>
      <c r="B1623" s="40"/>
      <c r="C1623" s="70"/>
      <c r="D1623" s="59"/>
      <c r="E1623" s="47"/>
      <c r="F1623" s="47"/>
    </row>
    <row r="1624" spans="1:6" s="81" customFormat="1">
      <c r="A1624" s="69"/>
      <c r="B1624" s="40"/>
      <c r="C1624" s="70"/>
      <c r="D1624" s="59"/>
      <c r="E1624" s="47"/>
      <c r="F1624" s="47"/>
    </row>
    <row r="1625" spans="1:6" s="81" customFormat="1">
      <c r="A1625" s="69"/>
      <c r="B1625" s="40"/>
      <c r="C1625" s="70"/>
      <c r="D1625" s="59"/>
      <c r="E1625" s="47"/>
      <c r="F1625" s="47"/>
    </row>
    <row r="1626" spans="1:6" s="81" customFormat="1">
      <c r="A1626" s="69"/>
      <c r="B1626" s="40"/>
      <c r="C1626" s="70"/>
      <c r="D1626" s="59"/>
      <c r="E1626" s="47"/>
      <c r="F1626" s="47"/>
    </row>
    <row r="1627" spans="1:6" s="81" customFormat="1">
      <c r="A1627" s="69"/>
      <c r="B1627" s="40"/>
      <c r="C1627" s="70"/>
      <c r="D1627" s="59"/>
      <c r="E1627" s="47"/>
      <c r="F1627" s="47"/>
    </row>
    <row r="1628" spans="1:6" s="81" customFormat="1">
      <c r="A1628" s="69"/>
      <c r="B1628" s="40"/>
      <c r="C1628" s="70"/>
      <c r="D1628" s="59"/>
      <c r="E1628" s="47"/>
      <c r="F1628" s="47"/>
    </row>
    <row r="1629" spans="1:6" s="81" customFormat="1">
      <c r="A1629" s="69"/>
      <c r="B1629" s="40"/>
      <c r="C1629" s="70"/>
      <c r="D1629" s="59"/>
      <c r="E1629" s="47"/>
      <c r="F1629" s="47"/>
    </row>
    <row r="1630" spans="1:6" s="81" customFormat="1">
      <c r="A1630" s="69"/>
      <c r="B1630" s="40"/>
      <c r="C1630" s="70"/>
      <c r="D1630" s="59"/>
      <c r="E1630" s="47"/>
      <c r="F1630" s="47"/>
    </row>
    <row r="1631" spans="1:6" s="81" customFormat="1">
      <c r="A1631" s="69"/>
      <c r="B1631" s="40"/>
      <c r="C1631" s="70"/>
      <c r="D1631" s="59"/>
      <c r="E1631" s="47"/>
      <c r="F1631" s="47"/>
    </row>
    <row r="1632" spans="1:6" s="81" customFormat="1">
      <c r="A1632" s="69"/>
      <c r="B1632" s="40"/>
      <c r="C1632" s="70"/>
      <c r="D1632" s="59"/>
      <c r="E1632" s="47"/>
      <c r="F1632" s="47"/>
    </row>
    <row r="1633" spans="1:6" s="81" customFormat="1">
      <c r="A1633" s="69"/>
      <c r="B1633" s="40"/>
      <c r="C1633" s="70"/>
      <c r="D1633" s="59"/>
      <c r="E1633" s="47"/>
      <c r="F1633" s="47"/>
    </row>
    <row r="1634" spans="1:6" s="81" customFormat="1">
      <c r="A1634" s="69"/>
      <c r="B1634" s="40"/>
      <c r="C1634" s="70"/>
      <c r="D1634" s="59"/>
      <c r="E1634" s="47"/>
      <c r="F1634" s="47"/>
    </row>
    <row r="1635" spans="1:6" s="81" customFormat="1">
      <c r="A1635" s="69"/>
      <c r="B1635" s="40"/>
      <c r="C1635" s="70"/>
      <c r="D1635" s="59"/>
      <c r="E1635" s="47"/>
      <c r="F1635" s="47"/>
    </row>
    <row r="1636" spans="1:6" s="81" customFormat="1">
      <c r="A1636" s="69"/>
      <c r="B1636" s="40"/>
      <c r="C1636" s="70"/>
      <c r="D1636" s="59"/>
      <c r="E1636" s="47"/>
      <c r="F1636" s="47"/>
    </row>
    <row r="1637" spans="1:6" s="81" customFormat="1">
      <c r="A1637" s="69"/>
      <c r="B1637" s="40"/>
      <c r="C1637" s="70"/>
      <c r="D1637" s="59"/>
      <c r="E1637" s="47"/>
      <c r="F1637" s="47"/>
    </row>
    <row r="1638" spans="1:6" s="81" customFormat="1">
      <c r="A1638" s="69"/>
      <c r="B1638" s="40"/>
      <c r="C1638" s="70"/>
      <c r="D1638" s="59"/>
      <c r="E1638" s="47"/>
      <c r="F1638" s="47"/>
    </row>
    <row r="1639" spans="1:6" s="81" customFormat="1">
      <c r="A1639" s="69"/>
      <c r="B1639" s="40"/>
      <c r="C1639" s="70"/>
      <c r="D1639" s="59"/>
      <c r="E1639" s="47"/>
      <c r="F1639" s="47"/>
    </row>
    <row r="1640" spans="1:6" s="81" customFormat="1">
      <c r="A1640" s="69"/>
      <c r="B1640" s="40"/>
      <c r="C1640" s="70"/>
      <c r="D1640" s="59"/>
      <c r="E1640" s="47"/>
      <c r="F1640" s="47"/>
    </row>
    <row r="1641" spans="1:6" s="81" customFormat="1">
      <c r="A1641" s="69"/>
      <c r="B1641" s="40"/>
      <c r="C1641" s="70"/>
      <c r="D1641" s="59"/>
      <c r="E1641" s="47"/>
      <c r="F1641" s="47"/>
    </row>
    <row r="1642" spans="1:6" s="81" customFormat="1">
      <c r="A1642" s="69"/>
      <c r="B1642" s="40"/>
      <c r="C1642" s="70"/>
      <c r="D1642" s="59"/>
      <c r="E1642" s="47"/>
      <c r="F1642" s="47"/>
    </row>
    <row r="1643" spans="1:6" s="81" customFormat="1">
      <c r="A1643" s="69"/>
      <c r="B1643" s="40"/>
      <c r="C1643" s="70"/>
      <c r="D1643" s="59"/>
      <c r="E1643" s="47"/>
      <c r="F1643" s="47"/>
    </row>
    <row r="1644" spans="1:6" s="81" customFormat="1">
      <c r="A1644" s="69"/>
      <c r="B1644" s="40"/>
      <c r="C1644" s="70"/>
      <c r="D1644" s="59"/>
      <c r="E1644" s="47"/>
      <c r="F1644" s="47"/>
    </row>
    <row r="1645" spans="1:6" s="81" customFormat="1">
      <c r="A1645" s="69"/>
      <c r="B1645" s="40"/>
      <c r="C1645" s="70"/>
      <c r="D1645" s="59"/>
      <c r="E1645" s="47"/>
      <c r="F1645" s="47"/>
    </row>
    <row r="1646" spans="1:6" s="81" customFormat="1">
      <c r="A1646" s="69"/>
      <c r="B1646" s="40"/>
      <c r="C1646" s="70"/>
      <c r="D1646" s="59"/>
      <c r="E1646" s="47"/>
      <c r="F1646" s="47"/>
    </row>
    <row r="1647" spans="1:6" s="81" customFormat="1">
      <c r="A1647" s="69"/>
      <c r="B1647" s="40"/>
      <c r="C1647" s="70"/>
      <c r="D1647" s="59"/>
      <c r="E1647" s="47"/>
      <c r="F1647" s="47"/>
    </row>
    <row r="1648" spans="1:6" s="81" customFormat="1">
      <c r="A1648" s="69"/>
      <c r="B1648" s="40"/>
      <c r="C1648" s="70"/>
      <c r="D1648" s="59"/>
      <c r="E1648" s="47"/>
      <c r="F1648" s="47"/>
    </row>
    <row r="1649" spans="1:6" s="81" customFormat="1">
      <c r="A1649" s="69"/>
      <c r="B1649" s="40"/>
      <c r="C1649" s="70"/>
      <c r="D1649" s="59"/>
      <c r="E1649" s="47"/>
      <c r="F1649" s="47"/>
    </row>
    <row r="1650" spans="1:6" s="81" customFormat="1">
      <c r="A1650" s="69"/>
      <c r="B1650" s="40"/>
      <c r="C1650" s="70"/>
      <c r="D1650" s="59"/>
      <c r="E1650" s="47"/>
      <c r="F1650" s="47"/>
    </row>
    <row r="1651" spans="1:6" s="81" customFormat="1">
      <c r="A1651" s="69"/>
      <c r="B1651" s="40"/>
      <c r="C1651" s="70"/>
      <c r="D1651" s="59"/>
      <c r="E1651" s="47"/>
      <c r="F1651" s="47"/>
    </row>
    <row r="1652" spans="1:6" s="81" customFormat="1">
      <c r="A1652" s="69"/>
      <c r="B1652" s="40"/>
      <c r="C1652" s="70"/>
      <c r="D1652" s="59"/>
      <c r="E1652" s="47"/>
      <c r="F1652" s="47"/>
    </row>
    <row r="1653" spans="1:6" s="81" customFormat="1">
      <c r="A1653" s="69"/>
      <c r="B1653" s="40"/>
      <c r="C1653" s="70"/>
      <c r="D1653" s="59"/>
      <c r="E1653" s="47"/>
      <c r="F1653" s="47"/>
    </row>
    <row r="1654" spans="1:6" s="81" customFormat="1">
      <c r="A1654" s="69"/>
      <c r="B1654" s="40"/>
      <c r="C1654" s="70"/>
      <c r="D1654" s="59"/>
      <c r="E1654" s="47"/>
      <c r="F1654" s="47"/>
    </row>
    <row r="1655" spans="1:6" s="81" customFormat="1">
      <c r="A1655" s="69"/>
      <c r="B1655" s="40"/>
      <c r="C1655" s="70"/>
      <c r="D1655" s="59"/>
      <c r="E1655" s="47"/>
      <c r="F1655" s="47"/>
    </row>
    <row r="1656" spans="1:6" s="81" customFormat="1">
      <c r="A1656" s="69"/>
      <c r="B1656" s="40"/>
      <c r="C1656" s="70"/>
      <c r="D1656" s="59"/>
      <c r="E1656" s="47"/>
      <c r="F1656" s="47"/>
    </row>
    <row r="1657" spans="1:6" s="81" customFormat="1">
      <c r="A1657" s="69"/>
      <c r="B1657" s="40"/>
      <c r="C1657" s="70"/>
      <c r="D1657" s="59"/>
      <c r="E1657" s="47"/>
      <c r="F1657" s="47"/>
    </row>
    <row r="1658" spans="1:6" s="81" customFormat="1">
      <c r="A1658" s="69"/>
      <c r="B1658" s="40"/>
      <c r="C1658" s="70"/>
      <c r="D1658" s="59"/>
      <c r="E1658" s="47"/>
      <c r="F1658" s="47"/>
    </row>
    <row r="1659" spans="1:6" s="81" customFormat="1">
      <c r="A1659" s="69"/>
      <c r="B1659" s="40"/>
      <c r="C1659" s="70"/>
      <c r="D1659" s="59"/>
      <c r="E1659" s="47"/>
      <c r="F1659" s="47"/>
    </row>
    <row r="1660" spans="1:6" s="81" customFormat="1">
      <c r="A1660" s="69"/>
      <c r="B1660" s="40"/>
      <c r="C1660" s="70"/>
      <c r="D1660" s="59"/>
      <c r="E1660" s="47"/>
      <c r="F1660" s="47"/>
    </row>
    <row r="1661" spans="1:6" s="81" customFormat="1">
      <c r="A1661" s="69"/>
      <c r="B1661" s="40"/>
      <c r="C1661" s="70"/>
      <c r="D1661" s="59"/>
      <c r="E1661" s="47"/>
      <c r="F1661" s="47"/>
    </row>
    <row r="1662" spans="1:6" s="81" customFormat="1">
      <c r="A1662" s="69"/>
      <c r="B1662" s="40"/>
      <c r="C1662" s="70"/>
      <c r="D1662" s="59"/>
      <c r="E1662" s="47"/>
      <c r="F1662" s="47"/>
    </row>
    <row r="1663" spans="1:6" s="81" customFormat="1">
      <c r="A1663" s="69"/>
      <c r="B1663" s="40"/>
      <c r="C1663" s="70"/>
      <c r="D1663" s="59"/>
      <c r="E1663" s="47"/>
      <c r="F1663" s="47"/>
    </row>
    <row r="1664" spans="1:6" s="81" customFormat="1">
      <c r="A1664" s="69"/>
      <c r="B1664" s="40"/>
      <c r="C1664" s="70"/>
      <c r="D1664" s="59"/>
      <c r="E1664" s="47"/>
      <c r="F1664" s="47"/>
    </row>
    <row r="1665" spans="1:6" s="81" customFormat="1">
      <c r="A1665" s="69"/>
      <c r="B1665" s="40"/>
      <c r="C1665" s="70"/>
      <c r="D1665" s="59"/>
      <c r="E1665" s="47"/>
      <c r="F1665" s="47"/>
    </row>
    <row r="1666" spans="1:6" s="81" customFormat="1">
      <c r="A1666" s="69"/>
      <c r="B1666" s="40"/>
      <c r="C1666" s="70"/>
      <c r="D1666" s="59"/>
      <c r="E1666" s="47"/>
      <c r="F1666" s="47"/>
    </row>
    <row r="1667" spans="1:6" s="81" customFormat="1">
      <c r="A1667" s="69"/>
      <c r="B1667" s="40"/>
      <c r="C1667" s="70"/>
      <c r="D1667" s="59"/>
      <c r="E1667" s="47"/>
      <c r="F1667" s="47"/>
    </row>
    <row r="1668" spans="1:6" s="81" customFormat="1">
      <c r="A1668" s="69"/>
      <c r="B1668" s="40"/>
      <c r="C1668" s="70"/>
      <c r="D1668" s="59"/>
      <c r="E1668" s="47"/>
      <c r="F1668" s="47"/>
    </row>
    <row r="1669" spans="1:6" s="81" customFormat="1">
      <c r="A1669" s="69"/>
      <c r="B1669" s="40"/>
      <c r="C1669" s="70"/>
      <c r="D1669" s="59"/>
      <c r="E1669" s="47"/>
      <c r="F1669" s="47"/>
    </row>
    <row r="1670" spans="1:6" s="81" customFormat="1">
      <c r="A1670" s="69"/>
      <c r="B1670" s="40"/>
      <c r="C1670" s="70"/>
      <c r="D1670" s="59"/>
      <c r="E1670" s="47"/>
      <c r="F1670" s="47"/>
    </row>
    <row r="1671" spans="1:6" s="81" customFormat="1">
      <c r="A1671" s="69"/>
      <c r="B1671" s="40"/>
      <c r="C1671" s="70"/>
      <c r="D1671" s="59"/>
      <c r="E1671" s="47"/>
      <c r="F1671" s="47"/>
    </row>
    <row r="1672" spans="1:6" s="81" customFormat="1">
      <c r="A1672" s="69"/>
      <c r="B1672" s="40"/>
      <c r="C1672" s="70"/>
      <c r="D1672" s="59"/>
      <c r="E1672" s="47"/>
      <c r="F1672" s="47"/>
    </row>
    <row r="1673" spans="1:6" s="81" customFormat="1">
      <c r="A1673" s="69"/>
      <c r="B1673" s="40"/>
      <c r="C1673" s="70"/>
      <c r="D1673" s="59"/>
      <c r="E1673" s="47"/>
      <c r="F1673" s="47"/>
    </row>
    <row r="1674" spans="1:6" s="81" customFormat="1">
      <c r="A1674" s="69"/>
      <c r="B1674" s="40"/>
      <c r="C1674" s="70"/>
      <c r="D1674" s="59"/>
      <c r="E1674" s="47"/>
      <c r="F1674" s="47"/>
    </row>
    <row r="1675" spans="1:6" s="81" customFormat="1">
      <c r="A1675" s="69"/>
      <c r="B1675" s="40"/>
      <c r="C1675" s="70"/>
      <c r="D1675" s="59"/>
      <c r="E1675" s="47"/>
      <c r="F1675" s="47"/>
    </row>
    <row r="1676" spans="1:6" s="81" customFormat="1">
      <c r="A1676" s="69"/>
      <c r="B1676" s="40"/>
      <c r="C1676" s="70"/>
      <c r="D1676" s="59"/>
      <c r="E1676" s="47"/>
      <c r="F1676" s="47"/>
    </row>
    <row r="1677" spans="1:6" s="81" customFormat="1">
      <c r="A1677" s="69"/>
      <c r="B1677" s="40"/>
      <c r="C1677" s="70"/>
      <c r="D1677" s="59"/>
      <c r="E1677" s="47"/>
      <c r="F1677" s="47"/>
    </row>
    <row r="1678" spans="1:6" s="81" customFormat="1">
      <c r="A1678" s="69"/>
      <c r="B1678" s="40"/>
      <c r="C1678" s="70"/>
      <c r="D1678" s="59"/>
      <c r="E1678" s="47"/>
      <c r="F1678" s="47"/>
    </row>
    <row r="1679" spans="1:6" s="81" customFormat="1">
      <c r="A1679" s="69"/>
      <c r="B1679" s="40"/>
      <c r="C1679" s="70"/>
      <c r="D1679" s="59"/>
      <c r="E1679" s="47"/>
      <c r="F1679" s="47"/>
    </row>
    <row r="1680" spans="1:6" s="81" customFormat="1">
      <c r="A1680" s="69"/>
      <c r="B1680" s="40"/>
      <c r="C1680" s="70"/>
      <c r="D1680" s="59"/>
      <c r="E1680" s="47"/>
      <c r="F1680" s="47"/>
    </row>
    <row r="1681" spans="1:6" s="81" customFormat="1">
      <c r="A1681" s="69"/>
      <c r="B1681" s="40"/>
      <c r="C1681" s="70"/>
      <c r="D1681" s="59"/>
      <c r="E1681" s="47"/>
      <c r="F1681" s="47"/>
    </row>
    <row r="1682" spans="1:6" s="81" customFormat="1">
      <c r="A1682" s="69"/>
      <c r="B1682" s="40"/>
      <c r="C1682" s="70"/>
      <c r="D1682" s="59"/>
      <c r="E1682" s="47"/>
      <c r="F1682" s="47"/>
    </row>
    <row r="1683" spans="1:6" s="81" customFormat="1">
      <c r="A1683" s="69"/>
      <c r="B1683" s="40"/>
      <c r="C1683" s="70"/>
      <c r="D1683" s="59"/>
      <c r="E1683" s="47"/>
      <c r="F1683" s="47"/>
    </row>
    <row r="1684" spans="1:6" s="81" customFormat="1">
      <c r="A1684" s="69"/>
      <c r="B1684" s="40"/>
      <c r="C1684" s="70"/>
      <c r="D1684" s="59"/>
      <c r="E1684" s="47"/>
      <c r="F1684" s="47"/>
    </row>
    <row r="1685" spans="1:6" s="81" customFormat="1">
      <c r="A1685" s="69"/>
      <c r="B1685" s="40"/>
      <c r="C1685" s="70"/>
      <c r="D1685" s="59"/>
      <c r="E1685" s="47"/>
      <c r="F1685" s="47"/>
    </row>
    <row r="1686" spans="1:6" s="81" customFormat="1">
      <c r="A1686" s="69"/>
      <c r="B1686" s="40"/>
      <c r="C1686" s="70"/>
      <c r="D1686" s="59"/>
      <c r="E1686" s="47"/>
      <c r="F1686" s="47"/>
    </row>
    <row r="1687" spans="1:6" s="81" customFormat="1">
      <c r="A1687" s="69"/>
      <c r="B1687" s="40"/>
      <c r="C1687" s="70"/>
      <c r="D1687" s="59"/>
      <c r="E1687" s="47"/>
      <c r="F1687" s="47"/>
    </row>
    <row r="1688" spans="1:6" s="81" customFormat="1">
      <c r="A1688" s="69"/>
      <c r="B1688" s="40"/>
      <c r="C1688" s="70"/>
      <c r="D1688" s="59"/>
      <c r="E1688" s="47"/>
      <c r="F1688" s="47"/>
    </row>
    <row r="1689" spans="1:6" s="81" customFormat="1">
      <c r="A1689" s="69"/>
      <c r="B1689" s="40"/>
      <c r="C1689" s="70"/>
      <c r="D1689" s="59"/>
      <c r="E1689" s="47"/>
      <c r="F1689" s="47"/>
    </row>
    <row r="1690" spans="1:6" s="81" customFormat="1">
      <c r="A1690" s="69"/>
      <c r="B1690" s="40"/>
      <c r="C1690" s="70"/>
      <c r="D1690" s="59"/>
      <c r="E1690" s="47"/>
      <c r="F1690" s="47"/>
    </row>
    <row r="1691" spans="1:6" s="81" customFormat="1">
      <c r="A1691" s="69"/>
      <c r="B1691" s="40"/>
      <c r="C1691" s="70"/>
      <c r="D1691" s="59"/>
      <c r="E1691" s="47"/>
      <c r="F1691" s="47"/>
    </row>
    <row r="1692" spans="1:6" s="81" customFormat="1">
      <c r="A1692" s="69"/>
      <c r="B1692" s="40"/>
      <c r="C1692" s="70"/>
      <c r="D1692" s="59"/>
      <c r="E1692" s="47"/>
      <c r="F1692" s="47"/>
    </row>
    <row r="1693" spans="1:6" s="81" customFormat="1">
      <c r="A1693" s="69"/>
      <c r="B1693" s="40"/>
      <c r="C1693" s="70"/>
      <c r="D1693" s="59"/>
      <c r="E1693" s="47"/>
      <c r="F1693" s="47"/>
    </row>
    <row r="1694" spans="1:6" s="81" customFormat="1">
      <c r="A1694" s="69"/>
      <c r="B1694" s="40"/>
      <c r="C1694" s="70"/>
      <c r="D1694" s="59"/>
      <c r="E1694" s="47"/>
      <c r="F1694" s="47"/>
    </row>
    <row r="1695" spans="1:6" s="81" customFormat="1">
      <c r="A1695" s="69"/>
      <c r="B1695" s="40"/>
      <c r="C1695" s="70"/>
      <c r="D1695" s="59"/>
      <c r="E1695" s="47"/>
      <c r="F1695" s="47"/>
    </row>
    <row r="1696" spans="1:6" s="81" customFormat="1">
      <c r="A1696" s="69"/>
      <c r="B1696" s="40"/>
      <c r="C1696" s="70"/>
      <c r="D1696" s="59"/>
      <c r="E1696" s="47"/>
      <c r="F1696" s="47"/>
    </row>
    <row r="1697" spans="1:6" s="81" customFormat="1">
      <c r="A1697" s="69"/>
      <c r="B1697" s="40"/>
      <c r="C1697" s="70"/>
      <c r="D1697" s="59"/>
      <c r="E1697" s="47"/>
      <c r="F1697" s="47"/>
    </row>
    <row r="1698" spans="1:6" s="81" customFormat="1">
      <c r="A1698" s="69"/>
      <c r="B1698" s="40"/>
      <c r="C1698" s="70"/>
      <c r="D1698" s="59"/>
      <c r="E1698" s="47"/>
      <c r="F1698" s="47"/>
    </row>
    <row r="1699" spans="1:6" s="81" customFormat="1">
      <c r="A1699" s="69"/>
      <c r="B1699" s="40"/>
      <c r="C1699" s="70"/>
      <c r="D1699" s="59"/>
      <c r="E1699" s="47"/>
      <c r="F1699" s="47"/>
    </row>
    <row r="1700" spans="1:6" s="81" customFormat="1">
      <c r="A1700" s="69"/>
      <c r="B1700" s="40"/>
      <c r="C1700" s="70"/>
      <c r="D1700" s="59"/>
      <c r="E1700" s="47"/>
      <c r="F1700" s="47"/>
    </row>
    <row r="1701" spans="1:6" s="81" customFormat="1">
      <c r="A1701" s="69"/>
      <c r="B1701" s="40"/>
      <c r="C1701" s="70"/>
      <c r="D1701" s="59"/>
      <c r="E1701" s="47"/>
      <c r="F1701" s="47"/>
    </row>
    <row r="1702" spans="1:6" s="81" customFormat="1">
      <c r="A1702" s="69"/>
      <c r="B1702" s="40"/>
      <c r="C1702" s="70"/>
      <c r="D1702" s="59"/>
      <c r="E1702" s="47"/>
      <c r="F1702" s="47"/>
    </row>
    <row r="1703" spans="1:6" s="81" customFormat="1">
      <c r="A1703" s="69"/>
      <c r="B1703" s="40"/>
      <c r="C1703" s="70"/>
      <c r="D1703" s="59"/>
      <c r="E1703" s="47"/>
      <c r="F1703" s="47"/>
    </row>
    <row r="1704" spans="1:6" s="81" customFormat="1">
      <c r="A1704" s="69"/>
      <c r="B1704" s="40"/>
      <c r="C1704" s="70"/>
      <c r="D1704" s="59"/>
      <c r="E1704" s="47"/>
      <c r="F1704" s="47"/>
    </row>
    <row r="1705" spans="1:6" s="81" customFormat="1">
      <c r="A1705" s="69"/>
      <c r="B1705" s="40"/>
      <c r="C1705" s="70"/>
      <c r="D1705" s="59"/>
      <c r="E1705" s="47"/>
      <c r="F1705" s="47"/>
    </row>
    <row r="1706" spans="1:6" s="81" customFormat="1">
      <c r="A1706" s="69"/>
      <c r="B1706" s="40"/>
      <c r="C1706" s="70"/>
      <c r="D1706" s="59"/>
      <c r="E1706" s="47"/>
      <c r="F1706" s="47"/>
    </row>
    <row r="1707" spans="1:6" s="81" customFormat="1">
      <c r="A1707" s="69"/>
      <c r="B1707" s="40"/>
      <c r="C1707" s="70"/>
      <c r="D1707" s="59"/>
      <c r="E1707" s="47"/>
      <c r="F1707" s="47"/>
    </row>
    <row r="1708" spans="1:6" s="81" customFormat="1">
      <c r="A1708" s="69"/>
      <c r="B1708" s="40"/>
      <c r="C1708" s="70"/>
      <c r="D1708" s="59"/>
      <c r="E1708" s="47"/>
      <c r="F1708" s="47"/>
    </row>
    <row r="1709" spans="1:6" s="81" customFormat="1">
      <c r="A1709" s="69"/>
      <c r="B1709" s="40"/>
      <c r="C1709" s="70"/>
      <c r="D1709" s="59"/>
      <c r="E1709" s="47"/>
      <c r="F1709" s="47"/>
    </row>
    <row r="1710" spans="1:6" s="81" customFormat="1">
      <c r="A1710" s="69"/>
      <c r="B1710" s="40"/>
      <c r="C1710" s="70"/>
      <c r="D1710" s="59"/>
      <c r="E1710" s="47"/>
      <c r="F1710" s="47"/>
    </row>
    <row r="1711" spans="1:6" s="81" customFormat="1">
      <c r="A1711" s="69"/>
      <c r="B1711" s="40"/>
      <c r="C1711" s="70"/>
      <c r="D1711" s="59"/>
      <c r="E1711" s="47"/>
      <c r="F1711" s="47"/>
    </row>
    <row r="1712" spans="1:6" s="81" customFormat="1">
      <c r="A1712" s="69"/>
      <c r="B1712" s="40"/>
      <c r="C1712" s="70"/>
      <c r="D1712" s="59"/>
      <c r="E1712" s="47"/>
      <c r="F1712" s="47"/>
    </row>
    <row r="1713" spans="1:6" s="81" customFormat="1">
      <c r="A1713" s="69"/>
      <c r="B1713" s="40"/>
      <c r="C1713" s="70"/>
      <c r="D1713" s="59"/>
      <c r="E1713" s="47"/>
      <c r="F1713" s="47"/>
    </row>
    <row r="1714" spans="1:6" s="81" customFormat="1">
      <c r="A1714" s="69"/>
      <c r="B1714" s="40"/>
      <c r="C1714" s="70"/>
      <c r="D1714" s="59"/>
      <c r="E1714" s="47"/>
      <c r="F1714" s="47"/>
    </row>
    <row r="1715" spans="1:6" s="81" customFormat="1">
      <c r="A1715" s="69"/>
      <c r="B1715" s="40"/>
      <c r="C1715" s="70"/>
      <c r="D1715" s="59"/>
      <c r="E1715" s="47"/>
      <c r="F1715" s="47"/>
    </row>
    <row r="1716" spans="1:6" s="81" customFormat="1">
      <c r="A1716" s="69"/>
      <c r="B1716" s="40"/>
      <c r="C1716" s="70"/>
      <c r="D1716" s="59"/>
      <c r="E1716" s="47"/>
      <c r="F1716" s="47"/>
    </row>
    <row r="1717" spans="1:6" s="81" customFormat="1">
      <c r="A1717" s="69"/>
      <c r="B1717" s="40"/>
      <c r="C1717" s="70"/>
      <c r="D1717" s="59"/>
      <c r="E1717" s="47"/>
      <c r="F1717" s="47"/>
    </row>
    <row r="1718" spans="1:6" s="81" customFormat="1">
      <c r="A1718" s="69"/>
      <c r="B1718" s="40"/>
      <c r="C1718" s="70"/>
      <c r="D1718" s="59"/>
      <c r="E1718" s="47"/>
      <c r="F1718" s="47"/>
    </row>
    <row r="1719" spans="1:6" s="81" customFormat="1">
      <c r="A1719" s="69"/>
      <c r="B1719" s="40"/>
      <c r="C1719" s="70"/>
      <c r="D1719" s="59"/>
      <c r="E1719" s="47"/>
      <c r="F1719" s="47"/>
    </row>
    <row r="1720" spans="1:6" s="81" customFormat="1">
      <c r="A1720" s="69"/>
      <c r="B1720" s="40"/>
      <c r="C1720" s="70"/>
      <c r="D1720" s="59"/>
      <c r="E1720" s="47"/>
      <c r="F1720" s="47"/>
    </row>
    <row r="1721" spans="1:6" s="81" customFormat="1">
      <c r="A1721" s="69"/>
      <c r="B1721" s="40"/>
      <c r="C1721" s="70"/>
      <c r="D1721" s="59"/>
      <c r="E1721" s="47"/>
      <c r="F1721" s="47"/>
    </row>
    <row r="1722" spans="1:6" s="81" customFormat="1">
      <c r="A1722" s="69"/>
      <c r="B1722" s="40"/>
      <c r="C1722" s="70"/>
      <c r="D1722" s="59"/>
      <c r="E1722" s="47"/>
      <c r="F1722" s="47"/>
    </row>
    <row r="1723" spans="1:6" s="81" customFormat="1">
      <c r="A1723" s="69"/>
      <c r="B1723" s="40"/>
      <c r="C1723" s="70"/>
      <c r="D1723" s="59"/>
      <c r="E1723" s="47"/>
      <c r="F1723" s="47"/>
    </row>
    <row r="1724" spans="1:6" s="81" customFormat="1">
      <c r="A1724" s="69"/>
      <c r="B1724" s="40"/>
      <c r="C1724" s="70"/>
      <c r="D1724" s="59"/>
      <c r="E1724" s="47"/>
      <c r="F1724" s="47"/>
    </row>
    <row r="1725" spans="1:6" s="81" customFormat="1">
      <c r="A1725" s="69"/>
      <c r="B1725" s="40"/>
      <c r="C1725" s="70"/>
      <c r="D1725" s="59"/>
      <c r="E1725" s="47"/>
      <c r="F1725" s="47"/>
    </row>
    <row r="1726" spans="1:6" s="81" customFormat="1">
      <c r="A1726" s="69"/>
      <c r="B1726" s="40"/>
      <c r="C1726" s="70"/>
      <c r="D1726" s="59"/>
      <c r="E1726" s="47"/>
      <c r="F1726" s="47"/>
    </row>
    <row r="1727" spans="1:6" s="81" customFormat="1">
      <c r="A1727" s="69"/>
      <c r="B1727" s="40"/>
      <c r="C1727" s="70"/>
      <c r="D1727" s="59"/>
      <c r="E1727" s="47"/>
      <c r="F1727" s="47"/>
    </row>
    <row r="1728" spans="1:6" s="81" customFormat="1">
      <c r="A1728" s="69"/>
      <c r="B1728" s="40"/>
      <c r="C1728" s="70"/>
      <c r="D1728" s="59"/>
      <c r="E1728" s="47"/>
      <c r="F1728" s="47"/>
    </row>
    <row r="1729" spans="1:6" s="81" customFormat="1">
      <c r="A1729" s="69"/>
      <c r="B1729" s="40"/>
      <c r="C1729" s="70"/>
      <c r="D1729" s="59"/>
      <c r="E1729" s="47"/>
      <c r="F1729" s="47"/>
    </row>
    <row r="1730" spans="1:6" s="81" customFormat="1">
      <c r="A1730" s="69"/>
      <c r="B1730" s="40"/>
      <c r="C1730" s="70"/>
      <c r="D1730" s="59"/>
      <c r="E1730" s="47"/>
      <c r="F1730" s="47"/>
    </row>
    <row r="1731" spans="1:6" s="81" customFormat="1">
      <c r="A1731" s="69"/>
      <c r="B1731" s="40"/>
      <c r="C1731" s="70"/>
      <c r="D1731" s="59"/>
      <c r="E1731" s="47"/>
      <c r="F1731" s="47"/>
    </row>
    <row r="1732" spans="1:6" s="81" customFormat="1">
      <c r="A1732" s="69"/>
      <c r="B1732" s="40"/>
      <c r="C1732" s="70"/>
      <c r="D1732" s="59"/>
      <c r="E1732" s="47"/>
      <c r="F1732" s="47"/>
    </row>
    <row r="1733" spans="1:6" s="81" customFormat="1">
      <c r="A1733" s="69"/>
      <c r="B1733" s="40"/>
      <c r="C1733" s="70"/>
      <c r="D1733" s="59"/>
      <c r="E1733" s="47"/>
      <c r="F1733" s="47"/>
    </row>
    <row r="1734" spans="1:6" s="81" customFormat="1">
      <c r="A1734" s="69"/>
      <c r="B1734" s="40"/>
      <c r="C1734" s="70"/>
      <c r="D1734" s="59"/>
      <c r="E1734" s="47"/>
      <c r="F1734" s="47"/>
    </row>
    <row r="1735" spans="1:6" s="81" customFormat="1">
      <c r="A1735" s="69"/>
      <c r="B1735" s="40"/>
      <c r="C1735" s="70"/>
      <c r="D1735" s="59"/>
      <c r="E1735" s="47"/>
      <c r="F1735" s="47"/>
    </row>
    <row r="1736" spans="1:6" s="81" customFormat="1">
      <c r="A1736" s="69"/>
      <c r="B1736" s="40"/>
      <c r="C1736" s="70"/>
      <c r="D1736" s="59"/>
      <c r="E1736" s="47"/>
      <c r="F1736" s="47"/>
    </row>
    <row r="1737" spans="1:6" s="81" customFormat="1">
      <c r="A1737" s="69"/>
      <c r="B1737" s="40"/>
      <c r="C1737" s="70"/>
      <c r="D1737" s="59"/>
      <c r="E1737" s="47"/>
      <c r="F1737" s="47"/>
    </row>
    <row r="1738" spans="1:6" s="81" customFormat="1">
      <c r="A1738" s="69"/>
      <c r="B1738" s="40"/>
      <c r="C1738" s="70"/>
      <c r="D1738" s="59"/>
      <c r="E1738" s="47"/>
      <c r="F1738" s="47"/>
    </row>
    <row r="1739" spans="1:6" s="81" customFormat="1">
      <c r="A1739" s="69"/>
      <c r="B1739" s="40"/>
      <c r="C1739" s="70"/>
      <c r="D1739" s="59"/>
      <c r="E1739" s="47"/>
      <c r="F1739" s="47"/>
    </row>
    <row r="1740" spans="1:6" s="81" customFormat="1">
      <c r="A1740" s="69"/>
      <c r="B1740" s="40"/>
      <c r="C1740" s="70"/>
      <c r="D1740" s="59"/>
      <c r="E1740" s="47"/>
      <c r="F1740" s="47"/>
    </row>
    <row r="1741" spans="1:6" s="81" customFormat="1">
      <c r="A1741" s="69"/>
      <c r="B1741" s="40"/>
      <c r="C1741" s="70"/>
      <c r="D1741" s="59"/>
      <c r="E1741" s="47"/>
      <c r="F1741" s="47"/>
    </row>
    <row r="1742" spans="1:6" s="81" customFormat="1">
      <c r="A1742" s="69"/>
      <c r="B1742" s="40"/>
      <c r="C1742" s="70"/>
      <c r="D1742" s="59"/>
      <c r="E1742" s="47"/>
      <c r="F1742" s="47"/>
    </row>
    <row r="1743" spans="1:6" s="81" customFormat="1">
      <c r="A1743" s="69"/>
      <c r="B1743" s="40"/>
      <c r="C1743" s="70"/>
      <c r="D1743" s="59"/>
      <c r="E1743" s="47"/>
      <c r="F1743" s="47"/>
    </row>
    <row r="1744" spans="1:6" s="81" customFormat="1">
      <c r="A1744" s="69"/>
      <c r="B1744" s="40"/>
      <c r="C1744" s="70"/>
      <c r="D1744" s="59"/>
      <c r="E1744" s="47"/>
      <c r="F1744" s="47"/>
    </row>
    <row r="1745" spans="1:6" s="81" customFormat="1">
      <c r="A1745" s="69"/>
      <c r="B1745" s="40"/>
      <c r="C1745" s="70"/>
      <c r="D1745" s="59"/>
      <c r="E1745" s="47"/>
      <c r="F1745" s="47"/>
    </row>
    <row r="1746" spans="1:6" s="81" customFormat="1">
      <c r="A1746" s="69"/>
      <c r="B1746" s="40"/>
      <c r="C1746" s="70"/>
      <c r="D1746" s="59"/>
      <c r="E1746" s="47"/>
      <c r="F1746" s="47"/>
    </row>
    <row r="1747" spans="1:6" s="81" customFormat="1">
      <c r="A1747" s="69"/>
      <c r="B1747" s="40"/>
      <c r="C1747" s="70"/>
      <c r="D1747" s="59"/>
      <c r="E1747" s="47"/>
      <c r="F1747" s="47"/>
    </row>
    <row r="1748" spans="1:6" s="81" customFormat="1">
      <c r="A1748" s="69"/>
      <c r="B1748" s="40"/>
      <c r="C1748" s="70"/>
      <c r="D1748" s="59"/>
      <c r="E1748" s="47"/>
      <c r="F1748" s="47"/>
    </row>
    <row r="1749" spans="1:6" s="81" customFormat="1">
      <c r="A1749" s="69"/>
      <c r="B1749" s="40"/>
      <c r="C1749" s="70"/>
      <c r="D1749" s="59"/>
      <c r="E1749" s="47"/>
      <c r="F1749" s="47"/>
    </row>
    <row r="1750" spans="1:6" s="81" customFormat="1">
      <c r="A1750" s="69"/>
      <c r="B1750" s="40"/>
      <c r="C1750" s="70"/>
      <c r="D1750" s="59"/>
      <c r="E1750" s="47"/>
      <c r="F1750" s="47"/>
    </row>
    <row r="1751" spans="1:6" s="81" customFormat="1">
      <c r="A1751" s="69"/>
      <c r="B1751" s="40"/>
      <c r="C1751" s="70"/>
      <c r="D1751" s="59"/>
      <c r="E1751" s="47"/>
      <c r="F1751" s="47"/>
    </row>
    <row r="1752" spans="1:6" s="81" customFormat="1">
      <c r="A1752" s="69"/>
      <c r="B1752" s="40"/>
      <c r="C1752" s="70"/>
      <c r="D1752" s="59"/>
      <c r="E1752" s="47"/>
      <c r="F1752" s="47"/>
    </row>
    <row r="1753" spans="1:6" s="81" customFormat="1">
      <c r="A1753" s="69"/>
      <c r="B1753" s="40"/>
      <c r="C1753" s="70"/>
      <c r="D1753" s="59"/>
      <c r="E1753" s="47"/>
      <c r="F1753" s="47"/>
    </row>
    <row r="1754" spans="1:6" s="81" customFormat="1">
      <c r="A1754" s="69"/>
      <c r="B1754" s="40"/>
      <c r="C1754" s="70"/>
      <c r="D1754" s="59"/>
      <c r="E1754" s="47"/>
      <c r="F1754" s="47"/>
    </row>
    <row r="1755" spans="1:6" s="81" customFormat="1">
      <c r="A1755" s="69"/>
      <c r="B1755" s="40"/>
      <c r="C1755" s="70"/>
      <c r="D1755" s="59"/>
      <c r="E1755" s="47"/>
      <c r="F1755" s="47"/>
    </row>
    <row r="1756" spans="1:6" s="81" customFormat="1">
      <c r="A1756" s="69"/>
      <c r="B1756" s="40"/>
      <c r="C1756" s="70"/>
      <c r="D1756" s="59"/>
      <c r="E1756" s="47"/>
      <c r="F1756" s="47"/>
    </row>
    <row r="1757" spans="1:6" s="81" customFormat="1">
      <c r="A1757" s="69"/>
      <c r="B1757" s="40"/>
      <c r="C1757" s="70"/>
      <c r="D1757" s="59"/>
      <c r="E1757" s="47"/>
      <c r="F1757" s="47"/>
    </row>
    <row r="1758" spans="1:6" s="81" customFormat="1">
      <c r="A1758" s="69"/>
      <c r="B1758" s="40"/>
      <c r="C1758" s="70"/>
      <c r="D1758" s="59"/>
      <c r="E1758" s="47"/>
      <c r="F1758" s="47"/>
    </row>
    <row r="1759" spans="1:6" s="81" customFormat="1">
      <c r="A1759" s="69"/>
      <c r="B1759" s="40"/>
      <c r="C1759" s="70"/>
      <c r="D1759" s="59"/>
      <c r="E1759" s="47"/>
      <c r="F1759" s="47"/>
    </row>
    <row r="1760" spans="1:6" s="81" customFormat="1">
      <c r="A1760" s="69"/>
      <c r="B1760" s="40"/>
      <c r="C1760" s="70"/>
      <c r="D1760" s="59"/>
      <c r="E1760" s="47"/>
      <c r="F1760" s="47"/>
    </row>
    <row r="1761" spans="1:6" s="81" customFormat="1">
      <c r="A1761" s="69"/>
      <c r="B1761" s="40"/>
      <c r="C1761" s="70"/>
      <c r="D1761" s="59"/>
      <c r="E1761" s="47"/>
      <c r="F1761" s="47"/>
    </row>
    <row r="1762" spans="1:6" s="81" customFormat="1">
      <c r="A1762" s="69"/>
      <c r="B1762" s="40"/>
      <c r="C1762" s="70"/>
      <c r="D1762" s="59"/>
      <c r="E1762" s="47"/>
      <c r="F1762" s="47"/>
    </row>
    <row r="1763" spans="1:6" s="81" customFormat="1">
      <c r="A1763" s="69"/>
      <c r="B1763" s="40"/>
      <c r="C1763" s="70"/>
      <c r="D1763" s="59"/>
      <c r="E1763" s="47"/>
      <c r="F1763" s="47"/>
    </row>
    <row r="1764" spans="1:6" s="81" customFormat="1">
      <c r="A1764" s="69"/>
      <c r="B1764" s="40"/>
      <c r="C1764" s="70"/>
      <c r="D1764" s="59"/>
      <c r="E1764" s="47"/>
      <c r="F1764" s="47"/>
    </row>
    <row r="1765" spans="1:6" s="81" customFormat="1">
      <c r="A1765" s="69"/>
      <c r="B1765" s="40"/>
      <c r="C1765" s="70"/>
      <c r="D1765" s="59"/>
      <c r="E1765" s="47"/>
      <c r="F1765" s="47"/>
    </row>
    <row r="1766" spans="1:6" s="81" customFormat="1">
      <c r="A1766" s="69"/>
      <c r="B1766" s="40"/>
      <c r="C1766" s="70"/>
      <c r="D1766" s="59"/>
      <c r="E1766" s="47"/>
      <c r="F1766" s="47"/>
    </row>
    <row r="1767" spans="1:6" s="81" customFormat="1">
      <c r="A1767" s="69"/>
      <c r="B1767" s="40"/>
      <c r="C1767" s="70"/>
      <c r="D1767" s="59"/>
      <c r="E1767" s="47"/>
      <c r="F1767" s="47"/>
    </row>
    <row r="1768" spans="1:6" s="81" customFormat="1">
      <c r="A1768" s="69"/>
      <c r="B1768" s="40"/>
      <c r="C1768" s="70"/>
      <c r="D1768" s="59"/>
      <c r="E1768" s="47"/>
      <c r="F1768" s="47"/>
    </row>
    <row r="1769" spans="1:6" s="81" customFormat="1">
      <c r="A1769" s="69"/>
      <c r="B1769" s="40"/>
      <c r="C1769" s="70"/>
      <c r="D1769" s="59"/>
      <c r="E1769" s="47"/>
      <c r="F1769" s="47"/>
    </row>
    <row r="1770" spans="1:6" s="81" customFormat="1">
      <c r="A1770" s="69"/>
      <c r="B1770" s="40"/>
      <c r="C1770" s="70"/>
      <c r="D1770" s="59"/>
      <c r="E1770" s="47"/>
      <c r="F1770" s="47"/>
    </row>
    <row r="1771" spans="1:6" s="81" customFormat="1">
      <c r="A1771" s="69"/>
      <c r="B1771" s="40"/>
      <c r="C1771" s="70"/>
      <c r="D1771" s="59"/>
      <c r="E1771" s="47"/>
      <c r="F1771" s="47"/>
    </row>
    <row r="1772" spans="1:6" s="81" customFormat="1">
      <c r="A1772" s="69"/>
      <c r="B1772" s="40"/>
      <c r="C1772" s="70"/>
      <c r="D1772" s="59"/>
      <c r="E1772" s="47"/>
      <c r="F1772" s="47"/>
    </row>
    <row r="1773" spans="1:6" s="81" customFormat="1">
      <c r="A1773" s="69"/>
      <c r="B1773" s="40"/>
      <c r="C1773" s="70"/>
      <c r="D1773" s="59"/>
      <c r="E1773" s="47"/>
      <c r="F1773" s="47"/>
    </row>
    <row r="1774" spans="1:6" s="81" customFormat="1">
      <c r="A1774" s="69"/>
      <c r="B1774" s="40"/>
      <c r="C1774" s="70"/>
      <c r="D1774" s="59"/>
      <c r="E1774" s="47"/>
      <c r="F1774" s="47"/>
    </row>
    <row r="1775" spans="1:6" s="81" customFormat="1">
      <c r="A1775" s="69"/>
      <c r="B1775" s="40"/>
      <c r="C1775" s="70"/>
      <c r="D1775" s="59"/>
      <c r="E1775" s="47"/>
      <c r="F1775" s="47"/>
    </row>
    <row r="1776" spans="1:6" s="81" customFormat="1">
      <c r="A1776" s="69"/>
      <c r="B1776" s="40"/>
      <c r="C1776" s="70"/>
      <c r="D1776" s="59"/>
      <c r="E1776" s="47"/>
      <c r="F1776" s="47"/>
    </row>
    <row r="1777" spans="1:6" s="81" customFormat="1">
      <c r="A1777" s="69"/>
      <c r="B1777" s="40"/>
      <c r="C1777" s="70"/>
      <c r="D1777" s="59"/>
      <c r="E1777" s="47"/>
      <c r="F1777" s="47"/>
    </row>
    <row r="1778" spans="1:6" s="81" customFormat="1">
      <c r="A1778" s="69"/>
      <c r="B1778" s="40"/>
      <c r="C1778" s="70"/>
      <c r="D1778" s="59"/>
      <c r="E1778" s="47"/>
      <c r="F1778" s="47"/>
    </row>
    <row r="1779" spans="1:6" s="81" customFormat="1">
      <c r="A1779" s="69"/>
      <c r="B1779" s="40"/>
      <c r="C1779" s="70"/>
      <c r="D1779" s="59"/>
      <c r="E1779" s="47"/>
      <c r="F1779" s="47"/>
    </row>
    <row r="1780" spans="1:6" s="81" customFormat="1">
      <c r="A1780" s="69"/>
      <c r="B1780" s="40"/>
      <c r="C1780" s="70"/>
      <c r="D1780" s="59"/>
      <c r="E1780" s="47"/>
      <c r="F1780" s="47"/>
    </row>
    <row r="1781" spans="1:6" s="81" customFormat="1">
      <c r="A1781" s="69"/>
      <c r="B1781" s="40"/>
      <c r="C1781" s="70"/>
      <c r="D1781" s="59"/>
      <c r="E1781" s="47"/>
      <c r="F1781" s="47"/>
    </row>
    <row r="1782" spans="1:6" s="81" customFormat="1">
      <c r="A1782" s="69"/>
      <c r="B1782" s="40"/>
      <c r="C1782" s="70"/>
      <c r="D1782" s="59"/>
      <c r="E1782" s="47"/>
      <c r="F1782" s="47"/>
    </row>
    <row r="1783" spans="1:6" s="81" customFormat="1">
      <c r="A1783" s="69"/>
      <c r="B1783" s="40"/>
      <c r="C1783" s="70"/>
      <c r="D1783" s="59"/>
      <c r="E1783" s="47"/>
      <c r="F1783" s="47"/>
    </row>
    <row r="1784" spans="1:6" s="81" customFormat="1">
      <c r="A1784" s="69"/>
      <c r="B1784" s="40"/>
      <c r="C1784" s="70"/>
      <c r="D1784" s="59"/>
      <c r="E1784" s="47"/>
      <c r="F1784" s="47"/>
    </row>
    <row r="1785" spans="1:6" s="81" customFormat="1">
      <c r="A1785" s="69"/>
      <c r="B1785" s="40"/>
      <c r="C1785" s="70"/>
      <c r="D1785" s="59"/>
      <c r="E1785" s="47"/>
      <c r="F1785" s="47"/>
    </row>
    <row r="1786" spans="1:6" s="81" customFormat="1">
      <c r="A1786" s="69"/>
      <c r="B1786" s="40"/>
      <c r="C1786" s="70"/>
      <c r="D1786" s="59"/>
      <c r="E1786" s="47"/>
      <c r="F1786" s="47"/>
    </row>
    <row r="1787" spans="1:6" s="81" customFormat="1">
      <c r="A1787" s="69"/>
      <c r="B1787" s="40"/>
      <c r="C1787" s="70"/>
      <c r="D1787" s="59"/>
      <c r="E1787" s="47"/>
      <c r="F1787" s="47"/>
    </row>
    <row r="1788" spans="1:6" s="81" customFormat="1">
      <c r="A1788" s="69"/>
      <c r="B1788" s="40"/>
      <c r="C1788" s="70"/>
      <c r="D1788" s="59"/>
      <c r="E1788" s="47"/>
      <c r="F1788" s="47"/>
    </row>
    <row r="1789" spans="1:6" s="81" customFormat="1">
      <c r="A1789" s="69"/>
      <c r="B1789" s="40"/>
      <c r="C1789" s="70"/>
      <c r="D1789" s="59"/>
      <c r="E1789" s="47"/>
      <c r="F1789" s="47"/>
    </row>
    <row r="1790" spans="1:6" s="81" customFormat="1">
      <c r="A1790" s="69"/>
      <c r="B1790" s="40"/>
      <c r="C1790" s="70"/>
      <c r="D1790" s="59"/>
      <c r="E1790" s="47"/>
      <c r="F1790" s="47"/>
    </row>
    <row r="1791" spans="1:6" s="81" customFormat="1">
      <c r="A1791" s="69"/>
      <c r="B1791" s="40"/>
      <c r="C1791" s="70"/>
      <c r="D1791" s="59"/>
      <c r="E1791" s="47"/>
      <c r="F1791" s="47"/>
    </row>
    <row r="1792" spans="1:6" s="81" customFormat="1">
      <c r="A1792" s="69"/>
      <c r="B1792" s="40"/>
      <c r="C1792" s="70"/>
      <c r="D1792" s="59"/>
      <c r="E1792" s="47"/>
      <c r="F1792" s="47"/>
    </row>
    <row r="1793" spans="1:6" s="81" customFormat="1">
      <c r="A1793" s="69"/>
      <c r="B1793" s="40"/>
      <c r="C1793" s="70"/>
      <c r="D1793" s="59"/>
      <c r="E1793" s="47"/>
      <c r="F1793" s="47"/>
    </row>
    <row r="1794" spans="1:6" s="81" customFormat="1">
      <c r="A1794" s="69"/>
      <c r="B1794" s="40"/>
      <c r="C1794" s="70"/>
      <c r="D1794" s="59"/>
      <c r="E1794" s="47"/>
      <c r="F1794" s="47"/>
    </row>
    <row r="1795" spans="1:6" s="81" customFormat="1">
      <c r="A1795" s="69"/>
      <c r="B1795" s="40"/>
      <c r="C1795" s="70"/>
      <c r="D1795" s="59"/>
      <c r="E1795" s="47"/>
      <c r="F1795" s="47"/>
    </row>
    <row r="1796" spans="1:6" s="81" customFormat="1">
      <c r="A1796" s="69"/>
      <c r="B1796" s="40"/>
      <c r="C1796" s="70"/>
      <c r="D1796" s="59"/>
      <c r="E1796" s="47"/>
      <c r="F1796" s="47"/>
    </row>
    <row r="1797" spans="1:6" s="81" customFormat="1">
      <c r="A1797" s="69"/>
      <c r="B1797" s="40"/>
      <c r="C1797" s="70"/>
      <c r="D1797" s="59"/>
      <c r="E1797" s="47"/>
      <c r="F1797" s="47"/>
    </row>
    <row r="1798" spans="1:6" s="81" customFormat="1">
      <c r="A1798" s="69"/>
      <c r="B1798" s="40"/>
      <c r="C1798" s="70"/>
      <c r="D1798" s="59"/>
      <c r="E1798" s="47"/>
      <c r="F1798" s="47"/>
    </row>
    <row r="1799" spans="1:6" s="81" customFormat="1">
      <c r="A1799" s="69"/>
      <c r="B1799" s="40"/>
      <c r="C1799" s="70"/>
      <c r="D1799" s="59"/>
      <c r="E1799" s="47"/>
      <c r="F1799" s="47"/>
    </row>
    <row r="1800" spans="1:6" s="81" customFormat="1">
      <c r="A1800" s="69"/>
      <c r="B1800" s="40"/>
      <c r="C1800" s="70"/>
      <c r="D1800" s="59"/>
      <c r="E1800" s="47"/>
      <c r="F1800" s="47"/>
    </row>
    <row r="1801" spans="1:6" s="81" customFormat="1">
      <c r="A1801" s="69"/>
      <c r="B1801" s="40"/>
      <c r="C1801" s="70"/>
      <c r="D1801" s="59"/>
      <c r="E1801" s="47"/>
      <c r="F1801" s="47"/>
    </row>
    <row r="1802" spans="1:6" s="81" customFormat="1">
      <c r="A1802" s="69"/>
      <c r="B1802" s="40"/>
      <c r="C1802" s="70"/>
      <c r="D1802" s="59"/>
      <c r="E1802" s="47"/>
      <c r="F1802" s="47"/>
    </row>
    <row r="1803" spans="1:6" s="81" customFormat="1">
      <c r="A1803" s="69"/>
      <c r="B1803" s="40"/>
      <c r="C1803" s="70"/>
      <c r="D1803" s="59"/>
      <c r="E1803" s="47"/>
      <c r="F1803" s="47"/>
    </row>
    <row r="1804" spans="1:6" s="81" customFormat="1">
      <c r="A1804" s="69"/>
      <c r="B1804" s="40"/>
      <c r="C1804" s="70"/>
      <c r="D1804" s="59"/>
      <c r="E1804" s="47"/>
      <c r="F1804" s="47"/>
    </row>
    <row r="1805" spans="1:6" s="81" customFormat="1">
      <c r="A1805" s="69"/>
      <c r="B1805" s="40"/>
      <c r="C1805" s="70"/>
      <c r="D1805" s="59"/>
      <c r="E1805" s="47"/>
      <c r="F1805" s="47"/>
    </row>
    <row r="1806" spans="1:6" s="81" customFormat="1">
      <c r="A1806" s="69"/>
      <c r="B1806" s="40"/>
      <c r="C1806" s="70"/>
      <c r="D1806" s="59"/>
      <c r="E1806" s="47"/>
      <c r="F1806" s="47"/>
    </row>
    <row r="1807" spans="1:6" s="81" customFormat="1">
      <c r="A1807" s="69"/>
      <c r="B1807" s="40"/>
      <c r="C1807" s="70"/>
      <c r="D1807" s="59"/>
      <c r="E1807" s="47"/>
      <c r="F1807" s="47"/>
    </row>
    <row r="1808" spans="1:6" s="81" customFormat="1">
      <c r="A1808" s="69"/>
      <c r="B1808" s="40"/>
      <c r="C1808" s="70"/>
      <c r="D1808" s="59"/>
      <c r="E1808" s="47"/>
      <c r="F1808" s="47"/>
    </row>
    <row r="1809" spans="1:6" s="81" customFormat="1">
      <c r="A1809" s="69"/>
      <c r="B1809" s="40"/>
      <c r="C1809" s="70"/>
      <c r="D1809" s="59"/>
      <c r="E1809" s="47"/>
      <c r="F1809" s="47"/>
    </row>
    <row r="1810" spans="1:6" s="81" customFormat="1">
      <c r="A1810" s="69"/>
      <c r="B1810" s="40"/>
      <c r="C1810" s="70"/>
      <c r="D1810" s="59"/>
      <c r="E1810" s="47"/>
      <c r="F1810" s="47"/>
    </row>
    <row r="1811" spans="1:6" s="81" customFormat="1">
      <c r="A1811" s="69"/>
      <c r="B1811" s="40"/>
      <c r="C1811" s="70"/>
      <c r="D1811" s="59"/>
      <c r="E1811" s="47"/>
      <c r="F1811" s="47"/>
    </row>
    <row r="1812" spans="1:6" s="81" customFormat="1">
      <c r="A1812" s="69"/>
      <c r="B1812" s="40"/>
      <c r="C1812" s="70"/>
      <c r="D1812" s="59"/>
      <c r="E1812" s="47"/>
      <c r="F1812" s="47"/>
    </row>
    <row r="1813" spans="1:6" s="81" customFormat="1">
      <c r="A1813" s="69"/>
      <c r="B1813" s="40"/>
      <c r="C1813" s="70"/>
      <c r="D1813" s="59"/>
      <c r="E1813" s="47"/>
      <c r="F1813" s="47"/>
    </row>
    <row r="1814" spans="1:6" s="81" customFormat="1">
      <c r="A1814" s="69"/>
      <c r="B1814" s="40"/>
      <c r="C1814" s="70"/>
      <c r="D1814" s="59"/>
      <c r="E1814" s="47"/>
      <c r="F1814" s="47"/>
    </row>
    <row r="1815" spans="1:6" s="81" customFormat="1">
      <c r="A1815" s="69"/>
      <c r="B1815" s="40"/>
      <c r="C1815" s="70"/>
      <c r="D1815" s="59"/>
      <c r="E1815" s="47"/>
      <c r="F1815" s="47"/>
    </row>
    <row r="1816" spans="1:6" s="81" customFormat="1">
      <c r="A1816" s="69"/>
      <c r="B1816" s="40"/>
      <c r="C1816" s="70"/>
      <c r="D1816" s="59"/>
      <c r="E1816" s="47"/>
      <c r="F1816" s="47"/>
    </row>
    <row r="1817" spans="1:6" s="81" customFormat="1">
      <c r="A1817" s="69"/>
      <c r="B1817" s="40"/>
      <c r="C1817" s="70"/>
      <c r="D1817" s="59"/>
      <c r="E1817" s="47"/>
      <c r="F1817" s="47"/>
    </row>
    <row r="1818" spans="1:6" s="81" customFormat="1">
      <c r="A1818" s="69"/>
      <c r="B1818" s="40"/>
      <c r="C1818" s="70"/>
      <c r="D1818" s="59"/>
      <c r="E1818" s="47"/>
      <c r="F1818" s="47"/>
    </row>
    <row r="1819" spans="1:6" s="81" customFormat="1">
      <c r="A1819" s="69"/>
      <c r="B1819" s="40"/>
      <c r="C1819" s="70"/>
      <c r="D1819" s="59"/>
      <c r="E1819" s="47"/>
      <c r="F1819" s="47"/>
    </row>
    <row r="1820" spans="1:6" s="81" customFormat="1">
      <c r="A1820" s="69"/>
      <c r="B1820" s="40"/>
      <c r="C1820" s="70"/>
      <c r="D1820" s="59"/>
      <c r="E1820" s="47"/>
      <c r="F1820" s="47"/>
    </row>
    <row r="1821" spans="1:6" s="81" customFormat="1">
      <c r="A1821" s="69"/>
      <c r="B1821" s="40"/>
      <c r="C1821" s="70"/>
      <c r="D1821" s="59"/>
      <c r="E1821" s="47"/>
      <c r="F1821" s="47"/>
    </row>
    <row r="1822" spans="1:6" s="81" customFormat="1">
      <c r="A1822" s="69"/>
      <c r="B1822" s="40"/>
      <c r="C1822" s="70"/>
      <c r="D1822" s="59"/>
      <c r="E1822" s="47"/>
      <c r="F1822" s="47"/>
    </row>
    <row r="1823" spans="1:6" s="81" customFormat="1">
      <c r="A1823" s="69"/>
      <c r="B1823" s="40"/>
      <c r="C1823" s="70"/>
      <c r="D1823" s="59"/>
      <c r="E1823" s="47"/>
      <c r="F1823" s="47"/>
    </row>
    <row r="1824" spans="1:6" s="81" customFormat="1">
      <c r="A1824" s="69"/>
      <c r="B1824" s="40"/>
      <c r="C1824" s="70"/>
      <c r="D1824" s="59"/>
      <c r="E1824" s="47"/>
      <c r="F1824" s="47"/>
    </row>
    <row r="1825" spans="1:6" s="81" customFormat="1">
      <c r="A1825" s="69"/>
      <c r="B1825" s="40"/>
      <c r="C1825" s="70"/>
      <c r="D1825" s="59"/>
      <c r="E1825" s="47"/>
      <c r="F1825" s="47"/>
    </row>
    <row r="1826" spans="1:6" s="81" customFormat="1">
      <c r="A1826" s="69"/>
      <c r="B1826" s="40"/>
      <c r="C1826" s="70"/>
      <c r="D1826" s="59"/>
      <c r="E1826" s="47"/>
      <c r="F1826" s="47"/>
    </row>
    <row r="1827" spans="1:6" s="81" customFormat="1">
      <c r="A1827" s="69"/>
      <c r="B1827" s="40"/>
      <c r="C1827" s="70"/>
      <c r="D1827" s="59"/>
      <c r="E1827" s="47"/>
      <c r="F1827" s="47"/>
    </row>
    <row r="1828" spans="1:6" s="81" customFormat="1">
      <c r="A1828" s="69"/>
      <c r="B1828" s="40"/>
      <c r="C1828" s="70"/>
      <c r="D1828" s="59"/>
      <c r="E1828" s="47"/>
      <c r="F1828" s="47"/>
    </row>
    <row r="1829" spans="1:6" s="81" customFormat="1">
      <c r="A1829" s="69"/>
      <c r="B1829" s="40"/>
      <c r="C1829" s="70"/>
      <c r="D1829" s="59"/>
      <c r="E1829" s="47"/>
      <c r="F1829" s="47"/>
    </row>
    <row r="1830" spans="1:6" s="81" customFormat="1">
      <c r="A1830" s="69"/>
      <c r="B1830" s="40"/>
      <c r="C1830" s="70"/>
      <c r="D1830" s="59"/>
      <c r="E1830" s="47"/>
      <c r="F1830" s="47"/>
    </row>
    <row r="1831" spans="1:6" s="81" customFormat="1">
      <c r="A1831" s="69"/>
      <c r="B1831" s="40"/>
      <c r="C1831" s="70"/>
      <c r="D1831" s="59"/>
      <c r="E1831" s="47"/>
      <c r="F1831" s="47"/>
    </row>
    <row r="1832" spans="1:6" s="81" customFormat="1">
      <c r="A1832" s="69"/>
      <c r="B1832" s="40"/>
      <c r="C1832" s="70"/>
      <c r="D1832" s="59"/>
      <c r="E1832" s="47"/>
      <c r="F1832" s="47"/>
    </row>
    <row r="1833" spans="1:6" s="81" customFormat="1">
      <c r="A1833" s="69"/>
      <c r="B1833" s="40"/>
      <c r="C1833" s="70"/>
      <c r="D1833" s="59"/>
      <c r="E1833" s="47"/>
      <c r="F1833" s="47"/>
    </row>
    <row r="1834" spans="1:6" s="81" customFormat="1">
      <c r="A1834" s="69"/>
      <c r="B1834" s="40"/>
      <c r="C1834" s="70"/>
      <c r="D1834" s="59"/>
      <c r="E1834" s="47"/>
      <c r="F1834" s="47"/>
    </row>
    <row r="1835" spans="1:6" s="81" customFormat="1">
      <c r="A1835" s="69"/>
      <c r="B1835" s="40"/>
      <c r="C1835" s="70"/>
      <c r="D1835" s="59"/>
      <c r="E1835" s="47"/>
      <c r="F1835" s="47"/>
    </row>
    <row r="1836" spans="1:6" s="81" customFormat="1">
      <c r="A1836" s="69"/>
      <c r="B1836" s="40"/>
      <c r="C1836" s="70"/>
      <c r="D1836" s="59"/>
      <c r="E1836" s="47"/>
      <c r="F1836" s="47"/>
    </row>
    <row r="1837" spans="1:6" s="81" customFormat="1">
      <c r="A1837" s="69"/>
      <c r="B1837" s="40"/>
      <c r="C1837" s="70"/>
      <c r="D1837" s="59"/>
      <c r="E1837" s="47"/>
      <c r="F1837" s="47"/>
    </row>
    <row r="1838" spans="1:6" s="81" customFormat="1">
      <c r="A1838" s="69"/>
      <c r="B1838" s="40"/>
      <c r="C1838" s="70"/>
      <c r="D1838" s="59"/>
      <c r="E1838" s="47"/>
      <c r="F1838" s="47"/>
    </row>
    <row r="1839" spans="1:6" s="81" customFormat="1">
      <c r="A1839" s="69"/>
      <c r="B1839" s="40"/>
      <c r="C1839" s="70"/>
      <c r="D1839" s="59"/>
      <c r="E1839" s="47"/>
      <c r="F1839" s="47"/>
    </row>
    <row r="1840" spans="1:6" s="81" customFormat="1">
      <c r="A1840" s="69"/>
      <c r="B1840" s="40"/>
      <c r="C1840" s="70"/>
      <c r="D1840" s="59"/>
      <c r="E1840" s="47"/>
      <c r="F1840" s="47"/>
    </row>
    <row r="1841" spans="1:6" s="81" customFormat="1">
      <c r="A1841" s="69"/>
      <c r="B1841" s="40"/>
      <c r="C1841" s="70"/>
      <c r="D1841" s="59"/>
      <c r="E1841" s="47"/>
      <c r="F1841" s="47"/>
    </row>
    <row r="1842" spans="1:6" s="81" customFormat="1">
      <c r="A1842" s="69"/>
      <c r="B1842" s="40"/>
      <c r="C1842" s="70"/>
      <c r="D1842" s="59"/>
      <c r="E1842" s="47"/>
      <c r="F1842" s="47"/>
    </row>
    <row r="1843" spans="1:6" s="81" customFormat="1">
      <c r="A1843" s="69"/>
      <c r="B1843" s="40"/>
      <c r="C1843" s="70"/>
      <c r="D1843" s="59"/>
      <c r="E1843" s="47"/>
      <c r="F1843" s="47"/>
    </row>
    <row r="1844" spans="1:6" s="81" customFormat="1">
      <c r="A1844" s="69"/>
      <c r="B1844" s="40"/>
      <c r="C1844" s="70"/>
      <c r="D1844" s="59"/>
      <c r="E1844" s="47"/>
      <c r="F1844" s="47"/>
    </row>
    <row r="1845" spans="1:6" s="81" customFormat="1">
      <c r="A1845" s="69"/>
      <c r="B1845" s="40"/>
      <c r="C1845" s="70"/>
      <c r="D1845" s="59"/>
      <c r="E1845" s="47"/>
      <c r="F1845" s="47"/>
    </row>
    <row r="1846" spans="1:6" s="81" customFormat="1">
      <c r="A1846" s="69"/>
      <c r="B1846" s="40"/>
      <c r="C1846" s="70"/>
      <c r="D1846" s="59"/>
      <c r="E1846" s="47"/>
      <c r="F1846" s="47"/>
    </row>
    <row r="1847" spans="1:6" s="81" customFormat="1">
      <c r="A1847" s="69"/>
      <c r="B1847" s="40"/>
      <c r="C1847" s="70"/>
      <c r="D1847" s="59"/>
      <c r="E1847" s="47"/>
      <c r="F1847" s="47"/>
    </row>
    <row r="1848" spans="1:6" s="81" customFormat="1">
      <c r="A1848" s="69"/>
      <c r="B1848" s="40"/>
      <c r="C1848" s="70"/>
      <c r="D1848" s="59"/>
      <c r="E1848" s="47"/>
      <c r="F1848" s="47"/>
    </row>
    <row r="1849" spans="1:6" s="81" customFormat="1">
      <c r="A1849" s="69"/>
      <c r="B1849" s="40"/>
      <c r="C1849" s="70"/>
      <c r="D1849" s="59"/>
      <c r="E1849" s="47"/>
      <c r="F1849" s="47"/>
    </row>
    <row r="1850" spans="1:6" s="81" customFormat="1">
      <c r="A1850" s="69"/>
      <c r="B1850" s="40"/>
      <c r="C1850" s="70"/>
      <c r="D1850" s="59"/>
      <c r="E1850" s="47"/>
      <c r="F1850" s="47"/>
    </row>
    <row r="1851" spans="1:6" s="81" customFormat="1">
      <c r="A1851" s="69"/>
      <c r="B1851" s="40"/>
      <c r="C1851" s="70"/>
      <c r="D1851" s="59"/>
      <c r="E1851" s="47"/>
      <c r="F1851" s="47"/>
    </row>
    <row r="1852" spans="1:6" s="81" customFormat="1">
      <c r="A1852" s="69"/>
      <c r="B1852" s="40"/>
      <c r="C1852" s="70"/>
      <c r="D1852" s="59"/>
      <c r="E1852" s="47"/>
      <c r="F1852" s="47"/>
    </row>
    <row r="1853" spans="1:6" s="81" customFormat="1">
      <c r="A1853" s="69"/>
      <c r="B1853" s="40"/>
      <c r="C1853" s="70"/>
      <c r="D1853" s="59"/>
      <c r="E1853" s="47"/>
      <c r="F1853" s="47"/>
    </row>
    <row r="1854" spans="1:6" s="81" customFormat="1">
      <c r="A1854" s="69"/>
      <c r="B1854" s="40"/>
      <c r="C1854" s="70"/>
      <c r="D1854" s="59"/>
      <c r="E1854" s="47"/>
      <c r="F1854" s="47"/>
    </row>
    <row r="1855" spans="1:6" s="81" customFormat="1">
      <c r="A1855" s="69"/>
      <c r="B1855" s="40"/>
      <c r="C1855" s="70"/>
      <c r="D1855" s="59"/>
      <c r="E1855" s="47"/>
      <c r="F1855" s="47"/>
    </row>
    <row r="1856" spans="1:6" s="81" customFormat="1">
      <c r="A1856" s="69"/>
      <c r="B1856" s="40"/>
      <c r="C1856" s="70"/>
      <c r="D1856" s="59"/>
      <c r="E1856" s="47"/>
      <c r="F1856" s="47"/>
    </row>
    <row r="1857" spans="1:6" s="81" customFormat="1">
      <c r="A1857" s="69"/>
      <c r="B1857" s="40"/>
      <c r="C1857" s="70"/>
      <c r="D1857" s="59"/>
      <c r="E1857" s="47"/>
      <c r="F1857" s="47"/>
    </row>
    <row r="1858" spans="1:6" s="81" customFormat="1">
      <c r="A1858" s="69"/>
      <c r="B1858" s="40"/>
      <c r="C1858" s="70"/>
      <c r="D1858" s="59"/>
      <c r="E1858" s="47"/>
      <c r="F1858" s="47"/>
    </row>
    <row r="1859" spans="1:6" s="81" customFormat="1">
      <c r="A1859" s="69"/>
      <c r="B1859" s="40"/>
      <c r="C1859" s="70"/>
      <c r="D1859" s="59"/>
      <c r="E1859" s="47"/>
      <c r="F1859" s="47"/>
    </row>
    <row r="1860" spans="1:6" s="81" customFormat="1">
      <c r="A1860" s="69"/>
      <c r="B1860" s="40"/>
      <c r="C1860" s="70"/>
      <c r="D1860" s="59"/>
      <c r="E1860" s="47"/>
      <c r="F1860" s="47"/>
    </row>
    <row r="1861" spans="1:6" s="81" customFormat="1">
      <c r="A1861" s="69"/>
      <c r="B1861" s="40"/>
      <c r="C1861" s="70"/>
      <c r="D1861" s="59"/>
      <c r="E1861" s="47"/>
      <c r="F1861" s="47"/>
    </row>
    <row r="1862" spans="1:6" s="81" customFormat="1">
      <c r="A1862" s="69"/>
      <c r="B1862" s="40"/>
      <c r="C1862" s="70"/>
      <c r="D1862" s="59"/>
      <c r="E1862" s="47"/>
      <c r="F1862" s="47"/>
    </row>
    <row r="1863" spans="1:6" s="81" customFormat="1">
      <c r="A1863" s="69"/>
      <c r="B1863" s="40"/>
      <c r="C1863" s="70"/>
      <c r="D1863" s="59"/>
      <c r="E1863" s="47"/>
      <c r="F1863" s="47"/>
    </row>
    <row r="1864" spans="1:6" s="81" customFormat="1">
      <c r="A1864" s="69"/>
      <c r="B1864" s="40"/>
      <c r="C1864" s="70"/>
      <c r="D1864" s="59"/>
      <c r="E1864" s="47"/>
      <c r="F1864" s="47"/>
    </row>
    <row r="1865" spans="1:6" s="81" customFormat="1">
      <c r="A1865" s="69"/>
      <c r="B1865" s="40"/>
      <c r="C1865" s="70"/>
      <c r="D1865" s="59"/>
      <c r="E1865" s="47"/>
      <c r="F1865" s="47"/>
    </row>
    <row r="1866" spans="1:6" s="81" customFormat="1">
      <c r="A1866" s="69"/>
      <c r="B1866" s="40"/>
      <c r="C1866" s="70"/>
      <c r="D1866" s="59"/>
      <c r="E1866" s="47"/>
      <c r="F1866" s="47"/>
    </row>
    <row r="1867" spans="1:6" s="81" customFormat="1">
      <c r="A1867" s="69"/>
      <c r="B1867" s="40"/>
      <c r="C1867" s="70"/>
      <c r="D1867" s="59"/>
      <c r="E1867" s="47"/>
      <c r="F1867" s="47"/>
    </row>
    <row r="1868" spans="1:6" s="81" customFormat="1">
      <c r="A1868" s="69"/>
      <c r="B1868" s="40"/>
      <c r="C1868" s="70"/>
      <c r="D1868" s="59"/>
      <c r="E1868" s="47"/>
      <c r="F1868" s="47"/>
    </row>
    <row r="1869" spans="1:6" s="81" customFormat="1">
      <c r="A1869" s="69"/>
      <c r="B1869" s="40"/>
      <c r="C1869" s="70"/>
      <c r="D1869" s="59"/>
      <c r="E1869" s="47"/>
      <c r="F1869" s="47"/>
    </row>
    <row r="1870" spans="1:6" s="81" customFormat="1">
      <c r="A1870" s="69"/>
      <c r="B1870" s="40"/>
      <c r="C1870" s="70"/>
      <c r="D1870" s="59"/>
      <c r="E1870" s="47"/>
      <c r="F1870" s="47"/>
    </row>
    <row r="1871" spans="1:6" s="81" customFormat="1">
      <c r="A1871" s="69"/>
      <c r="B1871" s="40"/>
      <c r="C1871" s="70"/>
      <c r="D1871" s="59"/>
      <c r="E1871" s="47"/>
      <c r="F1871" s="47"/>
    </row>
    <row r="1872" spans="1:6" s="81" customFormat="1">
      <c r="A1872" s="69"/>
      <c r="B1872" s="40"/>
      <c r="C1872" s="70"/>
      <c r="D1872" s="59"/>
      <c r="E1872" s="47"/>
      <c r="F1872" s="47"/>
    </row>
    <row r="1873" spans="1:6" s="81" customFormat="1">
      <c r="A1873" s="69"/>
      <c r="B1873" s="40"/>
      <c r="C1873" s="70"/>
      <c r="D1873" s="59"/>
      <c r="E1873" s="47"/>
      <c r="F1873" s="47"/>
    </row>
    <row r="1874" spans="1:6" s="81" customFormat="1">
      <c r="A1874" s="69"/>
      <c r="B1874" s="40"/>
      <c r="C1874" s="70"/>
      <c r="D1874" s="59"/>
      <c r="E1874" s="47"/>
      <c r="F1874" s="47"/>
    </row>
    <row r="1875" spans="1:6" s="81" customFormat="1">
      <c r="A1875" s="69"/>
      <c r="B1875" s="40"/>
      <c r="C1875" s="70"/>
      <c r="D1875" s="59"/>
      <c r="E1875" s="47"/>
      <c r="F1875" s="47"/>
    </row>
    <row r="1876" spans="1:6" s="81" customFormat="1">
      <c r="A1876" s="69"/>
      <c r="B1876" s="40"/>
      <c r="C1876" s="70"/>
      <c r="D1876" s="59"/>
      <c r="E1876" s="47"/>
      <c r="F1876" s="47"/>
    </row>
    <row r="1877" spans="1:6" s="81" customFormat="1">
      <c r="A1877" s="69"/>
      <c r="B1877" s="40"/>
      <c r="C1877" s="70"/>
      <c r="D1877" s="59"/>
      <c r="E1877" s="47"/>
      <c r="F1877" s="47"/>
    </row>
    <row r="1878" spans="1:6" s="81" customFormat="1">
      <c r="A1878" s="69"/>
      <c r="B1878" s="40"/>
      <c r="C1878" s="70"/>
      <c r="D1878" s="59"/>
      <c r="E1878" s="47"/>
      <c r="F1878" s="47"/>
    </row>
    <row r="1879" spans="1:6" s="81" customFormat="1">
      <c r="A1879" s="69"/>
      <c r="B1879" s="40"/>
      <c r="C1879" s="70"/>
      <c r="D1879" s="59"/>
      <c r="E1879" s="47"/>
      <c r="F1879" s="47"/>
    </row>
    <row r="1880" spans="1:6" s="81" customFormat="1">
      <c r="A1880" s="69"/>
      <c r="B1880" s="40"/>
      <c r="C1880" s="70"/>
      <c r="D1880" s="59"/>
      <c r="E1880" s="47"/>
      <c r="F1880" s="47"/>
    </row>
    <row r="1881" spans="1:6" s="81" customFormat="1">
      <c r="A1881" s="69"/>
      <c r="B1881" s="40"/>
      <c r="C1881" s="70"/>
      <c r="D1881" s="59"/>
      <c r="E1881" s="47"/>
      <c r="F1881" s="47"/>
    </row>
    <row r="1882" spans="1:6" s="81" customFormat="1">
      <c r="A1882" s="69"/>
      <c r="B1882" s="40"/>
      <c r="C1882" s="70"/>
      <c r="D1882" s="59"/>
      <c r="E1882" s="47"/>
      <c r="F1882" s="47"/>
    </row>
    <row r="1883" spans="1:6" s="81" customFormat="1">
      <c r="A1883" s="69"/>
      <c r="B1883" s="40"/>
      <c r="C1883" s="70"/>
      <c r="D1883" s="59"/>
      <c r="E1883" s="47"/>
      <c r="F1883" s="47"/>
    </row>
    <row r="1884" spans="1:6" s="81" customFormat="1">
      <c r="A1884" s="69"/>
      <c r="B1884" s="40"/>
      <c r="C1884" s="70"/>
      <c r="D1884" s="59"/>
      <c r="E1884" s="47"/>
      <c r="F1884" s="47"/>
    </row>
    <row r="1885" spans="1:6" s="81" customFormat="1">
      <c r="A1885" s="69"/>
      <c r="B1885" s="40"/>
      <c r="C1885" s="70"/>
      <c r="D1885" s="59"/>
      <c r="E1885" s="47"/>
      <c r="F1885" s="47"/>
    </row>
    <row r="1886" spans="1:6" s="81" customFormat="1">
      <c r="A1886" s="69"/>
      <c r="B1886" s="40"/>
      <c r="C1886" s="70"/>
      <c r="D1886" s="59"/>
      <c r="E1886" s="47"/>
      <c r="F1886" s="47"/>
    </row>
    <row r="1887" spans="1:6" s="81" customFormat="1">
      <c r="A1887" s="69"/>
      <c r="B1887" s="40"/>
      <c r="C1887" s="70"/>
      <c r="D1887" s="59"/>
      <c r="E1887" s="47"/>
      <c r="F1887" s="47"/>
    </row>
    <row r="1888" spans="1:6" s="81" customFormat="1">
      <c r="A1888" s="69"/>
      <c r="B1888" s="40"/>
      <c r="C1888" s="70"/>
      <c r="D1888" s="59"/>
      <c r="E1888" s="47"/>
      <c r="F1888" s="47"/>
    </row>
    <row r="1889" spans="1:6" s="81" customFormat="1">
      <c r="A1889" s="69"/>
      <c r="B1889" s="40"/>
      <c r="C1889" s="70"/>
      <c r="D1889" s="59"/>
      <c r="E1889" s="47"/>
      <c r="F1889" s="47"/>
    </row>
    <row r="1890" spans="1:6" s="81" customFormat="1">
      <c r="A1890" s="69"/>
      <c r="B1890" s="40"/>
      <c r="C1890" s="70"/>
      <c r="D1890" s="59"/>
      <c r="E1890" s="47"/>
      <c r="F1890" s="47"/>
    </row>
    <row r="1891" spans="1:6" s="81" customFormat="1">
      <c r="A1891" s="69"/>
      <c r="B1891" s="40"/>
      <c r="C1891" s="70"/>
      <c r="D1891" s="59"/>
      <c r="E1891" s="47"/>
      <c r="F1891" s="47"/>
    </row>
    <row r="1892" spans="1:6" s="81" customFormat="1">
      <c r="A1892" s="69"/>
      <c r="B1892" s="40"/>
      <c r="C1892" s="70"/>
      <c r="D1892" s="59"/>
      <c r="E1892" s="47"/>
      <c r="F1892" s="47"/>
    </row>
    <row r="1893" spans="1:6" s="81" customFormat="1">
      <c r="A1893" s="69"/>
      <c r="B1893" s="40"/>
      <c r="C1893" s="70"/>
      <c r="D1893" s="59"/>
      <c r="E1893" s="47"/>
      <c r="F1893" s="47"/>
    </row>
    <row r="1894" spans="1:6" s="81" customFormat="1">
      <c r="A1894" s="69"/>
      <c r="B1894" s="40"/>
      <c r="C1894" s="70"/>
      <c r="D1894" s="59"/>
      <c r="E1894" s="47"/>
      <c r="F1894" s="47"/>
    </row>
    <row r="1895" spans="1:6" s="81" customFormat="1">
      <c r="A1895" s="69"/>
      <c r="B1895" s="40"/>
      <c r="C1895" s="70"/>
      <c r="D1895" s="59"/>
      <c r="E1895" s="47"/>
      <c r="F1895" s="47"/>
    </row>
    <row r="1896" spans="1:6" s="81" customFormat="1">
      <c r="A1896" s="69"/>
      <c r="B1896" s="40"/>
      <c r="C1896" s="70"/>
      <c r="D1896" s="59"/>
      <c r="E1896" s="47"/>
      <c r="F1896" s="47"/>
    </row>
    <row r="1897" spans="1:6" s="81" customFormat="1">
      <c r="A1897" s="69"/>
      <c r="B1897" s="40"/>
      <c r="C1897" s="70"/>
      <c r="D1897" s="59"/>
      <c r="E1897" s="47"/>
      <c r="F1897" s="47"/>
    </row>
    <row r="1898" spans="1:6" s="81" customFormat="1">
      <c r="A1898" s="69"/>
      <c r="B1898" s="40"/>
      <c r="C1898" s="70"/>
      <c r="D1898" s="59"/>
      <c r="E1898" s="47"/>
      <c r="F1898" s="47"/>
    </row>
    <row r="1899" spans="1:6" s="81" customFormat="1">
      <c r="A1899" s="69"/>
      <c r="B1899" s="40"/>
      <c r="C1899" s="70"/>
      <c r="D1899" s="59"/>
      <c r="E1899" s="47"/>
      <c r="F1899" s="47"/>
    </row>
    <row r="1900" spans="1:6" s="81" customFormat="1">
      <c r="A1900" s="69"/>
      <c r="B1900" s="40"/>
      <c r="C1900" s="70"/>
      <c r="D1900" s="59"/>
      <c r="E1900" s="47"/>
      <c r="F1900" s="47"/>
    </row>
    <row r="1901" spans="1:6" s="81" customFormat="1">
      <c r="A1901" s="69"/>
      <c r="B1901" s="40"/>
      <c r="C1901" s="70"/>
      <c r="D1901" s="59"/>
      <c r="E1901" s="47"/>
      <c r="F1901" s="47"/>
    </row>
    <row r="1902" spans="1:6" s="81" customFormat="1">
      <c r="A1902" s="69"/>
      <c r="B1902" s="40"/>
      <c r="C1902" s="70"/>
      <c r="D1902" s="59"/>
      <c r="E1902" s="47"/>
      <c r="F1902" s="47"/>
    </row>
    <row r="1903" spans="1:6" s="81" customFormat="1">
      <c r="A1903" s="69"/>
      <c r="B1903" s="40"/>
      <c r="C1903" s="70"/>
      <c r="D1903" s="59"/>
      <c r="E1903" s="47"/>
      <c r="F1903" s="47"/>
    </row>
    <row r="1904" spans="1:6" s="81" customFormat="1">
      <c r="A1904" s="69"/>
      <c r="B1904" s="40"/>
      <c r="C1904" s="70"/>
      <c r="D1904" s="59"/>
      <c r="E1904" s="47"/>
      <c r="F1904" s="47"/>
    </row>
    <row r="1905" spans="1:6" s="81" customFormat="1">
      <c r="A1905" s="69"/>
      <c r="B1905" s="40"/>
      <c r="C1905" s="70"/>
      <c r="D1905" s="59"/>
      <c r="E1905" s="47"/>
      <c r="F1905" s="47"/>
    </row>
    <row r="1906" spans="1:6" s="81" customFormat="1">
      <c r="A1906" s="69"/>
      <c r="B1906" s="40"/>
      <c r="C1906" s="70"/>
      <c r="D1906" s="59"/>
      <c r="E1906" s="47"/>
      <c r="F1906" s="47"/>
    </row>
    <row r="1907" spans="1:6" s="81" customFormat="1">
      <c r="A1907" s="69"/>
      <c r="B1907" s="40"/>
      <c r="C1907" s="70"/>
      <c r="D1907" s="59"/>
      <c r="E1907" s="47"/>
      <c r="F1907" s="47"/>
    </row>
    <row r="1908" spans="1:6" s="81" customFormat="1">
      <c r="A1908" s="69"/>
      <c r="B1908" s="40"/>
      <c r="C1908" s="70"/>
      <c r="D1908" s="59"/>
      <c r="E1908" s="47"/>
      <c r="F1908" s="47"/>
    </row>
    <row r="1909" spans="1:6" s="81" customFormat="1">
      <c r="A1909" s="69"/>
      <c r="B1909" s="40"/>
      <c r="C1909" s="70"/>
      <c r="D1909" s="59"/>
      <c r="E1909" s="47"/>
      <c r="F1909" s="47"/>
    </row>
    <row r="1910" spans="1:6" s="81" customFormat="1">
      <c r="A1910" s="69"/>
      <c r="B1910" s="40"/>
      <c r="C1910" s="70"/>
      <c r="D1910" s="59"/>
      <c r="E1910" s="47"/>
      <c r="F1910" s="47"/>
    </row>
    <row r="1911" spans="1:6" s="81" customFormat="1">
      <c r="A1911" s="69"/>
      <c r="B1911" s="40"/>
      <c r="C1911" s="70"/>
      <c r="D1911" s="59"/>
      <c r="E1911" s="47"/>
      <c r="F1911" s="47"/>
    </row>
    <row r="1912" spans="1:6" s="81" customFormat="1">
      <c r="A1912" s="69"/>
      <c r="B1912" s="40"/>
      <c r="C1912" s="70"/>
      <c r="D1912" s="59"/>
      <c r="E1912" s="47"/>
      <c r="F1912" s="47"/>
    </row>
    <row r="1913" spans="1:6" s="81" customFormat="1">
      <c r="A1913" s="69"/>
      <c r="B1913" s="40"/>
      <c r="C1913" s="70"/>
      <c r="D1913" s="59"/>
      <c r="E1913" s="47"/>
      <c r="F1913" s="47"/>
    </row>
    <row r="1914" spans="1:6" s="81" customFormat="1">
      <c r="A1914" s="69"/>
      <c r="B1914" s="40"/>
      <c r="C1914" s="70"/>
      <c r="D1914" s="59"/>
      <c r="E1914" s="47"/>
      <c r="F1914" s="47"/>
    </row>
    <row r="1915" spans="1:6" s="81" customFormat="1">
      <c r="A1915" s="69"/>
      <c r="B1915" s="40"/>
      <c r="C1915" s="70"/>
      <c r="D1915" s="59"/>
      <c r="E1915" s="47"/>
      <c r="F1915" s="47"/>
    </row>
    <row r="1916" spans="1:6" s="81" customFormat="1">
      <c r="A1916" s="69"/>
      <c r="B1916" s="40"/>
      <c r="C1916" s="70"/>
      <c r="D1916" s="59"/>
      <c r="E1916" s="47"/>
      <c r="F1916" s="47"/>
    </row>
    <row r="1917" spans="1:6" s="81" customFormat="1">
      <c r="A1917" s="69"/>
      <c r="B1917" s="40"/>
      <c r="C1917" s="70"/>
      <c r="D1917" s="59"/>
      <c r="E1917" s="47"/>
      <c r="F1917" s="47"/>
    </row>
    <row r="1918" spans="1:6" s="81" customFormat="1">
      <c r="A1918" s="69"/>
      <c r="B1918" s="40"/>
      <c r="C1918" s="70"/>
      <c r="D1918" s="59"/>
      <c r="E1918" s="47"/>
      <c r="F1918" s="47"/>
    </row>
    <row r="1919" spans="1:6" s="81" customFormat="1">
      <c r="A1919" s="69"/>
      <c r="B1919" s="40"/>
      <c r="C1919" s="70"/>
      <c r="D1919" s="59"/>
      <c r="E1919" s="47"/>
      <c r="F1919" s="47"/>
    </row>
    <row r="1920" spans="1:6" s="81" customFormat="1">
      <c r="A1920" s="69"/>
      <c r="B1920" s="40"/>
      <c r="C1920" s="70"/>
      <c r="D1920" s="59"/>
      <c r="E1920" s="47"/>
      <c r="F1920" s="47"/>
    </row>
    <row r="1921" spans="1:6" s="81" customFormat="1">
      <c r="A1921" s="69"/>
      <c r="B1921" s="40"/>
      <c r="C1921" s="70"/>
      <c r="D1921" s="59"/>
      <c r="E1921" s="47"/>
      <c r="F1921" s="47"/>
    </row>
    <row r="1922" spans="1:6" s="81" customFormat="1">
      <c r="A1922" s="69"/>
      <c r="B1922" s="40"/>
      <c r="C1922" s="70"/>
      <c r="D1922" s="59"/>
      <c r="E1922" s="47"/>
      <c r="F1922" s="47"/>
    </row>
    <row r="1923" spans="1:6" s="81" customFormat="1">
      <c r="A1923" s="69"/>
      <c r="B1923" s="40"/>
      <c r="C1923" s="70"/>
      <c r="D1923" s="59"/>
      <c r="E1923" s="47"/>
      <c r="F1923" s="47"/>
    </row>
    <row r="1924" spans="1:6" s="81" customFormat="1">
      <c r="A1924" s="69"/>
      <c r="B1924" s="40"/>
      <c r="C1924" s="70"/>
      <c r="D1924" s="59"/>
      <c r="E1924" s="47"/>
      <c r="F1924" s="47"/>
    </row>
    <row r="1925" spans="1:6" s="81" customFormat="1">
      <c r="A1925" s="69"/>
      <c r="B1925" s="40"/>
      <c r="C1925" s="70"/>
      <c r="D1925" s="59"/>
      <c r="E1925" s="47"/>
      <c r="F1925" s="47"/>
    </row>
    <row r="1926" spans="1:6" s="81" customFormat="1">
      <c r="A1926" s="69"/>
      <c r="B1926" s="40"/>
      <c r="C1926" s="70"/>
      <c r="D1926" s="59"/>
      <c r="E1926" s="47"/>
      <c r="F1926" s="47"/>
    </row>
    <row r="1927" spans="1:6" s="81" customFormat="1">
      <c r="A1927" s="69"/>
      <c r="B1927" s="40"/>
      <c r="C1927" s="70"/>
      <c r="D1927" s="59"/>
      <c r="E1927" s="47"/>
      <c r="F1927" s="47"/>
    </row>
    <row r="1928" spans="1:6" s="81" customFormat="1">
      <c r="A1928" s="69"/>
      <c r="B1928" s="40"/>
      <c r="C1928" s="70"/>
      <c r="D1928" s="59"/>
      <c r="E1928" s="47"/>
      <c r="F1928" s="47"/>
    </row>
    <row r="1929" spans="1:6" s="81" customFormat="1">
      <c r="A1929" s="69"/>
      <c r="B1929" s="40"/>
      <c r="C1929" s="70"/>
      <c r="D1929" s="59"/>
      <c r="E1929" s="47"/>
      <c r="F1929" s="47"/>
    </row>
    <row r="1930" spans="1:6" s="81" customFormat="1">
      <c r="A1930" s="69"/>
      <c r="B1930" s="40"/>
      <c r="C1930" s="70"/>
      <c r="D1930" s="59"/>
      <c r="E1930" s="47"/>
      <c r="F1930" s="47"/>
    </row>
    <row r="1931" spans="1:6" s="81" customFormat="1">
      <c r="A1931" s="69"/>
      <c r="B1931" s="40"/>
      <c r="C1931" s="70"/>
      <c r="D1931" s="59"/>
      <c r="E1931" s="47"/>
      <c r="F1931" s="47"/>
    </row>
    <row r="1932" spans="1:6" s="81" customFormat="1">
      <c r="A1932" s="69"/>
      <c r="B1932" s="40"/>
      <c r="C1932" s="70"/>
      <c r="D1932" s="59"/>
      <c r="E1932" s="47"/>
      <c r="F1932" s="47"/>
    </row>
    <row r="1933" spans="1:6" s="81" customFormat="1">
      <c r="A1933" s="69"/>
      <c r="B1933" s="40"/>
      <c r="C1933" s="70"/>
      <c r="D1933" s="59"/>
      <c r="E1933" s="47"/>
      <c r="F1933" s="47"/>
    </row>
    <row r="1934" spans="1:6" s="81" customFormat="1">
      <c r="A1934" s="69"/>
      <c r="B1934" s="40"/>
      <c r="C1934" s="70"/>
      <c r="D1934" s="59"/>
      <c r="E1934" s="47"/>
      <c r="F1934" s="47"/>
    </row>
    <row r="1935" spans="1:6" s="81" customFormat="1">
      <c r="A1935" s="69"/>
      <c r="B1935" s="40"/>
      <c r="C1935" s="70"/>
      <c r="D1935" s="59"/>
      <c r="E1935" s="47"/>
      <c r="F1935" s="47"/>
    </row>
    <row r="1936" spans="1:6" s="81" customFormat="1">
      <c r="A1936" s="69"/>
      <c r="B1936" s="40"/>
      <c r="C1936" s="70"/>
      <c r="D1936" s="59"/>
      <c r="E1936" s="47"/>
      <c r="F1936" s="47"/>
    </row>
    <row r="1937" spans="1:6" s="81" customFormat="1">
      <c r="A1937" s="69"/>
      <c r="B1937" s="40"/>
      <c r="C1937" s="70"/>
      <c r="D1937" s="59"/>
      <c r="E1937" s="47"/>
      <c r="F1937" s="47"/>
    </row>
    <row r="1938" spans="1:6" s="81" customFormat="1">
      <c r="A1938" s="69"/>
      <c r="B1938" s="40"/>
      <c r="C1938" s="70"/>
      <c r="D1938" s="59"/>
      <c r="E1938" s="47"/>
      <c r="F1938" s="47"/>
    </row>
    <row r="1939" spans="1:6" s="81" customFormat="1">
      <c r="A1939" s="69"/>
      <c r="B1939" s="40"/>
      <c r="C1939" s="70"/>
      <c r="D1939" s="59"/>
      <c r="E1939" s="47"/>
      <c r="F1939" s="47"/>
    </row>
    <row r="1940" spans="1:6" s="81" customFormat="1">
      <c r="A1940" s="69"/>
      <c r="B1940" s="40"/>
      <c r="C1940" s="70"/>
      <c r="D1940" s="59"/>
      <c r="E1940" s="47"/>
      <c r="F1940" s="47"/>
    </row>
    <row r="1941" spans="1:6" s="81" customFormat="1">
      <c r="A1941" s="69"/>
      <c r="B1941" s="40"/>
      <c r="C1941" s="70"/>
      <c r="D1941" s="59"/>
      <c r="E1941" s="47"/>
      <c r="F1941" s="47"/>
    </row>
    <row r="1942" spans="1:6" s="81" customFormat="1">
      <c r="A1942" s="69"/>
      <c r="B1942" s="40"/>
      <c r="C1942" s="70"/>
      <c r="D1942" s="59"/>
      <c r="E1942" s="47"/>
      <c r="F1942" s="47"/>
    </row>
    <row r="1943" spans="1:6" s="81" customFormat="1">
      <c r="A1943" s="69"/>
      <c r="B1943" s="40"/>
      <c r="C1943" s="70"/>
      <c r="D1943" s="59"/>
      <c r="E1943" s="47"/>
      <c r="F1943" s="47"/>
    </row>
    <row r="1944" spans="1:6" s="81" customFormat="1">
      <c r="A1944" s="69"/>
      <c r="B1944" s="40"/>
      <c r="C1944" s="70"/>
      <c r="D1944" s="59"/>
      <c r="E1944" s="47"/>
      <c r="F1944" s="47"/>
    </row>
    <row r="1945" spans="1:6" s="81" customFormat="1">
      <c r="A1945" s="69"/>
      <c r="B1945" s="40"/>
      <c r="C1945" s="70"/>
      <c r="D1945" s="59"/>
      <c r="E1945" s="47"/>
      <c r="F1945" s="47"/>
    </row>
    <row r="1946" spans="1:6" s="81" customFormat="1">
      <c r="A1946" s="69"/>
      <c r="B1946" s="40"/>
      <c r="C1946" s="70"/>
      <c r="D1946" s="59"/>
      <c r="E1946" s="47"/>
      <c r="F1946" s="47"/>
    </row>
    <row r="1947" spans="1:6" s="81" customFormat="1">
      <c r="A1947" s="69"/>
      <c r="B1947" s="40"/>
      <c r="C1947" s="70"/>
      <c r="D1947" s="59"/>
      <c r="E1947" s="47"/>
      <c r="F1947" s="47"/>
    </row>
    <row r="1948" spans="1:6" s="81" customFormat="1">
      <c r="A1948" s="69"/>
      <c r="B1948" s="40"/>
      <c r="C1948" s="70"/>
      <c r="D1948" s="59"/>
      <c r="E1948" s="47"/>
      <c r="F1948" s="47"/>
    </row>
    <row r="1949" spans="1:6" s="81" customFormat="1">
      <c r="A1949" s="69"/>
      <c r="B1949" s="40"/>
      <c r="C1949" s="70"/>
      <c r="D1949" s="59"/>
      <c r="E1949" s="47"/>
      <c r="F1949" s="47"/>
    </row>
    <row r="1950" spans="1:6" s="81" customFormat="1">
      <c r="A1950" s="69"/>
      <c r="B1950" s="40"/>
      <c r="C1950" s="70"/>
      <c r="D1950" s="59"/>
      <c r="E1950" s="47"/>
      <c r="F1950" s="47"/>
    </row>
    <row r="1951" spans="1:6" s="81" customFormat="1">
      <c r="A1951" s="69"/>
      <c r="B1951" s="40"/>
      <c r="C1951" s="70"/>
      <c r="D1951" s="59"/>
      <c r="E1951" s="47"/>
      <c r="F1951" s="47"/>
    </row>
    <row r="1952" spans="1:6" s="81" customFormat="1">
      <c r="A1952" s="69"/>
      <c r="B1952" s="40"/>
      <c r="C1952" s="70"/>
      <c r="D1952" s="59"/>
      <c r="E1952" s="47"/>
      <c r="F1952" s="47"/>
    </row>
    <row r="1953" spans="1:6" s="81" customFormat="1">
      <c r="A1953" s="69"/>
      <c r="B1953" s="40"/>
      <c r="C1953" s="70"/>
      <c r="D1953" s="59"/>
      <c r="E1953" s="47"/>
      <c r="F1953" s="47"/>
    </row>
    <row r="1954" spans="1:6" s="81" customFormat="1">
      <c r="A1954" s="69"/>
      <c r="B1954" s="40"/>
      <c r="C1954" s="70"/>
      <c r="D1954" s="59"/>
      <c r="E1954" s="47"/>
      <c r="F1954" s="47"/>
    </row>
    <row r="1955" spans="1:6" s="81" customFormat="1">
      <c r="A1955" s="69"/>
      <c r="B1955" s="40"/>
      <c r="C1955" s="70"/>
      <c r="D1955" s="59"/>
      <c r="E1955" s="47"/>
      <c r="F1955" s="47"/>
    </row>
    <row r="1956" spans="1:6" s="81" customFormat="1">
      <c r="A1956" s="69"/>
      <c r="B1956" s="40"/>
      <c r="C1956" s="70"/>
      <c r="D1956" s="59"/>
      <c r="E1956" s="47"/>
      <c r="F1956" s="47"/>
    </row>
    <row r="1957" spans="1:6" s="81" customFormat="1">
      <c r="A1957" s="69"/>
      <c r="B1957" s="40"/>
      <c r="C1957" s="70"/>
      <c r="D1957" s="59"/>
      <c r="E1957" s="47"/>
      <c r="F1957" s="47"/>
    </row>
    <row r="1958" spans="1:6" s="81" customFormat="1">
      <c r="A1958" s="69"/>
      <c r="B1958" s="40"/>
      <c r="C1958" s="70"/>
      <c r="D1958" s="59"/>
      <c r="E1958" s="47"/>
      <c r="F1958" s="47"/>
    </row>
    <row r="1959" spans="1:6" s="81" customFormat="1">
      <c r="A1959" s="69"/>
      <c r="B1959" s="40"/>
      <c r="C1959" s="70"/>
      <c r="D1959" s="59"/>
      <c r="E1959" s="47"/>
      <c r="F1959" s="47"/>
    </row>
    <row r="1960" spans="1:6" s="81" customFormat="1">
      <c r="A1960" s="69"/>
      <c r="B1960" s="40"/>
      <c r="C1960" s="70"/>
      <c r="D1960" s="59"/>
      <c r="E1960" s="47"/>
      <c r="F1960" s="47"/>
    </row>
    <row r="1961" spans="1:6" s="81" customFormat="1">
      <c r="A1961" s="69"/>
      <c r="B1961" s="40"/>
      <c r="C1961" s="70"/>
      <c r="D1961" s="59"/>
      <c r="E1961" s="47"/>
      <c r="F1961" s="47"/>
    </row>
    <row r="1962" spans="1:6" s="81" customFormat="1">
      <c r="A1962" s="69"/>
      <c r="B1962" s="40"/>
      <c r="C1962" s="70"/>
      <c r="D1962" s="59"/>
      <c r="E1962" s="47"/>
      <c r="F1962" s="47"/>
    </row>
    <row r="1963" spans="1:6" s="81" customFormat="1">
      <c r="A1963" s="69"/>
      <c r="B1963" s="40"/>
      <c r="C1963" s="70"/>
      <c r="D1963" s="59"/>
      <c r="E1963" s="47"/>
      <c r="F1963" s="47"/>
    </row>
    <row r="1964" spans="1:6" s="81" customFormat="1">
      <c r="A1964" s="69"/>
      <c r="B1964" s="40"/>
      <c r="C1964" s="70"/>
      <c r="D1964" s="59"/>
      <c r="E1964" s="47"/>
      <c r="F1964" s="47"/>
    </row>
    <row r="1965" spans="1:6" s="81" customFormat="1">
      <c r="A1965" s="69"/>
      <c r="B1965" s="40"/>
      <c r="C1965" s="70"/>
      <c r="D1965" s="59"/>
      <c r="E1965" s="47"/>
      <c r="F1965" s="47"/>
    </row>
    <row r="1966" spans="1:6" s="27" customFormat="1">
      <c r="A1966" s="69"/>
      <c r="B1966" s="40"/>
      <c r="C1966" s="70"/>
      <c r="D1966" s="59"/>
      <c r="E1966" s="47"/>
      <c r="F1966" s="47"/>
    </row>
    <row r="1967" spans="1:6" s="27" customFormat="1">
      <c r="A1967" s="69"/>
      <c r="B1967" s="40"/>
      <c r="C1967" s="70"/>
      <c r="D1967" s="59"/>
      <c r="E1967" s="47"/>
      <c r="F1967" s="47"/>
    </row>
    <row r="1970" spans="1:6" s="81" customFormat="1">
      <c r="A1970" s="69"/>
      <c r="B1970" s="40"/>
      <c r="C1970" s="70"/>
      <c r="D1970" s="59"/>
      <c r="E1970" s="47"/>
      <c r="F1970" s="47"/>
    </row>
    <row r="1971" spans="1:6" s="81" customFormat="1">
      <c r="A1971" s="69"/>
      <c r="B1971" s="40"/>
      <c r="C1971" s="70"/>
      <c r="D1971" s="59"/>
      <c r="E1971" s="47"/>
      <c r="F1971" s="47"/>
    </row>
    <row r="1972" spans="1:6" s="81" customFormat="1">
      <c r="A1972" s="69"/>
      <c r="B1972" s="40"/>
      <c r="C1972" s="70"/>
      <c r="D1972" s="59"/>
      <c r="E1972" s="47"/>
      <c r="F1972" s="47"/>
    </row>
    <row r="1973" spans="1:6" s="81" customFormat="1">
      <c r="A1973" s="69"/>
      <c r="B1973" s="40"/>
      <c r="C1973" s="70"/>
      <c r="D1973" s="59"/>
      <c r="E1973" s="47"/>
      <c r="F1973" s="47"/>
    </row>
    <row r="1974" spans="1:6" s="81" customFormat="1">
      <c r="A1974" s="69"/>
      <c r="B1974" s="40"/>
      <c r="C1974" s="70"/>
      <c r="D1974" s="59"/>
      <c r="E1974" s="47"/>
      <c r="F1974" s="47"/>
    </row>
    <row r="1975" spans="1:6" s="81" customFormat="1">
      <c r="A1975" s="69"/>
      <c r="B1975" s="40"/>
      <c r="C1975" s="70"/>
      <c r="D1975" s="59"/>
      <c r="E1975" s="47"/>
      <c r="F1975" s="47"/>
    </row>
    <row r="1976" spans="1:6" s="81" customFormat="1">
      <c r="A1976" s="69"/>
      <c r="B1976" s="40"/>
      <c r="C1976" s="70"/>
      <c r="D1976" s="59"/>
      <c r="E1976" s="47"/>
      <c r="F1976" s="47"/>
    </row>
    <row r="1977" spans="1:6" s="81" customFormat="1">
      <c r="A1977" s="69"/>
      <c r="B1977" s="40"/>
      <c r="C1977" s="70"/>
      <c r="D1977" s="59"/>
      <c r="E1977" s="47"/>
      <c r="F1977" s="47"/>
    </row>
    <row r="1978" spans="1:6" s="81" customFormat="1">
      <c r="A1978" s="69"/>
      <c r="B1978" s="40"/>
      <c r="C1978" s="70"/>
      <c r="D1978" s="59"/>
      <c r="E1978" s="47"/>
      <c r="F1978" s="47"/>
    </row>
    <row r="1979" spans="1:6" s="81" customFormat="1">
      <c r="A1979" s="69"/>
      <c r="B1979" s="40"/>
      <c r="C1979" s="70"/>
      <c r="D1979" s="59"/>
      <c r="E1979" s="47"/>
      <c r="F1979" s="47"/>
    </row>
    <row r="1980" spans="1:6" s="81" customFormat="1">
      <c r="A1980" s="69"/>
      <c r="B1980" s="40"/>
      <c r="C1980" s="70"/>
      <c r="D1980" s="59"/>
      <c r="E1980" s="47"/>
      <c r="F1980" s="47"/>
    </row>
    <row r="1981" spans="1:6" s="81" customFormat="1">
      <c r="A1981" s="69"/>
      <c r="B1981" s="40"/>
      <c r="C1981" s="70"/>
      <c r="D1981" s="59"/>
      <c r="E1981" s="47"/>
      <c r="F1981" s="47"/>
    </row>
    <row r="1982" spans="1:6" s="81" customFormat="1">
      <c r="A1982" s="69"/>
      <c r="B1982" s="40"/>
      <c r="C1982" s="70"/>
      <c r="D1982" s="59"/>
      <c r="E1982" s="47"/>
      <c r="F1982" s="47"/>
    </row>
    <row r="1983" spans="1:6" s="81" customFormat="1">
      <c r="A1983" s="69"/>
      <c r="B1983" s="40"/>
      <c r="C1983" s="70"/>
      <c r="D1983" s="59"/>
      <c r="E1983" s="47"/>
      <c r="F1983" s="47"/>
    </row>
    <row r="1984" spans="1:6" s="81" customFormat="1">
      <c r="A1984" s="69"/>
      <c r="B1984" s="40"/>
      <c r="C1984" s="70"/>
      <c r="D1984" s="59"/>
      <c r="E1984" s="47"/>
      <c r="F1984" s="47"/>
    </row>
    <row r="1985" spans="1:6" s="81" customFormat="1">
      <c r="A1985" s="69"/>
      <c r="B1985" s="40"/>
      <c r="C1985" s="70"/>
      <c r="D1985" s="59"/>
      <c r="E1985" s="47"/>
      <c r="F1985" s="47"/>
    </row>
    <row r="1986" spans="1:6" s="81" customFormat="1">
      <c r="A1986" s="69"/>
      <c r="B1986" s="40"/>
      <c r="C1986" s="70"/>
      <c r="D1986" s="59"/>
      <c r="E1986" s="47"/>
      <c r="F1986" s="47"/>
    </row>
    <row r="1987" spans="1:6" s="81" customFormat="1">
      <c r="A1987" s="69"/>
      <c r="B1987" s="40"/>
      <c r="C1987" s="70"/>
      <c r="D1987" s="59"/>
      <c r="E1987" s="47"/>
      <c r="F1987" s="47"/>
    </row>
    <row r="1988" spans="1:6" s="81" customFormat="1">
      <c r="A1988" s="69"/>
      <c r="B1988" s="40"/>
      <c r="C1988" s="70"/>
      <c r="D1988" s="59"/>
      <c r="E1988" s="47"/>
      <c r="F1988" s="47"/>
    </row>
    <row r="1989" spans="1:6" s="81" customFormat="1">
      <c r="A1989" s="69"/>
      <c r="B1989" s="40"/>
      <c r="C1989" s="70"/>
      <c r="D1989" s="59"/>
      <c r="E1989" s="47"/>
      <c r="F1989" s="47"/>
    </row>
    <row r="1990" spans="1:6" s="81" customFormat="1">
      <c r="A1990" s="69"/>
      <c r="B1990" s="40"/>
      <c r="C1990" s="70"/>
      <c r="D1990" s="59"/>
      <c r="E1990" s="47"/>
      <c r="F1990" s="47"/>
    </row>
    <row r="1991" spans="1:6" s="81" customFormat="1">
      <c r="A1991" s="69"/>
      <c r="B1991" s="40"/>
      <c r="C1991" s="70"/>
      <c r="D1991" s="59"/>
      <c r="E1991" s="47"/>
      <c r="F1991" s="47"/>
    </row>
    <row r="1992" spans="1:6" s="81" customFormat="1">
      <c r="A1992" s="69"/>
      <c r="B1992" s="40"/>
      <c r="C1992" s="70"/>
      <c r="D1992" s="59"/>
      <c r="E1992" s="47"/>
      <c r="F1992" s="47"/>
    </row>
    <row r="1993" spans="1:6" s="81" customFormat="1">
      <c r="A1993" s="69"/>
      <c r="B1993" s="40"/>
      <c r="C1993" s="70"/>
      <c r="D1993" s="59"/>
      <c r="E1993" s="47"/>
      <c r="F1993" s="47"/>
    </row>
    <row r="1994" spans="1:6" s="81" customFormat="1">
      <c r="A1994" s="69"/>
      <c r="B1994" s="40"/>
      <c r="C1994" s="70"/>
      <c r="D1994" s="59"/>
      <c r="E1994" s="47"/>
      <c r="F1994" s="47"/>
    </row>
    <row r="1995" spans="1:6" s="81" customFormat="1">
      <c r="A1995" s="69"/>
      <c r="B1995" s="40"/>
      <c r="C1995" s="70"/>
      <c r="D1995" s="59"/>
      <c r="E1995" s="47"/>
      <c r="F1995" s="47"/>
    </row>
    <row r="1996" spans="1:6" s="81" customFormat="1">
      <c r="A1996" s="69"/>
      <c r="B1996" s="40"/>
      <c r="C1996" s="70"/>
      <c r="D1996" s="59"/>
      <c r="E1996" s="47"/>
      <c r="F1996" s="47"/>
    </row>
    <row r="1997" spans="1:6" s="81" customFormat="1">
      <c r="A1997" s="69"/>
      <c r="B1997" s="40"/>
      <c r="C1997" s="70"/>
      <c r="D1997" s="59"/>
      <c r="E1997" s="47"/>
      <c r="F1997" s="47"/>
    </row>
    <row r="1998" spans="1:6" s="81" customFormat="1">
      <c r="A1998" s="69"/>
      <c r="B1998" s="40"/>
      <c r="C1998" s="70"/>
      <c r="D1998" s="59"/>
      <c r="E1998" s="47"/>
      <c r="F1998" s="47"/>
    </row>
    <row r="1999" spans="1:6" s="81" customFormat="1">
      <c r="A1999" s="69"/>
      <c r="B1999" s="40"/>
      <c r="C1999" s="70"/>
      <c r="D1999" s="59"/>
      <c r="E1999" s="47"/>
      <c r="F1999" s="47"/>
    </row>
    <row r="2000" spans="1:6" s="81" customFormat="1">
      <c r="A2000" s="69"/>
      <c r="B2000" s="40"/>
      <c r="C2000" s="70"/>
      <c r="D2000" s="59"/>
      <c r="E2000" s="47"/>
      <c r="F2000" s="47"/>
    </row>
    <row r="2001" spans="1:6" s="81" customFormat="1">
      <c r="A2001" s="69"/>
      <c r="B2001" s="40"/>
      <c r="C2001" s="70"/>
      <c r="D2001" s="59"/>
      <c r="E2001" s="47"/>
      <c r="F2001" s="47"/>
    </row>
    <row r="2002" spans="1:6" s="81" customFormat="1">
      <c r="A2002" s="69"/>
      <c r="B2002" s="40"/>
      <c r="C2002" s="70"/>
      <c r="D2002" s="59"/>
      <c r="E2002" s="47"/>
      <c r="F2002" s="47"/>
    </row>
    <row r="2003" spans="1:6" s="81" customFormat="1">
      <c r="A2003" s="69"/>
      <c r="B2003" s="40"/>
      <c r="C2003" s="70"/>
      <c r="D2003" s="59"/>
      <c r="E2003" s="47"/>
      <c r="F2003" s="47"/>
    </row>
    <row r="2004" spans="1:6" s="81" customFormat="1">
      <c r="A2004" s="69"/>
      <c r="B2004" s="40"/>
      <c r="C2004" s="70"/>
      <c r="D2004" s="59"/>
      <c r="E2004" s="47"/>
      <c r="F2004" s="47"/>
    </row>
    <row r="2005" spans="1:6" s="81" customFormat="1">
      <c r="A2005" s="69"/>
      <c r="B2005" s="40"/>
      <c r="C2005" s="70"/>
      <c r="D2005" s="59"/>
      <c r="E2005" s="47"/>
      <c r="F2005" s="47"/>
    </row>
    <row r="2006" spans="1:6" s="81" customFormat="1">
      <c r="A2006" s="69"/>
      <c r="B2006" s="40"/>
      <c r="C2006" s="70"/>
      <c r="D2006" s="59"/>
      <c r="E2006" s="47"/>
      <c r="F2006" s="47"/>
    </row>
    <row r="2007" spans="1:6" s="81" customFormat="1">
      <c r="A2007" s="69"/>
      <c r="B2007" s="40"/>
      <c r="C2007" s="70"/>
      <c r="D2007" s="59"/>
      <c r="E2007" s="47"/>
      <c r="F2007" s="47"/>
    </row>
    <row r="2008" spans="1:6" s="81" customFormat="1">
      <c r="A2008" s="69"/>
      <c r="B2008" s="40"/>
      <c r="C2008" s="70"/>
      <c r="D2008" s="59"/>
      <c r="E2008" s="47"/>
      <c r="F2008" s="47"/>
    </row>
    <row r="2009" spans="1:6" s="81" customFormat="1">
      <c r="A2009" s="69"/>
      <c r="B2009" s="40"/>
      <c r="C2009" s="70"/>
      <c r="D2009" s="59"/>
      <c r="E2009" s="47"/>
      <c r="F2009" s="47"/>
    </row>
    <row r="2010" spans="1:6" s="81" customFormat="1">
      <c r="A2010" s="69"/>
      <c r="B2010" s="40"/>
      <c r="C2010" s="70"/>
      <c r="D2010" s="59"/>
      <c r="E2010" s="47"/>
      <c r="F2010" s="47"/>
    </row>
    <row r="2011" spans="1:6" s="81" customFormat="1">
      <c r="A2011" s="69"/>
      <c r="B2011" s="40"/>
      <c r="C2011" s="70"/>
      <c r="D2011" s="59"/>
      <c r="E2011" s="47"/>
      <c r="F2011" s="47"/>
    </row>
    <row r="2012" spans="1:6" s="81" customFormat="1">
      <c r="A2012" s="69"/>
      <c r="B2012" s="40"/>
      <c r="C2012" s="70"/>
      <c r="D2012" s="59"/>
      <c r="E2012" s="47"/>
      <c r="F2012" s="47"/>
    </row>
    <row r="2013" spans="1:6" s="81" customFormat="1">
      <c r="A2013" s="69"/>
      <c r="B2013" s="40"/>
      <c r="C2013" s="70"/>
      <c r="D2013" s="59"/>
      <c r="E2013" s="47"/>
      <c r="F2013" s="47"/>
    </row>
    <row r="2014" spans="1:6" s="81" customFormat="1">
      <c r="A2014" s="69"/>
      <c r="B2014" s="40"/>
      <c r="C2014" s="70"/>
      <c r="D2014" s="59"/>
      <c r="E2014" s="47"/>
      <c r="F2014" s="47"/>
    </row>
    <row r="2015" spans="1:6" s="81" customFormat="1">
      <c r="A2015" s="69"/>
      <c r="B2015" s="40"/>
      <c r="C2015" s="70"/>
      <c r="D2015" s="59"/>
      <c r="E2015" s="47"/>
      <c r="F2015" s="47"/>
    </row>
    <row r="2016" spans="1:6" s="81" customFormat="1">
      <c r="A2016" s="69"/>
      <c r="B2016" s="40"/>
      <c r="C2016" s="70"/>
      <c r="D2016" s="59"/>
      <c r="E2016" s="47"/>
      <c r="F2016" s="47"/>
    </row>
    <row r="2017" spans="1:6" s="81" customFormat="1">
      <c r="A2017" s="69"/>
      <c r="B2017" s="40"/>
      <c r="C2017" s="70"/>
      <c r="D2017" s="59"/>
      <c r="E2017" s="47"/>
      <c r="F2017" s="47"/>
    </row>
    <row r="2018" spans="1:6" s="81" customFormat="1">
      <c r="A2018" s="69"/>
      <c r="B2018" s="40"/>
      <c r="C2018" s="70"/>
      <c r="D2018" s="59"/>
      <c r="E2018" s="47"/>
      <c r="F2018" s="47"/>
    </row>
    <row r="2019" spans="1:6" s="81" customFormat="1">
      <c r="A2019" s="69"/>
      <c r="B2019" s="40"/>
      <c r="C2019" s="70"/>
      <c r="D2019" s="59"/>
      <c r="E2019" s="47"/>
      <c r="F2019" s="47"/>
    </row>
    <row r="2020" spans="1:6" s="81" customFormat="1">
      <c r="A2020" s="69"/>
      <c r="B2020" s="40"/>
      <c r="C2020" s="70"/>
      <c r="D2020" s="59"/>
      <c r="E2020" s="47"/>
      <c r="F2020" s="47"/>
    </row>
    <row r="2021" spans="1:6" s="81" customFormat="1">
      <c r="A2021" s="69"/>
      <c r="B2021" s="40"/>
      <c r="C2021" s="70"/>
      <c r="D2021" s="59"/>
      <c r="E2021" s="47"/>
      <c r="F2021" s="47"/>
    </row>
    <row r="2022" spans="1:6" s="81" customFormat="1">
      <c r="A2022" s="69"/>
      <c r="B2022" s="40"/>
      <c r="C2022" s="70"/>
      <c r="D2022" s="59"/>
      <c r="E2022" s="47"/>
      <c r="F2022" s="47"/>
    </row>
    <row r="2023" spans="1:6" s="81" customFormat="1">
      <c r="A2023" s="69"/>
      <c r="B2023" s="40"/>
      <c r="C2023" s="70"/>
      <c r="D2023" s="59"/>
      <c r="E2023" s="47"/>
      <c r="F2023" s="47"/>
    </row>
    <row r="2024" spans="1:6" s="81" customFormat="1">
      <c r="A2024" s="69"/>
      <c r="B2024" s="40"/>
      <c r="C2024" s="70"/>
      <c r="D2024" s="59"/>
      <c r="E2024" s="47"/>
      <c r="F2024" s="47"/>
    </row>
    <row r="2025" spans="1:6" s="81" customFormat="1">
      <c r="A2025" s="69"/>
      <c r="B2025" s="40"/>
      <c r="C2025" s="70"/>
      <c r="D2025" s="59"/>
      <c r="E2025" s="47"/>
      <c r="F2025" s="47"/>
    </row>
    <row r="2026" spans="1:6" s="81" customFormat="1">
      <c r="A2026" s="69"/>
      <c r="B2026" s="40"/>
      <c r="C2026" s="70"/>
      <c r="D2026" s="59"/>
      <c r="E2026" s="47"/>
      <c r="F2026" s="47"/>
    </row>
    <row r="2027" spans="1:6" s="81" customFormat="1">
      <c r="A2027" s="69"/>
      <c r="B2027" s="40"/>
      <c r="C2027" s="70"/>
      <c r="D2027" s="59"/>
      <c r="E2027" s="47"/>
      <c r="F2027" s="47"/>
    </row>
    <row r="2028" spans="1:6" s="81" customFormat="1">
      <c r="A2028" s="69"/>
      <c r="B2028" s="40"/>
      <c r="C2028" s="70"/>
      <c r="D2028" s="59"/>
      <c r="E2028" s="47"/>
      <c r="F2028" s="47"/>
    </row>
    <row r="2029" spans="1:6" s="81" customFormat="1">
      <c r="A2029" s="69"/>
      <c r="B2029" s="40"/>
      <c r="C2029" s="70"/>
      <c r="D2029" s="59"/>
      <c r="E2029" s="47"/>
      <c r="F2029" s="47"/>
    </row>
    <row r="2030" spans="1:6" s="81" customFormat="1">
      <c r="A2030" s="69"/>
      <c r="B2030" s="40"/>
      <c r="C2030" s="70"/>
      <c r="D2030" s="59"/>
      <c r="E2030" s="47"/>
      <c r="F2030" s="47"/>
    </row>
    <row r="2031" spans="1:6" s="81" customFormat="1">
      <c r="A2031" s="69"/>
      <c r="B2031" s="40"/>
      <c r="C2031" s="70"/>
      <c r="D2031" s="59"/>
      <c r="E2031" s="47"/>
      <c r="F2031" s="47"/>
    </row>
    <row r="2032" spans="1:6" s="81" customFormat="1">
      <c r="A2032" s="69"/>
      <c r="B2032" s="40"/>
      <c r="C2032" s="70"/>
      <c r="D2032" s="59"/>
      <c r="E2032" s="47"/>
      <c r="F2032" s="47"/>
    </row>
    <row r="2033" spans="1:6" s="81" customFormat="1">
      <c r="A2033" s="69"/>
      <c r="B2033" s="40"/>
      <c r="C2033" s="70"/>
      <c r="D2033" s="59"/>
      <c r="E2033" s="47"/>
      <c r="F2033" s="47"/>
    </row>
    <row r="2034" spans="1:6" s="81" customFormat="1">
      <c r="A2034" s="69"/>
      <c r="B2034" s="40"/>
      <c r="C2034" s="70"/>
      <c r="D2034" s="59"/>
      <c r="E2034" s="47"/>
      <c r="F2034" s="47"/>
    </row>
    <row r="2035" spans="1:6" s="81" customFormat="1">
      <c r="A2035" s="69"/>
      <c r="B2035" s="40"/>
      <c r="C2035" s="70"/>
      <c r="D2035" s="59"/>
      <c r="E2035" s="47"/>
      <c r="F2035" s="47"/>
    </row>
    <row r="2036" spans="1:6" s="81" customFormat="1">
      <c r="A2036" s="69"/>
      <c r="B2036" s="40"/>
      <c r="C2036" s="70"/>
      <c r="D2036" s="59"/>
      <c r="E2036" s="47"/>
      <c r="F2036" s="47"/>
    </row>
    <row r="2037" spans="1:6" s="81" customFormat="1">
      <c r="A2037" s="69"/>
      <c r="B2037" s="40"/>
      <c r="C2037" s="70"/>
      <c r="D2037" s="59"/>
      <c r="E2037" s="47"/>
      <c r="F2037" s="47"/>
    </row>
    <row r="2038" spans="1:6" s="81" customFormat="1">
      <c r="A2038" s="69"/>
      <c r="B2038" s="40"/>
      <c r="C2038" s="70"/>
      <c r="D2038" s="59"/>
      <c r="E2038" s="47"/>
      <c r="F2038" s="47"/>
    </row>
    <row r="2039" spans="1:6" s="81" customFormat="1">
      <c r="A2039" s="69"/>
      <c r="B2039" s="40"/>
      <c r="C2039" s="70"/>
      <c r="D2039" s="59"/>
      <c r="E2039" s="47"/>
      <c r="F2039" s="47"/>
    </row>
    <row r="2040" spans="1:6" s="81" customFormat="1">
      <c r="A2040" s="69"/>
      <c r="B2040" s="40"/>
      <c r="C2040" s="70"/>
      <c r="D2040" s="59"/>
      <c r="E2040" s="47"/>
      <c r="F2040" s="47"/>
    </row>
    <row r="2041" spans="1:6" s="81" customFormat="1">
      <c r="A2041" s="69"/>
      <c r="B2041" s="40"/>
      <c r="C2041" s="70"/>
      <c r="D2041" s="59"/>
      <c r="E2041" s="47"/>
      <c r="F2041" s="47"/>
    </row>
    <row r="2042" spans="1:6" s="81" customFormat="1">
      <c r="A2042" s="69"/>
      <c r="B2042" s="40"/>
      <c r="C2042" s="70"/>
      <c r="D2042" s="59"/>
      <c r="E2042" s="47"/>
      <c r="F2042" s="47"/>
    </row>
    <row r="2043" spans="1:6" s="81" customFormat="1">
      <c r="A2043" s="69"/>
      <c r="B2043" s="40"/>
      <c r="C2043" s="70"/>
      <c r="D2043" s="59"/>
      <c r="E2043" s="47"/>
      <c r="F2043" s="47"/>
    </row>
    <row r="2044" spans="1:6" s="81" customFormat="1">
      <c r="A2044" s="69"/>
      <c r="B2044" s="40"/>
      <c r="C2044" s="70"/>
      <c r="D2044" s="59"/>
      <c r="E2044" s="47"/>
      <c r="F2044" s="47"/>
    </row>
    <row r="2045" spans="1:6" s="81" customFormat="1">
      <c r="A2045" s="69"/>
      <c r="B2045" s="40"/>
      <c r="C2045" s="70"/>
      <c r="D2045" s="59"/>
      <c r="E2045" s="47"/>
      <c r="F2045" s="47"/>
    </row>
    <row r="2046" spans="1:6" s="81" customFormat="1">
      <c r="A2046" s="69"/>
      <c r="B2046" s="40"/>
      <c r="C2046" s="70"/>
      <c r="D2046" s="59"/>
      <c r="E2046" s="47"/>
      <c r="F2046" s="47"/>
    </row>
    <row r="2047" spans="1:6" s="81" customFormat="1">
      <c r="A2047" s="69"/>
      <c r="B2047" s="40"/>
      <c r="C2047" s="70"/>
      <c r="D2047" s="59"/>
      <c r="E2047" s="47"/>
      <c r="F2047" s="47"/>
    </row>
    <row r="2048" spans="1:6" s="81" customFormat="1">
      <c r="A2048" s="69"/>
      <c r="B2048" s="40"/>
      <c r="C2048" s="70"/>
      <c r="D2048" s="59"/>
      <c r="E2048" s="47"/>
      <c r="F2048" s="47"/>
    </row>
    <row r="2049" spans="1:6" s="81" customFormat="1">
      <c r="A2049" s="69"/>
      <c r="B2049" s="40"/>
      <c r="C2049" s="70"/>
      <c r="D2049" s="59"/>
      <c r="E2049" s="47"/>
      <c r="F2049" s="47"/>
    </row>
    <row r="2050" spans="1:6" s="81" customFormat="1">
      <c r="A2050" s="69"/>
      <c r="B2050" s="40"/>
      <c r="C2050" s="70"/>
      <c r="D2050" s="59"/>
      <c r="E2050" s="47"/>
      <c r="F2050" s="47"/>
    </row>
    <row r="2051" spans="1:6" s="81" customFormat="1">
      <c r="A2051" s="69"/>
      <c r="B2051" s="40"/>
      <c r="C2051" s="70"/>
      <c r="D2051" s="59"/>
      <c r="E2051" s="47"/>
      <c r="F2051" s="47"/>
    </row>
    <row r="2052" spans="1:6" s="81" customFormat="1">
      <c r="A2052" s="69"/>
      <c r="B2052" s="40"/>
      <c r="C2052" s="70"/>
      <c r="D2052" s="59"/>
      <c r="E2052" s="47"/>
      <c r="F2052" s="47"/>
    </row>
    <row r="2053" spans="1:6" s="81" customFormat="1">
      <c r="A2053" s="69"/>
      <c r="B2053" s="40"/>
      <c r="C2053" s="70"/>
      <c r="D2053" s="59"/>
      <c r="E2053" s="47"/>
      <c r="F2053" s="47"/>
    </row>
    <row r="2054" spans="1:6" s="81" customFormat="1">
      <c r="A2054" s="69"/>
      <c r="B2054" s="40"/>
      <c r="C2054" s="70"/>
      <c r="D2054" s="59"/>
      <c r="E2054" s="47"/>
      <c r="F2054" s="47"/>
    </row>
    <row r="2055" spans="1:6" s="81" customFormat="1">
      <c r="A2055" s="69"/>
      <c r="B2055" s="40"/>
      <c r="C2055" s="70"/>
      <c r="D2055" s="59"/>
      <c r="E2055" s="47"/>
      <c r="F2055" s="47"/>
    </row>
    <row r="2056" spans="1:6" s="81" customFormat="1">
      <c r="A2056" s="69"/>
      <c r="B2056" s="40"/>
      <c r="C2056" s="70"/>
      <c r="D2056" s="59"/>
      <c r="E2056" s="47"/>
      <c r="F2056" s="47"/>
    </row>
    <row r="2057" spans="1:6" s="81" customFormat="1">
      <c r="A2057" s="69"/>
      <c r="B2057" s="40"/>
      <c r="C2057" s="70"/>
      <c r="D2057" s="59"/>
      <c r="E2057" s="47"/>
      <c r="F2057" s="47"/>
    </row>
    <row r="2058" spans="1:6" s="81" customFormat="1">
      <c r="A2058" s="69"/>
      <c r="B2058" s="40"/>
      <c r="C2058" s="70"/>
      <c r="D2058" s="59"/>
      <c r="E2058" s="47"/>
      <c r="F2058" s="47"/>
    </row>
    <row r="2059" spans="1:6" s="81" customFormat="1">
      <c r="A2059" s="69"/>
      <c r="B2059" s="40"/>
      <c r="C2059" s="70"/>
      <c r="D2059" s="59"/>
      <c r="E2059" s="47"/>
      <c r="F2059" s="47"/>
    </row>
    <row r="2060" spans="1:6" s="81" customFormat="1">
      <c r="A2060" s="69"/>
      <c r="B2060" s="40"/>
      <c r="C2060" s="70"/>
      <c r="D2060" s="59"/>
      <c r="E2060" s="47"/>
      <c r="F2060" s="47"/>
    </row>
    <row r="2061" spans="1:6" s="81" customFormat="1">
      <c r="A2061" s="69"/>
      <c r="B2061" s="40"/>
      <c r="C2061" s="70"/>
      <c r="D2061" s="59"/>
      <c r="E2061" s="47"/>
      <c r="F2061" s="47"/>
    </row>
    <row r="2062" spans="1:6" s="81" customFormat="1">
      <c r="A2062" s="69"/>
      <c r="B2062" s="40"/>
      <c r="C2062" s="70"/>
      <c r="D2062" s="59"/>
      <c r="E2062" s="47"/>
      <c r="F2062" s="47"/>
    </row>
    <row r="2063" spans="1:6" s="81" customFormat="1">
      <c r="A2063" s="69"/>
      <c r="B2063" s="40"/>
      <c r="C2063" s="70"/>
      <c r="D2063" s="59"/>
      <c r="E2063" s="47"/>
      <c r="F2063" s="47"/>
    </row>
    <row r="2064" spans="1:6" s="81" customFormat="1">
      <c r="A2064" s="69"/>
      <c r="B2064" s="40"/>
      <c r="C2064" s="70"/>
      <c r="D2064" s="59"/>
      <c r="E2064" s="47"/>
      <c r="F2064" s="47"/>
    </row>
    <row r="2065" spans="1:6" s="81" customFormat="1">
      <c r="A2065" s="69"/>
      <c r="B2065" s="40"/>
      <c r="C2065" s="70"/>
      <c r="D2065" s="59"/>
      <c r="E2065" s="47"/>
      <c r="F2065" s="47"/>
    </row>
    <row r="2066" spans="1:6" s="81" customFormat="1">
      <c r="A2066" s="69"/>
      <c r="B2066" s="40"/>
      <c r="C2066" s="70"/>
      <c r="D2066" s="59"/>
      <c r="E2066" s="47"/>
      <c r="F2066" s="47"/>
    </row>
    <row r="2067" spans="1:6" s="81" customFormat="1">
      <c r="A2067" s="69"/>
      <c r="B2067" s="40"/>
      <c r="C2067" s="70"/>
      <c r="D2067" s="59"/>
      <c r="E2067" s="47"/>
      <c r="F2067" s="47"/>
    </row>
    <row r="2068" spans="1:6" s="81" customFormat="1">
      <c r="A2068" s="69"/>
      <c r="B2068" s="40"/>
      <c r="C2068" s="70"/>
      <c r="D2068" s="59"/>
      <c r="E2068" s="47"/>
      <c r="F2068" s="47"/>
    </row>
    <row r="2069" spans="1:6" s="81" customFormat="1">
      <c r="A2069" s="69"/>
      <c r="B2069" s="40"/>
      <c r="C2069" s="70"/>
      <c r="D2069" s="59"/>
      <c r="E2069" s="47"/>
      <c r="F2069" s="47"/>
    </row>
    <row r="2070" spans="1:6" s="81" customFormat="1">
      <c r="A2070" s="69"/>
      <c r="B2070" s="40"/>
      <c r="C2070" s="70"/>
      <c r="D2070" s="59"/>
      <c r="E2070" s="47"/>
      <c r="F2070" s="47"/>
    </row>
    <row r="2071" spans="1:6" s="81" customFormat="1">
      <c r="A2071" s="69"/>
      <c r="B2071" s="40"/>
      <c r="C2071" s="70"/>
      <c r="D2071" s="59"/>
      <c r="E2071" s="47"/>
      <c r="F2071" s="47"/>
    </row>
    <row r="2072" spans="1:6" s="81" customFormat="1">
      <c r="A2072" s="69"/>
      <c r="B2072" s="40"/>
      <c r="C2072" s="70"/>
      <c r="D2072" s="59"/>
      <c r="E2072" s="47"/>
      <c r="F2072" s="47"/>
    </row>
    <row r="2073" spans="1:6" s="81" customFormat="1">
      <c r="A2073" s="69"/>
      <c r="B2073" s="40"/>
      <c r="C2073" s="70"/>
      <c r="D2073" s="59"/>
      <c r="E2073" s="47"/>
      <c r="F2073" s="47"/>
    </row>
    <row r="2074" spans="1:6" s="81" customFormat="1">
      <c r="A2074" s="69"/>
      <c r="B2074" s="40"/>
      <c r="C2074" s="70"/>
      <c r="D2074" s="59"/>
      <c r="E2074" s="47"/>
      <c r="F2074" s="47"/>
    </row>
    <row r="2075" spans="1:6" s="81" customFormat="1">
      <c r="A2075" s="69"/>
      <c r="B2075" s="40"/>
      <c r="C2075" s="70"/>
      <c r="D2075" s="59"/>
      <c r="E2075" s="47"/>
      <c r="F2075" s="47"/>
    </row>
    <row r="2076" spans="1:6" s="81" customFormat="1">
      <c r="A2076" s="69"/>
      <c r="B2076" s="40"/>
      <c r="C2076" s="70"/>
      <c r="D2076" s="59"/>
      <c r="E2076" s="47"/>
      <c r="F2076" s="47"/>
    </row>
    <row r="2077" spans="1:6" s="81" customFormat="1">
      <c r="A2077" s="69"/>
      <c r="B2077" s="40"/>
      <c r="C2077" s="70"/>
      <c r="D2077" s="59"/>
      <c r="E2077" s="47"/>
      <c r="F2077" s="47"/>
    </row>
    <row r="2078" spans="1:6" s="81" customFormat="1">
      <c r="A2078" s="69"/>
      <c r="B2078" s="40"/>
      <c r="C2078" s="70"/>
      <c r="D2078" s="59"/>
      <c r="E2078" s="47"/>
      <c r="F2078" s="47"/>
    </row>
    <row r="2079" spans="1:6" s="81" customFormat="1">
      <c r="A2079" s="69"/>
      <c r="B2079" s="40"/>
      <c r="C2079" s="70"/>
      <c r="D2079" s="59"/>
      <c r="E2079" s="47"/>
      <c r="F2079" s="47"/>
    </row>
    <row r="2080" spans="1:6" s="81" customFormat="1">
      <c r="A2080" s="69"/>
      <c r="B2080" s="40"/>
      <c r="C2080" s="70"/>
      <c r="D2080" s="59"/>
      <c r="E2080" s="47"/>
      <c r="F2080" s="47"/>
    </row>
    <row r="2081" spans="1:6" s="81" customFormat="1">
      <c r="A2081" s="69"/>
      <c r="B2081" s="40"/>
      <c r="C2081" s="70"/>
      <c r="D2081" s="59"/>
      <c r="E2081" s="47"/>
      <c r="F2081" s="47"/>
    </row>
    <row r="2082" spans="1:6" s="81" customFormat="1">
      <c r="A2082" s="69"/>
      <c r="B2082" s="40"/>
      <c r="C2082" s="70"/>
      <c r="D2082" s="59"/>
      <c r="E2082" s="47"/>
      <c r="F2082" s="47"/>
    </row>
    <row r="2083" spans="1:6" s="81" customFormat="1">
      <c r="A2083" s="69"/>
      <c r="B2083" s="40"/>
      <c r="C2083" s="70"/>
      <c r="D2083" s="59"/>
      <c r="E2083" s="47"/>
      <c r="F2083" s="47"/>
    </row>
    <row r="2084" spans="1:6" s="81" customFormat="1">
      <c r="A2084" s="69"/>
      <c r="B2084" s="40"/>
      <c r="C2084" s="70"/>
      <c r="D2084" s="59"/>
      <c r="E2084" s="47"/>
      <c r="F2084" s="47"/>
    </row>
    <row r="2085" spans="1:6" s="81" customFormat="1">
      <c r="A2085" s="69"/>
      <c r="B2085" s="40"/>
      <c r="C2085" s="70"/>
      <c r="D2085" s="59"/>
      <c r="E2085" s="47"/>
      <c r="F2085" s="47"/>
    </row>
    <row r="2086" spans="1:6" s="81" customFormat="1">
      <c r="A2086" s="69"/>
      <c r="B2086" s="40"/>
      <c r="C2086" s="70"/>
      <c r="D2086" s="59"/>
      <c r="E2086" s="47"/>
      <c r="F2086" s="47"/>
    </row>
    <row r="2087" spans="1:6" s="81" customFormat="1">
      <c r="A2087" s="69"/>
      <c r="B2087" s="40"/>
      <c r="C2087" s="70"/>
      <c r="D2087" s="59"/>
      <c r="E2087" s="47"/>
      <c r="F2087" s="47"/>
    </row>
    <row r="2088" spans="1:6" s="81" customFormat="1">
      <c r="A2088" s="69"/>
      <c r="B2088" s="40"/>
      <c r="C2088" s="70"/>
      <c r="D2088" s="59"/>
      <c r="E2088" s="47"/>
      <c r="F2088" s="47"/>
    </row>
    <row r="2089" spans="1:6" s="81" customFormat="1">
      <c r="A2089" s="69"/>
      <c r="B2089" s="40"/>
      <c r="C2089" s="70"/>
      <c r="D2089" s="59"/>
      <c r="E2089" s="47"/>
      <c r="F2089" s="47"/>
    </row>
    <row r="2090" spans="1:6" s="81" customFormat="1">
      <c r="A2090" s="69"/>
      <c r="B2090" s="40"/>
      <c r="C2090" s="70"/>
      <c r="D2090" s="59"/>
      <c r="E2090" s="47"/>
      <c r="F2090" s="47"/>
    </row>
    <row r="2091" spans="1:6" s="81" customFormat="1">
      <c r="A2091" s="69"/>
      <c r="B2091" s="40"/>
      <c r="C2091" s="70"/>
      <c r="D2091" s="59"/>
      <c r="E2091" s="47"/>
      <c r="F2091" s="47"/>
    </row>
    <row r="2092" spans="1:6" s="81" customFormat="1">
      <c r="A2092" s="69"/>
      <c r="B2092" s="40"/>
      <c r="C2092" s="70"/>
      <c r="D2092" s="59"/>
      <c r="E2092" s="47"/>
      <c r="F2092" s="47"/>
    </row>
    <row r="2093" spans="1:6" s="81" customFormat="1">
      <c r="A2093" s="69"/>
      <c r="B2093" s="40"/>
      <c r="C2093" s="70"/>
      <c r="D2093" s="59"/>
      <c r="E2093" s="47"/>
      <c r="F2093" s="47"/>
    </row>
    <row r="2094" spans="1:6" s="81" customFormat="1">
      <c r="A2094" s="69"/>
      <c r="B2094" s="40"/>
      <c r="C2094" s="70"/>
      <c r="D2094" s="59"/>
      <c r="E2094" s="47"/>
      <c r="F2094" s="47"/>
    </row>
    <row r="2095" spans="1:6" s="81" customFormat="1">
      <c r="A2095" s="69"/>
      <c r="B2095" s="40"/>
      <c r="C2095" s="70"/>
      <c r="D2095" s="59"/>
      <c r="E2095" s="47"/>
      <c r="F2095" s="47"/>
    </row>
    <row r="2096" spans="1:6" s="81" customFormat="1">
      <c r="A2096" s="69"/>
      <c r="B2096" s="40"/>
      <c r="C2096" s="70"/>
      <c r="D2096" s="59"/>
      <c r="E2096" s="47"/>
      <c r="F2096" s="47"/>
    </row>
    <row r="2097" spans="1:6" s="81" customFormat="1">
      <c r="A2097" s="69"/>
      <c r="B2097" s="40"/>
      <c r="C2097" s="70"/>
      <c r="D2097" s="59"/>
      <c r="E2097" s="47"/>
      <c r="F2097" s="47"/>
    </row>
    <row r="2098" spans="1:6" s="81" customFormat="1">
      <c r="A2098" s="69"/>
      <c r="B2098" s="40"/>
      <c r="C2098" s="70"/>
      <c r="D2098" s="59"/>
      <c r="E2098" s="47"/>
      <c r="F2098" s="47"/>
    </row>
    <row r="2099" spans="1:6" s="81" customFormat="1">
      <c r="A2099" s="69"/>
      <c r="B2099" s="40"/>
      <c r="C2099" s="70"/>
      <c r="D2099" s="59"/>
      <c r="E2099" s="47"/>
      <c r="F2099" s="47"/>
    </row>
    <row r="2100" spans="1:6" s="81" customFormat="1">
      <c r="A2100" s="69"/>
      <c r="B2100" s="40"/>
      <c r="C2100" s="70"/>
      <c r="D2100" s="59"/>
      <c r="E2100" s="47"/>
      <c r="F2100" s="47"/>
    </row>
    <row r="2101" spans="1:6" s="81" customFormat="1">
      <c r="A2101" s="69"/>
      <c r="B2101" s="40"/>
      <c r="C2101" s="70"/>
      <c r="D2101" s="59"/>
      <c r="E2101" s="47"/>
      <c r="F2101" s="47"/>
    </row>
    <row r="2102" spans="1:6" s="81" customFormat="1">
      <c r="A2102" s="69"/>
      <c r="B2102" s="40"/>
      <c r="C2102" s="70"/>
      <c r="D2102" s="59"/>
      <c r="E2102" s="47"/>
      <c r="F2102" s="47"/>
    </row>
    <row r="2103" spans="1:6" s="81" customFormat="1">
      <c r="A2103" s="69"/>
      <c r="B2103" s="40"/>
      <c r="C2103" s="70"/>
      <c r="D2103" s="59"/>
      <c r="E2103" s="47"/>
      <c r="F2103" s="47"/>
    </row>
    <row r="2104" spans="1:6" s="81" customFormat="1">
      <c r="A2104" s="69"/>
      <c r="B2104" s="40"/>
      <c r="C2104" s="70"/>
      <c r="D2104" s="59"/>
      <c r="E2104" s="47"/>
      <c r="F2104" s="47"/>
    </row>
    <row r="2105" spans="1:6" s="81" customFormat="1">
      <c r="A2105" s="69"/>
      <c r="B2105" s="40"/>
      <c r="C2105" s="70"/>
      <c r="D2105" s="59"/>
      <c r="E2105" s="47"/>
      <c r="F2105" s="47"/>
    </row>
    <row r="2106" spans="1:6" s="81" customFormat="1">
      <c r="A2106" s="69"/>
      <c r="B2106" s="40"/>
      <c r="C2106" s="70"/>
      <c r="D2106" s="59"/>
      <c r="E2106" s="47"/>
      <c r="F2106" s="47"/>
    </row>
    <row r="2107" spans="1:6" s="81" customFormat="1">
      <c r="A2107" s="69"/>
      <c r="B2107" s="40"/>
      <c r="C2107" s="70"/>
      <c r="D2107" s="59"/>
      <c r="E2107" s="47"/>
      <c r="F2107" s="47"/>
    </row>
    <row r="2108" spans="1:6" s="81" customFormat="1">
      <c r="A2108" s="69"/>
      <c r="B2108" s="40"/>
      <c r="C2108" s="70"/>
      <c r="D2108" s="59"/>
      <c r="E2108" s="47"/>
      <c r="F2108" s="47"/>
    </row>
    <row r="2109" spans="1:6" s="81" customFormat="1">
      <c r="A2109" s="69"/>
      <c r="B2109" s="40"/>
      <c r="C2109" s="70"/>
      <c r="D2109" s="59"/>
      <c r="E2109" s="47"/>
      <c r="F2109" s="47"/>
    </row>
    <row r="2110" spans="1:6" s="81" customFormat="1">
      <c r="A2110" s="69"/>
      <c r="B2110" s="40"/>
      <c r="C2110" s="70"/>
      <c r="D2110" s="59"/>
      <c r="E2110" s="47"/>
      <c r="F2110" s="47"/>
    </row>
    <row r="2111" spans="1:6" s="81" customFormat="1">
      <c r="A2111" s="69"/>
      <c r="B2111" s="40"/>
      <c r="C2111" s="70"/>
      <c r="D2111" s="59"/>
      <c r="E2111" s="47"/>
      <c r="F2111" s="47"/>
    </row>
    <row r="2112" spans="1:6" s="81" customFormat="1">
      <c r="A2112" s="69"/>
      <c r="B2112" s="40"/>
      <c r="C2112" s="70"/>
      <c r="D2112" s="59"/>
      <c r="E2112" s="47"/>
      <c r="F2112" s="47"/>
    </row>
    <row r="2113" spans="1:6" s="81" customFormat="1">
      <c r="A2113" s="69"/>
      <c r="B2113" s="40"/>
      <c r="C2113" s="70"/>
      <c r="D2113" s="59"/>
      <c r="E2113" s="47"/>
      <c r="F2113" s="47"/>
    </row>
    <row r="2114" spans="1:6" s="81" customFormat="1">
      <c r="A2114" s="69"/>
      <c r="B2114" s="40"/>
      <c r="C2114" s="70"/>
      <c r="D2114" s="59"/>
      <c r="E2114" s="47"/>
      <c r="F2114" s="47"/>
    </row>
    <row r="2115" spans="1:6" s="81" customFormat="1">
      <c r="A2115" s="69"/>
      <c r="B2115" s="40"/>
      <c r="C2115" s="70"/>
      <c r="D2115" s="59"/>
      <c r="E2115" s="47"/>
      <c r="F2115" s="47"/>
    </row>
    <row r="2116" spans="1:6" s="81" customFormat="1">
      <c r="A2116" s="69"/>
      <c r="B2116" s="40"/>
      <c r="C2116" s="70"/>
      <c r="D2116" s="59"/>
      <c r="E2116" s="47"/>
      <c r="F2116" s="47"/>
    </row>
    <row r="2117" spans="1:6" s="81" customFormat="1">
      <c r="A2117" s="69"/>
      <c r="B2117" s="40"/>
      <c r="C2117" s="70"/>
      <c r="D2117" s="59"/>
      <c r="E2117" s="47"/>
      <c r="F2117" s="47"/>
    </row>
    <row r="2118" spans="1:6" s="81" customFormat="1">
      <c r="A2118" s="69"/>
      <c r="B2118" s="40"/>
      <c r="C2118" s="70"/>
      <c r="D2118" s="59"/>
      <c r="E2118" s="47"/>
      <c r="F2118" s="47"/>
    </row>
    <row r="2119" spans="1:6" s="81" customFormat="1">
      <c r="A2119" s="69"/>
      <c r="B2119" s="40"/>
      <c r="C2119" s="70"/>
      <c r="D2119" s="59"/>
      <c r="E2119" s="47"/>
      <c r="F2119" s="47"/>
    </row>
    <row r="2120" spans="1:6" s="81" customFormat="1">
      <c r="A2120" s="69"/>
      <c r="B2120" s="40"/>
      <c r="C2120" s="70"/>
      <c r="D2120" s="59"/>
      <c r="E2120" s="47"/>
      <c r="F2120" s="47"/>
    </row>
    <row r="2121" spans="1:6" s="81" customFormat="1">
      <c r="A2121" s="69"/>
      <c r="B2121" s="40"/>
      <c r="C2121" s="70"/>
      <c r="D2121" s="59"/>
      <c r="E2121" s="47"/>
      <c r="F2121" s="47"/>
    </row>
    <row r="2122" spans="1:6" s="81" customFormat="1">
      <c r="A2122" s="69"/>
      <c r="B2122" s="40"/>
      <c r="C2122" s="70"/>
      <c r="D2122" s="59"/>
      <c r="E2122" s="47"/>
      <c r="F2122" s="47"/>
    </row>
    <row r="2123" spans="1:6" s="81" customFormat="1">
      <c r="A2123" s="69"/>
      <c r="B2123" s="40"/>
      <c r="C2123" s="70"/>
      <c r="D2123" s="59"/>
      <c r="E2123" s="47"/>
      <c r="F2123" s="47"/>
    </row>
    <row r="2124" spans="1:6" s="81" customFormat="1">
      <c r="A2124" s="69"/>
      <c r="B2124" s="40"/>
      <c r="C2124" s="70"/>
      <c r="D2124" s="59"/>
      <c r="E2124" s="47"/>
      <c r="F2124" s="47"/>
    </row>
    <row r="2125" spans="1:6" s="81" customFormat="1">
      <c r="A2125" s="69"/>
      <c r="B2125" s="40"/>
      <c r="C2125" s="70"/>
      <c r="D2125" s="59"/>
      <c r="E2125" s="47"/>
      <c r="F2125" s="47"/>
    </row>
    <row r="2126" spans="1:6" s="81" customFormat="1">
      <c r="A2126" s="69"/>
      <c r="B2126" s="40"/>
      <c r="C2126" s="70"/>
      <c r="D2126" s="59"/>
      <c r="E2126" s="47"/>
      <c r="F2126" s="47"/>
    </row>
    <row r="2127" spans="1:6" s="81" customFormat="1">
      <c r="A2127" s="69"/>
      <c r="B2127" s="40"/>
      <c r="C2127" s="70"/>
      <c r="D2127" s="59"/>
      <c r="E2127" s="47"/>
      <c r="F2127" s="47"/>
    </row>
    <row r="2128" spans="1:6" s="81" customFormat="1">
      <c r="A2128" s="69"/>
      <c r="B2128" s="40"/>
      <c r="C2128" s="70"/>
      <c r="D2128" s="59"/>
      <c r="E2128" s="47"/>
      <c r="F2128" s="47"/>
    </row>
    <row r="2129" spans="1:6" s="81" customFormat="1">
      <c r="A2129" s="69"/>
      <c r="B2129" s="40"/>
      <c r="C2129" s="70"/>
      <c r="D2129" s="59"/>
      <c r="E2129" s="47"/>
      <c r="F2129" s="47"/>
    </row>
    <row r="2130" spans="1:6" s="81" customFormat="1">
      <c r="A2130" s="69"/>
      <c r="B2130" s="40"/>
      <c r="C2130" s="70"/>
      <c r="D2130" s="59"/>
      <c r="E2130" s="47"/>
      <c r="F2130" s="47"/>
    </row>
    <row r="2131" spans="1:6" s="81" customFormat="1">
      <c r="A2131" s="69"/>
      <c r="B2131" s="40"/>
      <c r="C2131" s="70"/>
      <c r="D2131" s="59"/>
      <c r="E2131" s="47"/>
      <c r="F2131" s="47"/>
    </row>
    <row r="2132" spans="1:6" s="81" customFormat="1">
      <c r="A2132" s="69"/>
      <c r="B2132" s="40"/>
      <c r="C2132" s="70"/>
      <c r="D2132" s="59"/>
      <c r="E2132" s="47"/>
      <c r="F2132" s="47"/>
    </row>
    <row r="2133" spans="1:6" s="81" customFormat="1">
      <c r="A2133" s="69"/>
      <c r="B2133" s="40"/>
      <c r="C2133" s="70"/>
      <c r="D2133" s="59"/>
      <c r="E2133" s="47"/>
      <c r="F2133" s="47"/>
    </row>
    <row r="2134" spans="1:6" s="81" customFormat="1">
      <c r="A2134" s="69"/>
      <c r="B2134" s="40"/>
      <c r="C2134" s="70"/>
      <c r="D2134" s="59"/>
      <c r="E2134" s="47"/>
      <c r="F2134" s="47"/>
    </row>
    <row r="2135" spans="1:6" s="81" customFormat="1">
      <c r="A2135" s="69"/>
      <c r="B2135" s="40"/>
      <c r="C2135" s="70"/>
      <c r="D2135" s="59"/>
      <c r="E2135" s="47"/>
      <c r="F2135" s="47"/>
    </row>
    <row r="2136" spans="1:6" s="81" customFormat="1">
      <c r="A2136" s="69"/>
      <c r="B2136" s="40"/>
      <c r="C2136" s="70"/>
      <c r="D2136" s="59"/>
      <c r="E2136" s="47"/>
      <c r="F2136" s="47"/>
    </row>
    <row r="2137" spans="1:6" s="81" customFormat="1">
      <c r="A2137" s="69"/>
      <c r="B2137" s="40"/>
      <c r="C2137" s="70"/>
      <c r="D2137" s="59"/>
      <c r="E2137" s="47"/>
      <c r="F2137" s="47"/>
    </row>
    <row r="2138" spans="1:6" s="81" customFormat="1">
      <c r="A2138" s="69"/>
      <c r="B2138" s="40"/>
      <c r="C2138" s="70"/>
      <c r="D2138" s="59"/>
      <c r="E2138" s="47"/>
      <c r="F2138" s="47"/>
    </row>
    <row r="2139" spans="1:6" s="81" customFormat="1">
      <c r="A2139" s="69"/>
      <c r="B2139" s="40"/>
      <c r="C2139" s="70"/>
      <c r="D2139" s="59"/>
      <c r="E2139" s="47"/>
      <c r="F2139" s="47"/>
    </row>
    <row r="2140" spans="1:6" s="81" customFormat="1">
      <c r="A2140" s="69"/>
      <c r="B2140" s="40"/>
      <c r="C2140" s="70"/>
      <c r="D2140" s="59"/>
      <c r="E2140" s="47"/>
      <c r="F2140" s="47"/>
    </row>
    <row r="2141" spans="1:6" s="81" customFormat="1">
      <c r="A2141" s="69"/>
      <c r="B2141" s="40"/>
      <c r="C2141" s="70"/>
      <c r="D2141" s="59"/>
      <c r="E2141" s="47"/>
      <c r="F2141" s="47"/>
    </row>
    <row r="2142" spans="1:6" s="81" customFormat="1">
      <c r="A2142" s="69"/>
      <c r="B2142" s="40"/>
      <c r="C2142" s="70"/>
      <c r="D2142" s="59"/>
      <c r="E2142" s="47"/>
      <c r="F2142" s="47"/>
    </row>
    <row r="2143" spans="1:6" s="81" customFormat="1">
      <c r="A2143" s="69"/>
      <c r="B2143" s="40"/>
      <c r="C2143" s="70"/>
      <c r="D2143" s="59"/>
      <c r="E2143" s="47"/>
      <c r="F2143" s="47"/>
    </row>
    <row r="2144" spans="1:6" s="81" customFormat="1">
      <c r="A2144" s="69"/>
      <c r="B2144" s="40"/>
      <c r="C2144" s="70"/>
      <c r="D2144" s="59"/>
      <c r="E2144" s="47"/>
      <c r="F2144" s="47"/>
    </row>
    <row r="2145" spans="1:6" s="81" customFormat="1">
      <c r="A2145" s="69"/>
      <c r="B2145" s="40"/>
      <c r="C2145" s="70"/>
      <c r="D2145" s="59"/>
      <c r="E2145" s="47"/>
      <c r="F2145" s="47"/>
    </row>
    <row r="2146" spans="1:6" s="81" customFormat="1">
      <c r="A2146" s="69"/>
      <c r="B2146" s="40"/>
      <c r="C2146" s="70"/>
      <c r="D2146" s="59"/>
      <c r="E2146" s="47"/>
      <c r="F2146" s="47"/>
    </row>
    <row r="2147" spans="1:6" s="81" customFormat="1">
      <c r="A2147" s="69"/>
      <c r="B2147" s="40"/>
      <c r="C2147" s="70"/>
      <c r="D2147" s="59"/>
      <c r="E2147" s="47"/>
      <c r="F2147" s="47"/>
    </row>
    <row r="2148" spans="1:6" s="81" customFormat="1">
      <c r="A2148" s="69"/>
      <c r="B2148" s="40"/>
      <c r="C2148" s="70"/>
      <c r="D2148" s="59"/>
      <c r="E2148" s="47"/>
      <c r="F2148" s="47"/>
    </row>
    <row r="2149" spans="1:6" s="81" customFormat="1">
      <c r="A2149" s="69"/>
      <c r="B2149" s="40"/>
      <c r="C2149" s="70"/>
      <c r="D2149" s="59"/>
      <c r="E2149" s="47"/>
      <c r="F2149" s="47"/>
    </row>
    <row r="2150" spans="1:6" s="81" customFormat="1">
      <c r="A2150" s="69"/>
      <c r="B2150" s="40"/>
      <c r="C2150" s="70"/>
      <c r="D2150" s="59"/>
      <c r="E2150" s="47"/>
      <c r="F2150" s="47"/>
    </row>
    <row r="2151" spans="1:6" s="81" customFormat="1">
      <c r="A2151" s="69"/>
      <c r="B2151" s="40"/>
      <c r="C2151" s="70"/>
      <c r="D2151" s="59"/>
      <c r="E2151" s="47"/>
      <c r="F2151" s="47"/>
    </row>
    <row r="2152" spans="1:6" s="81" customFormat="1">
      <c r="A2152" s="69"/>
      <c r="B2152" s="40"/>
      <c r="C2152" s="70"/>
      <c r="D2152" s="59"/>
      <c r="E2152" s="47"/>
      <c r="F2152" s="47"/>
    </row>
    <row r="2153" spans="1:6" s="81" customFormat="1">
      <c r="A2153" s="69"/>
      <c r="B2153" s="40"/>
      <c r="C2153" s="70"/>
      <c r="D2153" s="59"/>
      <c r="E2153" s="47"/>
      <c r="F2153" s="47"/>
    </row>
    <row r="2154" spans="1:6" s="81" customFormat="1">
      <c r="A2154" s="69"/>
      <c r="B2154" s="40"/>
      <c r="C2154" s="70"/>
      <c r="D2154" s="59"/>
      <c r="E2154" s="47"/>
      <c r="F2154" s="47"/>
    </row>
    <row r="2155" spans="1:6" s="81" customFormat="1">
      <c r="A2155" s="69"/>
      <c r="B2155" s="40"/>
      <c r="C2155" s="70"/>
      <c r="D2155" s="59"/>
      <c r="E2155" s="47"/>
      <c r="F2155" s="47"/>
    </row>
    <row r="2156" spans="1:6" s="81" customFormat="1">
      <c r="A2156" s="69"/>
      <c r="B2156" s="40"/>
      <c r="C2156" s="70"/>
      <c r="D2156" s="59"/>
      <c r="E2156" s="47"/>
      <c r="F2156" s="47"/>
    </row>
    <row r="2157" spans="1:6" s="81" customFormat="1">
      <c r="A2157" s="69"/>
      <c r="B2157" s="40"/>
      <c r="C2157" s="70"/>
      <c r="D2157" s="59"/>
      <c r="E2157" s="47"/>
      <c r="F2157" s="47"/>
    </row>
    <row r="2158" spans="1:6" s="81" customFormat="1">
      <c r="A2158" s="69"/>
      <c r="B2158" s="40"/>
      <c r="C2158" s="70"/>
      <c r="D2158" s="59"/>
      <c r="E2158" s="47"/>
      <c r="F2158" s="47"/>
    </row>
    <row r="2159" spans="1:6" s="81" customFormat="1">
      <c r="A2159" s="69"/>
      <c r="B2159" s="40"/>
      <c r="C2159" s="70"/>
      <c r="D2159" s="59"/>
      <c r="E2159" s="47"/>
      <c r="F2159" s="47"/>
    </row>
    <row r="2160" spans="1:6" s="81" customFormat="1">
      <c r="A2160" s="69"/>
      <c r="B2160" s="40"/>
      <c r="C2160" s="70"/>
      <c r="D2160" s="59"/>
      <c r="E2160" s="47"/>
      <c r="F2160" s="47"/>
    </row>
    <row r="2161" spans="1:6" s="81" customFormat="1">
      <c r="A2161" s="69"/>
      <c r="B2161" s="40"/>
      <c r="C2161" s="70"/>
      <c r="D2161" s="59"/>
      <c r="E2161" s="47"/>
      <c r="F2161" s="47"/>
    </row>
    <row r="2162" spans="1:6" s="81" customFormat="1">
      <c r="A2162" s="69"/>
      <c r="B2162" s="40"/>
      <c r="C2162" s="70"/>
      <c r="D2162" s="59"/>
      <c r="E2162" s="47"/>
      <c r="F2162" s="47"/>
    </row>
    <row r="2163" spans="1:6" s="81" customFormat="1">
      <c r="A2163" s="69"/>
      <c r="B2163" s="40"/>
      <c r="C2163" s="70"/>
      <c r="D2163" s="59"/>
      <c r="E2163" s="47"/>
      <c r="F2163" s="47"/>
    </row>
    <row r="2164" spans="1:6" s="81" customFormat="1">
      <c r="A2164" s="69"/>
      <c r="B2164" s="40"/>
      <c r="C2164" s="70"/>
      <c r="D2164" s="59"/>
      <c r="E2164" s="47"/>
      <c r="F2164" s="47"/>
    </row>
    <row r="2165" spans="1:6" s="81" customFormat="1">
      <c r="A2165" s="69"/>
      <c r="B2165" s="40"/>
      <c r="C2165" s="70"/>
      <c r="D2165" s="59"/>
      <c r="E2165" s="47"/>
      <c r="F2165" s="47"/>
    </row>
    <row r="2166" spans="1:6" s="81" customFormat="1">
      <c r="A2166" s="69"/>
      <c r="B2166" s="40"/>
      <c r="C2166" s="70"/>
      <c r="D2166" s="59"/>
      <c r="E2166" s="47"/>
      <c r="F2166" s="47"/>
    </row>
    <row r="2167" spans="1:6" s="81" customFormat="1">
      <c r="A2167" s="69"/>
      <c r="B2167" s="40"/>
      <c r="C2167" s="70"/>
      <c r="D2167" s="59"/>
      <c r="E2167" s="47"/>
      <c r="F2167" s="47"/>
    </row>
    <row r="2168" spans="1:6" s="81" customFormat="1">
      <c r="A2168" s="69"/>
      <c r="B2168" s="40"/>
      <c r="C2168" s="70"/>
      <c r="D2168" s="59"/>
      <c r="E2168" s="47"/>
      <c r="F2168" s="47"/>
    </row>
    <row r="2169" spans="1:6" s="81" customFormat="1">
      <c r="A2169" s="69"/>
      <c r="B2169" s="40"/>
      <c r="C2169" s="70"/>
      <c r="D2169" s="59"/>
      <c r="E2169" s="47"/>
      <c r="F2169" s="47"/>
    </row>
    <row r="2170" spans="1:6" s="81" customFormat="1">
      <c r="A2170" s="69"/>
      <c r="B2170" s="40"/>
      <c r="C2170" s="70"/>
      <c r="D2170" s="59"/>
      <c r="E2170" s="47"/>
      <c r="F2170" s="47"/>
    </row>
    <row r="2171" spans="1:6" s="81" customFormat="1">
      <c r="A2171" s="69"/>
      <c r="B2171" s="40"/>
      <c r="C2171" s="70"/>
      <c r="D2171" s="59"/>
      <c r="E2171" s="47"/>
      <c r="F2171" s="47"/>
    </row>
    <row r="2172" spans="1:6" s="81" customFormat="1">
      <c r="A2172" s="69"/>
      <c r="B2172" s="40"/>
      <c r="C2172" s="70"/>
      <c r="D2172" s="59"/>
      <c r="E2172" s="47"/>
      <c r="F2172" s="47"/>
    </row>
    <row r="2173" spans="1:6" s="81" customFormat="1">
      <c r="A2173" s="69"/>
      <c r="B2173" s="40"/>
      <c r="C2173" s="70"/>
      <c r="D2173" s="59"/>
      <c r="E2173" s="47"/>
      <c r="F2173" s="47"/>
    </row>
    <row r="2174" spans="1:6" s="81" customFormat="1">
      <c r="A2174" s="69"/>
      <c r="B2174" s="40"/>
      <c r="C2174" s="70"/>
      <c r="D2174" s="59"/>
      <c r="E2174" s="47"/>
      <c r="F2174" s="47"/>
    </row>
    <row r="2175" spans="1:6" s="81" customFormat="1">
      <c r="A2175" s="69"/>
      <c r="B2175" s="40"/>
      <c r="C2175" s="70"/>
      <c r="D2175" s="59"/>
      <c r="E2175" s="47"/>
      <c r="F2175" s="47"/>
    </row>
    <row r="2176" spans="1:6" s="81" customFormat="1">
      <c r="A2176" s="69"/>
      <c r="B2176" s="40"/>
      <c r="C2176" s="70"/>
      <c r="D2176" s="59"/>
      <c r="E2176" s="47"/>
      <c r="F2176" s="47"/>
    </row>
    <row r="2177" spans="1:6" s="81" customFormat="1">
      <c r="A2177" s="69"/>
      <c r="B2177" s="40"/>
      <c r="C2177" s="70"/>
      <c r="D2177" s="59"/>
      <c r="E2177" s="47"/>
      <c r="F2177" s="47"/>
    </row>
    <row r="2178" spans="1:6" s="81" customFormat="1">
      <c r="A2178" s="69"/>
      <c r="B2178" s="40"/>
      <c r="C2178" s="70"/>
      <c r="D2178" s="59"/>
      <c r="E2178" s="47"/>
      <c r="F2178" s="47"/>
    </row>
    <row r="2179" spans="1:6" s="81" customFormat="1">
      <c r="A2179" s="69"/>
      <c r="B2179" s="40"/>
      <c r="C2179" s="70"/>
      <c r="D2179" s="59"/>
      <c r="E2179" s="47"/>
      <c r="F2179" s="47"/>
    </row>
    <row r="2180" spans="1:6" s="81" customFormat="1">
      <c r="A2180" s="69"/>
      <c r="B2180" s="40"/>
      <c r="C2180" s="70"/>
      <c r="D2180" s="59"/>
      <c r="E2180" s="47"/>
      <c r="F2180" s="47"/>
    </row>
    <row r="2181" spans="1:6" s="81" customFormat="1">
      <c r="A2181" s="69"/>
      <c r="B2181" s="40"/>
      <c r="C2181" s="70"/>
      <c r="D2181" s="59"/>
      <c r="E2181" s="47"/>
      <c r="F2181" s="47"/>
    </row>
    <row r="2182" spans="1:6" s="81" customFormat="1">
      <c r="A2182" s="69"/>
      <c r="B2182" s="40"/>
      <c r="C2182" s="70"/>
      <c r="D2182" s="59"/>
      <c r="E2182" s="47"/>
      <c r="F2182" s="47"/>
    </row>
    <row r="2183" spans="1:6" s="81" customFormat="1">
      <c r="A2183" s="69"/>
      <c r="B2183" s="40"/>
      <c r="C2183" s="70"/>
      <c r="D2183" s="59"/>
      <c r="E2183" s="47"/>
      <c r="F2183" s="47"/>
    </row>
    <row r="2184" spans="1:6" s="81" customFormat="1">
      <c r="A2184" s="69"/>
      <c r="B2184" s="40"/>
      <c r="C2184" s="70"/>
      <c r="D2184" s="59"/>
      <c r="E2184" s="47"/>
      <c r="F2184" s="47"/>
    </row>
    <row r="2185" spans="1:6" s="81" customFormat="1">
      <c r="A2185" s="69"/>
      <c r="B2185" s="40"/>
      <c r="C2185" s="70"/>
      <c r="D2185" s="59"/>
      <c r="E2185" s="47"/>
      <c r="F2185" s="47"/>
    </row>
    <row r="2186" spans="1:6" s="81" customFormat="1">
      <c r="A2186" s="69"/>
      <c r="B2186" s="40"/>
      <c r="C2186" s="70"/>
      <c r="D2186" s="59"/>
      <c r="E2186" s="47"/>
      <c r="F2186" s="47"/>
    </row>
    <row r="2187" spans="1:6" s="81" customFormat="1">
      <c r="A2187" s="69"/>
      <c r="B2187" s="40"/>
      <c r="C2187" s="70"/>
      <c r="D2187" s="59"/>
      <c r="E2187" s="47"/>
      <c r="F2187" s="47"/>
    </row>
    <row r="2188" spans="1:6" s="81" customFormat="1">
      <c r="A2188" s="69"/>
      <c r="B2188" s="40"/>
      <c r="C2188" s="70"/>
      <c r="D2188" s="59"/>
      <c r="E2188" s="47"/>
      <c r="F2188" s="47"/>
    </row>
    <row r="2189" spans="1:6" s="81" customFormat="1">
      <c r="A2189" s="69"/>
      <c r="B2189" s="40"/>
      <c r="C2189" s="70"/>
      <c r="D2189" s="59"/>
      <c r="E2189" s="47"/>
      <c r="F2189" s="47"/>
    </row>
    <row r="2190" spans="1:6" s="81" customFormat="1">
      <c r="A2190" s="69"/>
      <c r="B2190" s="40"/>
      <c r="C2190" s="70"/>
      <c r="D2190" s="59"/>
      <c r="E2190" s="47"/>
      <c r="F2190" s="47"/>
    </row>
    <row r="2191" spans="1:6" s="81" customFormat="1">
      <c r="A2191" s="69"/>
      <c r="B2191" s="40"/>
      <c r="C2191" s="70"/>
      <c r="D2191" s="59"/>
      <c r="E2191" s="47"/>
      <c r="F2191" s="47"/>
    </row>
    <row r="2192" spans="1:6" s="81" customFormat="1">
      <c r="A2192" s="69"/>
      <c r="B2192" s="40"/>
      <c r="C2192" s="70"/>
      <c r="D2192" s="59"/>
      <c r="E2192" s="47"/>
      <c r="F2192" s="47"/>
    </row>
    <row r="2193" spans="1:6" s="81" customFormat="1">
      <c r="A2193" s="69"/>
      <c r="B2193" s="40"/>
      <c r="C2193" s="70"/>
      <c r="D2193" s="59"/>
      <c r="E2193" s="47"/>
      <c r="F2193" s="47"/>
    </row>
    <row r="2194" spans="1:6" s="81" customFormat="1">
      <c r="A2194" s="69"/>
      <c r="B2194" s="40"/>
      <c r="C2194" s="70"/>
      <c r="D2194" s="59"/>
      <c r="E2194" s="47"/>
      <c r="F2194" s="47"/>
    </row>
    <row r="2195" spans="1:6" s="81" customFormat="1">
      <c r="A2195" s="69"/>
      <c r="B2195" s="40"/>
      <c r="C2195" s="70"/>
      <c r="D2195" s="59"/>
      <c r="E2195" s="47"/>
      <c r="F2195" s="47"/>
    </row>
    <row r="2196" spans="1:6" s="81" customFormat="1">
      <c r="A2196" s="69"/>
      <c r="B2196" s="40"/>
      <c r="C2196" s="70"/>
      <c r="D2196" s="59"/>
      <c r="E2196" s="47"/>
      <c r="F2196" s="47"/>
    </row>
    <row r="2197" spans="1:6" s="81" customFormat="1">
      <c r="A2197" s="69"/>
      <c r="B2197" s="40"/>
      <c r="C2197" s="70"/>
      <c r="D2197" s="59"/>
      <c r="E2197" s="47"/>
      <c r="F2197" s="47"/>
    </row>
    <row r="2198" spans="1:6" s="81" customFormat="1">
      <c r="A2198" s="69"/>
      <c r="B2198" s="40"/>
      <c r="C2198" s="70"/>
      <c r="D2198" s="59"/>
      <c r="E2198" s="47"/>
      <c r="F2198" s="47"/>
    </row>
    <row r="2199" spans="1:6" s="81" customFormat="1">
      <c r="A2199" s="69"/>
      <c r="B2199" s="40"/>
      <c r="C2199" s="70"/>
      <c r="D2199" s="59"/>
      <c r="E2199" s="47"/>
      <c r="F2199" s="47"/>
    </row>
    <row r="2200" spans="1:6" s="81" customFormat="1">
      <c r="A2200" s="69"/>
      <c r="B2200" s="40"/>
      <c r="C2200" s="70"/>
      <c r="D2200" s="59"/>
      <c r="E2200" s="47"/>
      <c r="F2200" s="47"/>
    </row>
    <row r="2201" spans="1:6" s="81" customFormat="1">
      <c r="A2201" s="69"/>
      <c r="B2201" s="40"/>
      <c r="C2201" s="70"/>
      <c r="D2201" s="59"/>
      <c r="E2201" s="47"/>
      <c r="F2201" s="47"/>
    </row>
    <row r="2202" spans="1:6" s="81" customFormat="1">
      <c r="A2202" s="69"/>
      <c r="B2202" s="40"/>
      <c r="C2202" s="70"/>
      <c r="D2202" s="59"/>
      <c r="E2202" s="47"/>
      <c r="F2202" s="47"/>
    </row>
    <row r="2203" spans="1:6" s="81" customFormat="1">
      <c r="A2203" s="69"/>
      <c r="B2203" s="40"/>
      <c r="C2203" s="70"/>
      <c r="D2203" s="59"/>
      <c r="E2203" s="47"/>
      <c r="F2203" s="47"/>
    </row>
    <row r="2206" spans="1:6" s="27" customFormat="1">
      <c r="A2206" s="69"/>
      <c r="B2206" s="40"/>
      <c r="C2206" s="70"/>
      <c r="D2206" s="59"/>
      <c r="E2206" s="47"/>
      <c r="F2206" s="47"/>
    </row>
    <row r="2207" spans="1:6" s="27" customFormat="1">
      <c r="A2207" s="69"/>
      <c r="B2207" s="40"/>
      <c r="C2207" s="70"/>
      <c r="D2207" s="59"/>
      <c r="E2207" s="47"/>
      <c r="F2207" s="47"/>
    </row>
    <row r="2210" spans="1:6" s="81" customFormat="1">
      <c r="A2210" s="69"/>
      <c r="B2210" s="40"/>
      <c r="C2210" s="70"/>
      <c r="D2210" s="59"/>
      <c r="E2210" s="47"/>
      <c r="F2210" s="47"/>
    </row>
    <row r="2211" spans="1:6" s="81" customFormat="1">
      <c r="A2211" s="69"/>
      <c r="B2211" s="40"/>
      <c r="C2211" s="70"/>
      <c r="D2211" s="59"/>
      <c r="E2211" s="47"/>
      <c r="F2211" s="47"/>
    </row>
    <row r="2212" spans="1:6" s="81" customFormat="1">
      <c r="A2212" s="69"/>
      <c r="B2212" s="40"/>
      <c r="C2212" s="70"/>
      <c r="D2212" s="59"/>
      <c r="E2212" s="47"/>
      <c r="F2212" s="47"/>
    </row>
    <row r="2213" spans="1:6" s="81" customFormat="1">
      <c r="A2213" s="69"/>
      <c r="B2213" s="40"/>
      <c r="C2213" s="70"/>
      <c r="D2213" s="59"/>
      <c r="E2213" s="47"/>
      <c r="F2213" s="47"/>
    </row>
    <row r="2214" spans="1:6" s="81" customFormat="1">
      <c r="A2214" s="69"/>
      <c r="B2214" s="40"/>
      <c r="C2214" s="70"/>
      <c r="D2214" s="59"/>
      <c r="E2214" s="47"/>
      <c r="F2214" s="47"/>
    </row>
    <row r="2215" spans="1:6" s="81" customFormat="1">
      <c r="A2215" s="69"/>
      <c r="B2215" s="40"/>
      <c r="C2215" s="70"/>
      <c r="D2215" s="59"/>
      <c r="E2215" s="47"/>
      <c r="F2215" s="47"/>
    </row>
    <row r="2216" spans="1:6" s="81" customFormat="1">
      <c r="A2216" s="69"/>
      <c r="B2216" s="40"/>
      <c r="C2216" s="70"/>
      <c r="D2216" s="59"/>
      <c r="E2216" s="47"/>
      <c r="F2216" s="47"/>
    </row>
    <row r="2217" spans="1:6" s="81" customFormat="1">
      <c r="A2217" s="69"/>
      <c r="B2217" s="40"/>
      <c r="C2217" s="70"/>
      <c r="D2217" s="59"/>
      <c r="E2217" s="47"/>
      <c r="F2217" s="47"/>
    </row>
    <row r="2218" spans="1:6" s="81" customFormat="1">
      <c r="A2218" s="69"/>
      <c r="B2218" s="40"/>
      <c r="C2218" s="70"/>
      <c r="D2218" s="59"/>
      <c r="E2218" s="47"/>
      <c r="F2218" s="47"/>
    </row>
    <row r="2219" spans="1:6" s="81" customFormat="1">
      <c r="A2219" s="69"/>
      <c r="B2219" s="40"/>
      <c r="C2219" s="70"/>
      <c r="D2219" s="59"/>
      <c r="E2219" s="47"/>
      <c r="F2219" s="47"/>
    </row>
    <row r="2220" spans="1:6" s="81" customFormat="1">
      <c r="A2220" s="69"/>
      <c r="B2220" s="40"/>
      <c r="C2220" s="70"/>
      <c r="D2220" s="59"/>
      <c r="E2220" s="47"/>
      <c r="F2220" s="47"/>
    </row>
    <row r="2221" spans="1:6" s="81" customFormat="1">
      <c r="A2221" s="69"/>
      <c r="B2221" s="40"/>
      <c r="C2221" s="70"/>
      <c r="D2221" s="59"/>
      <c r="E2221" s="47"/>
      <c r="F2221" s="47"/>
    </row>
    <row r="2222" spans="1:6" s="81" customFormat="1">
      <c r="A2222" s="69"/>
      <c r="B2222" s="40"/>
      <c r="C2222" s="70"/>
      <c r="D2222" s="59"/>
      <c r="E2222" s="47"/>
      <c r="F2222" s="47"/>
    </row>
    <row r="2223" spans="1:6" s="81" customFormat="1">
      <c r="A2223" s="69"/>
      <c r="B2223" s="40"/>
      <c r="C2223" s="70"/>
      <c r="D2223" s="59"/>
      <c r="E2223" s="47"/>
      <c r="F2223" s="47"/>
    </row>
    <row r="2224" spans="1:6" s="81" customFormat="1">
      <c r="A2224" s="69"/>
      <c r="B2224" s="40"/>
      <c r="C2224" s="70"/>
      <c r="D2224" s="59"/>
      <c r="E2224" s="47"/>
      <c r="F2224" s="47"/>
    </row>
    <row r="2225" spans="1:6" s="81" customFormat="1">
      <c r="A2225" s="69"/>
      <c r="B2225" s="40"/>
      <c r="C2225" s="70"/>
      <c r="D2225" s="59"/>
      <c r="E2225" s="47"/>
      <c r="F2225" s="47"/>
    </row>
    <row r="2226" spans="1:6" s="81" customFormat="1">
      <c r="A2226" s="69"/>
      <c r="B2226" s="40"/>
      <c r="C2226" s="70"/>
      <c r="D2226" s="59"/>
      <c r="E2226" s="47"/>
      <c r="F2226" s="47"/>
    </row>
    <row r="2227" spans="1:6" s="81" customFormat="1">
      <c r="A2227" s="69"/>
      <c r="B2227" s="40"/>
      <c r="C2227" s="70"/>
      <c r="D2227" s="59"/>
      <c r="E2227" s="47"/>
      <c r="F2227" s="47"/>
    </row>
    <row r="2228" spans="1:6" s="81" customFormat="1">
      <c r="A2228" s="69"/>
      <c r="B2228" s="40"/>
      <c r="C2228" s="70"/>
      <c r="D2228" s="59"/>
      <c r="E2228" s="47"/>
      <c r="F2228" s="47"/>
    </row>
    <row r="2229" spans="1:6" s="81" customFormat="1">
      <c r="A2229" s="69"/>
      <c r="B2229" s="40"/>
      <c r="C2229" s="70"/>
      <c r="D2229" s="59"/>
      <c r="E2229" s="47"/>
      <c r="F2229" s="47"/>
    </row>
    <row r="2230" spans="1:6" s="81" customFormat="1">
      <c r="A2230" s="69"/>
      <c r="B2230" s="40"/>
      <c r="C2230" s="70"/>
      <c r="D2230" s="59"/>
      <c r="E2230" s="47"/>
      <c r="F2230" s="47"/>
    </row>
    <row r="2231" spans="1:6" s="81" customFormat="1">
      <c r="A2231" s="69"/>
      <c r="B2231" s="40"/>
      <c r="C2231" s="70"/>
      <c r="D2231" s="59"/>
      <c r="E2231" s="47"/>
      <c r="F2231" s="47"/>
    </row>
    <row r="2232" spans="1:6" s="81" customFormat="1">
      <c r="A2232" s="69"/>
      <c r="B2232" s="40"/>
      <c r="C2232" s="70"/>
      <c r="D2232" s="59"/>
      <c r="E2232" s="47"/>
      <c r="F2232" s="47"/>
    </row>
    <row r="2233" spans="1:6" s="81" customFormat="1">
      <c r="A2233" s="69"/>
      <c r="B2233" s="40"/>
      <c r="C2233" s="70"/>
      <c r="D2233" s="59"/>
      <c r="E2233" s="47"/>
      <c r="F2233" s="47"/>
    </row>
    <row r="2234" spans="1:6" s="81" customFormat="1">
      <c r="A2234" s="69"/>
      <c r="B2234" s="40"/>
      <c r="C2234" s="70"/>
      <c r="D2234" s="59"/>
      <c r="E2234" s="47"/>
      <c r="F2234" s="47"/>
    </row>
    <row r="2235" spans="1:6" s="81" customFormat="1">
      <c r="A2235" s="69"/>
      <c r="B2235" s="40"/>
      <c r="C2235" s="70"/>
      <c r="D2235" s="59"/>
      <c r="E2235" s="47"/>
      <c r="F2235" s="47"/>
    </row>
    <row r="2236" spans="1:6" s="81" customFormat="1">
      <c r="A2236" s="69"/>
      <c r="B2236" s="40"/>
      <c r="C2236" s="70"/>
      <c r="D2236" s="59"/>
      <c r="E2236" s="47"/>
      <c r="F2236" s="47"/>
    </row>
    <row r="2237" spans="1:6" s="81" customFormat="1">
      <c r="A2237" s="69"/>
      <c r="B2237" s="40"/>
      <c r="C2237" s="70"/>
      <c r="D2237" s="59"/>
      <c r="E2237" s="47"/>
      <c r="F2237" s="47"/>
    </row>
    <row r="2238" spans="1:6" s="81" customFormat="1">
      <c r="A2238" s="69"/>
      <c r="B2238" s="40"/>
      <c r="C2238" s="70"/>
      <c r="D2238" s="59"/>
      <c r="E2238" s="47"/>
      <c r="F2238" s="47"/>
    </row>
    <row r="2239" spans="1:6" s="81" customFormat="1">
      <c r="A2239" s="69"/>
      <c r="B2239" s="40"/>
      <c r="C2239" s="70"/>
      <c r="D2239" s="59"/>
      <c r="E2239" s="47"/>
      <c r="F2239" s="47"/>
    </row>
    <row r="2240" spans="1:6" s="81" customFormat="1">
      <c r="A2240" s="69"/>
      <c r="B2240" s="40"/>
      <c r="C2240" s="70"/>
      <c r="D2240" s="59"/>
      <c r="E2240" s="47"/>
      <c r="F2240" s="47"/>
    </row>
    <row r="2241" spans="1:6" s="81" customFormat="1">
      <c r="A2241" s="69"/>
      <c r="B2241" s="40"/>
      <c r="C2241" s="70"/>
      <c r="D2241" s="59"/>
      <c r="E2241" s="47"/>
      <c r="F2241" s="47"/>
    </row>
    <row r="2242" spans="1:6" s="81" customFormat="1">
      <c r="A2242" s="69"/>
      <c r="B2242" s="40"/>
      <c r="C2242" s="70"/>
      <c r="D2242" s="59"/>
      <c r="E2242" s="47"/>
      <c r="F2242" s="47"/>
    </row>
    <row r="2243" spans="1:6" s="81" customFormat="1">
      <c r="A2243" s="69"/>
      <c r="B2243" s="40"/>
      <c r="C2243" s="70"/>
      <c r="D2243" s="59"/>
      <c r="E2243" s="47"/>
      <c r="F2243" s="47"/>
    </row>
    <row r="2244" spans="1:6" s="81" customFormat="1">
      <c r="A2244" s="69"/>
      <c r="B2244" s="40"/>
      <c r="C2244" s="70"/>
      <c r="D2244" s="59"/>
      <c r="E2244" s="47"/>
      <c r="F2244" s="47"/>
    </row>
    <row r="2245" spans="1:6" s="81" customFormat="1">
      <c r="A2245" s="69"/>
      <c r="B2245" s="40"/>
      <c r="C2245" s="70"/>
      <c r="D2245" s="59"/>
      <c r="E2245" s="47"/>
      <c r="F2245" s="47"/>
    </row>
    <row r="2246" spans="1:6" s="81" customFormat="1">
      <c r="A2246" s="69"/>
      <c r="B2246" s="40"/>
      <c r="C2246" s="70"/>
      <c r="D2246" s="59"/>
      <c r="E2246" s="47"/>
      <c r="F2246" s="47"/>
    </row>
    <row r="2247" spans="1:6" s="81" customFormat="1">
      <c r="A2247" s="69"/>
      <c r="B2247" s="40"/>
      <c r="C2247" s="70"/>
      <c r="D2247" s="59"/>
      <c r="E2247" s="47"/>
      <c r="F2247" s="47"/>
    </row>
    <row r="2248" spans="1:6" s="81" customFormat="1">
      <c r="A2248" s="69"/>
      <c r="B2248" s="40"/>
      <c r="C2248" s="70"/>
      <c r="D2248" s="59"/>
      <c r="E2248" s="47"/>
      <c r="F2248" s="47"/>
    </row>
    <row r="2249" spans="1:6" s="81" customFormat="1">
      <c r="A2249" s="69"/>
      <c r="B2249" s="40"/>
      <c r="C2249" s="70"/>
      <c r="D2249" s="59"/>
      <c r="E2249" s="47"/>
      <c r="F2249" s="47"/>
    </row>
    <row r="2250" spans="1:6" s="81" customFormat="1">
      <c r="A2250" s="69"/>
      <c r="B2250" s="40"/>
      <c r="C2250" s="70"/>
      <c r="D2250" s="59"/>
      <c r="E2250" s="47"/>
      <c r="F2250" s="47"/>
    </row>
    <row r="2251" spans="1:6" s="81" customFormat="1">
      <c r="A2251" s="69"/>
      <c r="B2251" s="40"/>
      <c r="C2251" s="70"/>
      <c r="D2251" s="59"/>
      <c r="E2251" s="47"/>
      <c r="F2251" s="47"/>
    </row>
    <row r="2252" spans="1:6" s="81" customFormat="1">
      <c r="A2252" s="69"/>
      <c r="B2252" s="40"/>
      <c r="C2252" s="70"/>
      <c r="D2252" s="59"/>
      <c r="E2252" s="47"/>
      <c r="F2252" s="47"/>
    </row>
    <row r="2253" spans="1:6" s="81" customFormat="1">
      <c r="A2253" s="69"/>
      <c r="B2253" s="40"/>
      <c r="C2253" s="70"/>
      <c r="D2253" s="59"/>
      <c r="E2253" s="47"/>
      <c r="F2253" s="47"/>
    </row>
    <row r="2254" spans="1:6" s="81" customFormat="1">
      <c r="A2254" s="69"/>
      <c r="B2254" s="40"/>
      <c r="C2254" s="70"/>
      <c r="D2254" s="59"/>
      <c r="E2254" s="47"/>
      <c r="F2254" s="47"/>
    </row>
    <row r="2255" spans="1:6" s="81" customFormat="1">
      <c r="A2255" s="69"/>
      <c r="B2255" s="40"/>
      <c r="C2255" s="70"/>
      <c r="D2255" s="59"/>
      <c r="E2255" s="47"/>
      <c r="F2255" s="47"/>
    </row>
    <row r="2256" spans="1:6" s="81" customFormat="1">
      <c r="A2256" s="69"/>
      <c r="B2256" s="40"/>
      <c r="C2256" s="70"/>
      <c r="D2256" s="59"/>
      <c r="E2256" s="47"/>
      <c r="F2256" s="47"/>
    </row>
    <row r="2257" spans="1:6" s="81" customFormat="1">
      <c r="A2257" s="69"/>
      <c r="B2257" s="40"/>
      <c r="C2257" s="70"/>
      <c r="D2257" s="59"/>
      <c r="E2257" s="47"/>
      <c r="F2257" s="47"/>
    </row>
    <row r="2258" spans="1:6" s="81" customFormat="1">
      <c r="A2258" s="69"/>
      <c r="B2258" s="40"/>
      <c r="C2258" s="70"/>
      <c r="D2258" s="59"/>
      <c r="E2258" s="47"/>
      <c r="F2258" s="47"/>
    </row>
    <row r="2259" spans="1:6" s="81" customFormat="1">
      <c r="A2259" s="69"/>
      <c r="B2259" s="40"/>
      <c r="C2259" s="70"/>
      <c r="D2259" s="59"/>
      <c r="E2259" s="47"/>
      <c r="F2259" s="47"/>
    </row>
    <row r="2260" spans="1:6" s="81" customFormat="1">
      <c r="A2260" s="69"/>
      <c r="B2260" s="40"/>
      <c r="C2260" s="70"/>
      <c r="D2260" s="59"/>
      <c r="E2260" s="47"/>
      <c r="F2260" s="47"/>
    </row>
    <row r="2261" spans="1:6" s="81" customFormat="1">
      <c r="A2261" s="69"/>
      <c r="B2261" s="40"/>
      <c r="C2261" s="70"/>
      <c r="D2261" s="59"/>
      <c r="E2261" s="47"/>
      <c r="F2261" s="47"/>
    </row>
    <row r="2262" spans="1:6" s="81" customFormat="1">
      <c r="A2262" s="69"/>
      <c r="B2262" s="40"/>
      <c r="C2262" s="70"/>
      <c r="D2262" s="59"/>
      <c r="E2262" s="47"/>
      <c r="F2262" s="47"/>
    </row>
    <row r="2263" spans="1:6" s="81" customFormat="1">
      <c r="A2263" s="69"/>
      <c r="B2263" s="40"/>
      <c r="C2263" s="70"/>
      <c r="D2263" s="59"/>
      <c r="E2263" s="47"/>
      <c r="F2263" s="47"/>
    </row>
    <row r="2264" spans="1:6" s="81" customFormat="1">
      <c r="A2264" s="69"/>
      <c r="B2264" s="40"/>
      <c r="C2264" s="70"/>
      <c r="D2264" s="59"/>
      <c r="E2264" s="47"/>
      <c r="F2264" s="47"/>
    </row>
    <row r="2265" spans="1:6" s="81" customFormat="1">
      <c r="A2265" s="69"/>
      <c r="B2265" s="40"/>
      <c r="C2265" s="70"/>
      <c r="D2265" s="59"/>
      <c r="E2265" s="47"/>
      <c r="F2265" s="47"/>
    </row>
    <row r="2266" spans="1:6" s="81" customFormat="1">
      <c r="A2266" s="69"/>
      <c r="B2266" s="40"/>
      <c r="C2266" s="70"/>
      <c r="D2266" s="59"/>
      <c r="E2266" s="47"/>
      <c r="F2266" s="47"/>
    </row>
    <row r="2267" spans="1:6" s="81" customFormat="1">
      <c r="A2267" s="69"/>
      <c r="B2267" s="40"/>
      <c r="C2267" s="70"/>
      <c r="D2267" s="59"/>
      <c r="E2267" s="47"/>
      <c r="F2267" s="47"/>
    </row>
    <row r="2268" spans="1:6" s="81" customFormat="1">
      <c r="A2268" s="69"/>
      <c r="B2268" s="40"/>
      <c r="C2268" s="70"/>
      <c r="D2268" s="59"/>
      <c r="E2268" s="47"/>
      <c r="F2268" s="47"/>
    </row>
    <row r="2269" spans="1:6" s="81" customFormat="1">
      <c r="A2269" s="69"/>
      <c r="B2269" s="40"/>
      <c r="C2269" s="70"/>
      <c r="D2269" s="59"/>
      <c r="E2269" s="47"/>
      <c r="F2269" s="47"/>
    </row>
    <row r="2270" spans="1:6" s="81" customFormat="1">
      <c r="A2270" s="69"/>
      <c r="B2270" s="40"/>
      <c r="C2270" s="70"/>
      <c r="D2270" s="59"/>
      <c r="E2270" s="47"/>
      <c r="F2270" s="47"/>
    </row>
    <row r="2271" spans="1:6" s="81" customFormat="1">
      <c r="A2271" s="69"/>
      <c r="B2271" s="40"/>
      <c r="C2271" s="70"/>
      <c r="D2271" s="59"/>
      <c r="E2271" s="47"/>
      <c r="F2271" s="47"/>
    </row>
    <row r="2272" spans="1:6" s="81" customFormat="1">
      <c r="A2272" s="69"/>
      <c r="B2272" s="40"/>
      <c r="C2272" s="70"/>
      <c r="D2272" s="59"/>
      <c r="E2272" s="47"/>
      <c r="F2272" s="47"/>
    </row>
    <row r="2273" spans="1:6" s="81" customFormat="1">
      <c r="A2273" s="69"/>
      <c r="B2273" s="40"/>
      <c r="C2273" s="70"/>
      <c r="D2273" s="59"/>
      <c r="E2273" s="47"/>
      <c r="F2273" s="47"/>
    </row>
    <row r="2276" spans="1:6" s="27" customFormat="1">
      <c r="A2276" s="69"/>
      <c r="B2276" s="40"/>
      <c r="C2276" s="70"/>
      <c r="D2276" s="59"/>
      <c r="E2276" s="47"/>
      <c r="F2276" s="47"/>
    </row>
    <row r="2277" spans="1:6" s="27" customFormat="1">
      <c r="A2277" s="69"/>
      <c r="B2277" s="40"/>
      <c r="C2277" s="70"/>
      <c r="D2277" s="59"/>
      <c r="E2277" s="47"/>
      <c r="F2277" s="47"/>
    </row>
    <row r="2278" spans="1:6" s="27" customFormat="1">
      <c r="A2278" s="69"/>
      <c r="B2278" s="40"/>
      <c r="C2278" s="70"/>
      <c r="D2278" s="59"/>
      <c r="E2278" s="47"/>
      <c r="F2278" s="47"/>
    </row>
    <row r="2279" spans="1:6" s="27" customFormat="1">
      <c r="A2279" s="69"/>
      <c r="B2279" s="40"/>
      <c r="C2279" s="70"/>
      <c r="D2279" s="59"/>
      <c r="E2279" s="47"/>
      <c r="F2279" s="47"/>
    </row>
    <row r="2280" spans="1:6" s="27" customFormat="1">
      <c r="A2280" s="69"/>
      <c r="B2280" s="40"/>
      <c r="C2280" s="70"/>
      <c r="D2280" s="59"/>
      <c r="E2280" s="47"/>
      <c r="F2280" s="47"/>
    </row>
    <row r="2281" spans="1:6" s="27" customFormat="1">
      <c r="A2281" s="69"/>
      <c r="B2281" s="40"/>
      <c r="C2281" s="70"/>
      <c r="D2281" s="59"/>
      <c r="E2281" s="47"/>
      <c r="F2281" s="47"/>
    </row>
    <row r="2282" spans="1:6" s="27" customFormat="1">
      <c r="A2282" s="69"/>
      <c r="B2282" s="40"/>
      <c r="C2282" s="70"/>
      <c r="D2282" s="59"/>
      <c r="E2282" s="47"/>
      <c r="F2282" s="47"/>
    </row>
    <row r="2283" spans="1:6" s="81" customFormat="1">
      <c r="A2283" s="69"/>
      <c r="B2283" s="40"/>
      <c r="C2283" s="70"/>
      <c r="D2283" s="59"/>
      <c r="E2283" s="47"/>
      <c r="F2283" s="47"/>
    </row>
    <row r="2284" spans="1:6" s="81" customFormat="1">
      <c r="A2284" s="69"/>
      <c r="B2284" s="40"/>
      <c r="C2284" s="70"/>
      <c r="D2284" s="59"/>
      <c r="E2284" s="47"/>
      <c r="F2284" s="47"/>
    </row>
    <row r="2285" spans="1:6" s="81" customFormat="1">
      <c r="A2285" s="69"/>
      <c r="B2285" s="40"/>
      <c r="C2285" s="70"/>
      <c r="D2285" s="59"/>
      <c r="E2285" s="47"/>
      <c r="F2285" s="47"/>
    </row>
    <row r="2286" spans="1:6" s="81" customFormat="1">
      <c r="A2286" s="69"/>
      <c r="B2286" s="40"/>
      <c r="C2286" s="70"/>
      <c r="D2286" s="59"/>
      <c r="E2286" s="47"/>
      <c r="F2286" s="47"/>
    </row>
    <row r="2287" spans="1:6" s="81" customFormat="1">
      <c r="A2287" s="69"/>
      <c r="B2287" s="40"/>
      <c r="C2287" s="70"/>
      <c r="D2287" s="59"/>
      <c r="E2287" s="47"/>
      <c r="F2287" s="47"/>
    </row>
    <row r="2288" spans="1:6" s="81" customFormat="1">
      <c r="A2288" s="69"/>
      <c r="B2288" s="40"/>
      <c r="C2288" s="70"/>
      <c r="D2288" s="59"/>
      <c r="E2288" s="47"/>
      <c r="F2288" s="47"/>
    </row>
    <row r="2289" spans="1:6" s="81" customFormat="1">
      <c r="A2289" s="69"/>
      <c r="B2289" s="40"/>
      <c r="C2289" s="70"/>
      <c r="D2289" s="59"/>
      <c r="E2289" s="47"/>
      <c r="F2289" s="47"/>
    </row>
    <row r="2290" spans="1:6" s="81" customFormat="1">
      <c r="A2290" s="69"/>
      <c r="B2290" s="40"/>
      <c r="C2290" s="70"/>
      <c r="D2290" s="59"/>
      <c r="E2290" s="47"/>
      <c r="F2290" s="47"/>
    </row>
    <row r="2291" spans="1:6" s="81" customFormat="1">
      <c r="A2291" s="69"/>
      <c r="B2291" s="40"/>
      <c r="C2291" s="70"/>
      <c r="D2291" s="59"/>
      <c r="E2291" s="47"/>
      <c r="F2291" s="47"/>
    </row>
    <row r="2292" spans="1:6" s="81" customFormat="1">
      <c r="A2292" s="69"/>
      <c r="B2292" s="40"/>
      <c r="C2292" s="70"/>
      <c r="D2292" s="59"/>
      <c r="E2292" s="47"/>
      <c r="F2292" s="47"/>
    </row>
    <row r="2293" spans="1:6" s="81" customFormat="1">
      <c r="A2293" s="69"/>
      <c r="B2293" s="40"/>
      <c r="C2293" s="70"/>
      <c r="D2293" s="59"/>
      <c r="E2293" s="47"/>
      <c r="F2293" s="47"/>
    </row>
    <row r="2294" spans="1:6" s="81" customFormat="1">
      <c r="A2294" s="69"/>
      <c r="B2294" s="40"/>
      <c r="C2294" s="70"/>
      <c r="D2294" s="59"/>
      <c r="E2294" s="47"/>
      <c r="F2294" s="47"/>
    </row>
    <row r="2295" spans="1:6" s="81" customFormat="1">
      <c r="A2295" s="69"/>
      <c r="B2295" s="40"/>
      <c r="C2295" s="70"/>
      <c r="D2295" s="59"/>
      <c r="E2295" s="47"/>
      <c r="F2295" s="47"/>
    </row>
    <row r="2296" spans="1:6" s="81" customFormat="1">
      <c r="A2296" s="69"/>
      <c r="B2296" s="40"/>
      <c r="C2296" s="70"/>
      <c r="D2296" s="59"/>
      <c r="E2296" s="47"/>
      <c r="F2296" s="47"/>
    </row>
    <row r="2297" spans="1:6" s="81" customFormat="1">
      <c r="A2297" s="69"/>
      <c r="B2297" s="40"/>
      <c r="C2297" s="70"/>
      <c r="D2297" s="59"/>
      <c r="E2297" s="47"/>
      <c r="F2297" s="47"/>
    </row>
    <row r="2298" spans="1:6" s="81" customFormat="1">
      <c r="A2298" s="69"/>
      <c r="B2298" s="40"/>
      <c r="C2298" s="70"/>
      <c r="D2298" s="59"/>
      <c r="E2298" s="47"/>
      <c r="F2298" s="47"/>
    </row>
    <row r="2299" spans="1:6" s="81" customFormat="1">
      <c r="A2299" s="69"/>
      <c r="B2299" s="40"/>
      <c r="C2299" s="70"/>
      <c r="D2299" s="59"/>
      <c r="E2299" s="47"/>
      <c r="F2299" s="47"/>
    </row>
    <row r="2300" spans="1:6" s="81" customFormat="1">
      <c r="A2300" s="69"/>
      <c r="B2300" s="40"/>
      <c r="C2300" s="70"/>
      <c r="D2300" s="59"/>
      <c r="E2300" s="47"/>
      <c r="F2300" s="47"/>
    </row>
    <row r="2301" spans="1:6" s="81" customFormat="1">
      <c r="A2301" s="69"/>
      <c r="B2301" s="40"/>
      <c r="C2301" s="70"/>
      <c r="D2301" s="59"/>
      <c r="E2301" s="47"/>
      <c r="F2301" s="47"/>
    </row>
    <row r="2302" spans="1:6" s="81" customFormat="1">
      <c r="A2302" s="69"/>
      <c r="B2302" s="40"/>
      <c r="C2302" s="70"/>
      <c r="D2302" s="59"/>
      <c r="E2302" s="47"/>
      <c r="F2302" s="47"/>
    </row>
    <row r="2303" spans="1:6" s="81" customFormat="1">
      <c r="A2303" s="69"/>
      <c r="B2303" s="40"/>
      <c r="C2303" s="70"/>
      <c r="D2303" s="59"/>
      <c r="E2303" s="47"/>
      <c r="F2303" s="47"/>
    </row>
    <row r="2304" spans="1:6" s="81" customFormat="1">
      <c r="A2304" s="69"/>
      <c r="B2304" s="40"/>
      <c r="C2304" s="70"/>
      <c r="D2304" s="59"/>
      <c r="E2304" s="47"/>
      <c r="F2304" s="47"/>
    </row>
    <row r="2305" spans="1:6" s="81" customFormat="1">
      <c r="A2305" s="69"/>
      <c r="B2305" s="40"/>
      <c r="C2305" s="70"/>
      <c r="D2305" s="59"/>
      <c r="E2305" s="47"/>
      <c r="F2305" s="47"/>
    </row>
    <row r="2306" spans="1:6" s="81" customFormat="1">
      <c r="A2306" s="69"/>
      <c r="B2306" s="40"/>
      <c r="C2306" s="70"/>
      <c r="D2306" s="59"/>
      <c r="E2306" s="47"/>
      <c r="F2306" s="47"/>
    </row>
    <row r="2307" spans="1:6" s="81" customFormat="1">
      <c r="A2307" s="69"/>
      <c r="B2307" s="40"/>
      <c r="C2307" s="70"/>
      <c r="D2307" s="59"/>
      <c r="E2307" s="47"/>
      <c r="F2307" s="47"/>
    </row>
    <row r="2308" spans="1:6" s="81" customFormat="1">
      <c r="A2308" s="69"/>
      <c r="B2308" s="40"/>
      <c r="C2308" s="70"/>
      <c r="D2308" s="59"/>
      <c r="E2308" s="47"/>
      <c r="F2308" s="47"/>
    </row>
    <row r="2309" spans="1:6" s="81" customFormat="1">
      <c r="A2309" s="69"/>
      <c r="B2309" s="40"/>
      <c r="C2309" s="70"/>
      <c r="D2309" s="59"/>
      <c r="E2309" s="47"/>
      <c r="F2309" s="47"/>
    </row>
    <row r="2310" spans="1:6" s="81" customFormat="1">
      <c r="A2310" s="69"/>
      <c r="B2310" s="40"/>
      <c r="C2310" s="70"/>
      <c r="D2310" s="59"/>
      <c r="E2310" s="47"/>
      <c r="F2310" s="47"/>
    </row>
    <row r="2311" spans="1:6" s="81" customFormat="1">
      <c r="A2311" s="69"/>
      <c r="B2311" s="40"/>
      <c r="C2311" s="70"/>
      <c r="D2311" s="59"/>
      <c r="E2311" s="47"/>
      <c r="F2311" s="47"/>
    </row>
    <row r="2312" spans="1:6" s="81" customFormat="1">
      <c r="A2312" s="69"/>
      <c r="B2312" s="40"/>
      <c r="C2312" s="70"/>
      <c r="D2312" s="59"/>
      <c r="E2312" s="47"/>
      <c r="F2312" s="47"/>
    </row>
    <row r="2313" spans="1:6" s="81" customFormat="1">
      <c r="A2313" s="69"/>
      <c r="B2313" s="40"/>
      <c r="C2313" s="70"/>
      <c r="D2313" s="59"/>
      <c r="E2313" s="47"/>
      <c r="F2313" s="47"/>
    </row>
    <row r="2314" spans="1:6" s="81" customFormat="1">
      <c r="A2314" s="69"/>
      <c r="B2314" s="40"/>
      <c r="C2314" s="70"/>
      <c r="D2314" s="59"/>
      <c r="E2314" s="47"/>
      <c r="F2314" s="47"/>
    </row>
    <row r="2315" spans="1:6" s="81" customFormat="1">
      <c r="A2315" s="69"/>
      <c r="B2315" s="40"/>
      <c r="C2315" s="70"/>
      <c r="D2315" s="59"/>
      <c r="E2315" s="47"/>
      <c r="F2315" s="47"/>
    </row>
    <row r="2316" spans="1:6" s="81" customFormat="1">
      <c r="A2316" s="69"/>
      <c r="B2316" s="40"/>
      <c r="C2316" s="70"/>
      <c r="D2316" s="59"/>
      <c r="E2316" s="47"/>
      <c r="F2316" s="47"/>
    </row>
    <row r="2317" spans="1:6" s="81" customFormat="1">
      <c r="A2317" s="69"/>
      <c r="B2317" s="40"/>
      <c r="C2317" s="70"/>
      <c r="D2317" s="59"/>
      <c r="E2317" s="47"/>
      <c r="F2317" s="47"/>
    </row>
    <row r="2318" spans="1:6" s="81" customFormat="1">
      <c r="A2318" s="69"/>
      <c r="B2318" s="40"/>
      <c r="C2318" s="70"/>
      <c r="D2318" s="59"/>
      <c r="E2318" s="47"/>
      <c r="F2318" s="47"/>
    </row>
    <row r="2319" spans="1:6" s="81" customFormat="1">
      <c r="A2319" s="69"/>
      <c r="B2319" s="40"/>
      <c r="C2319" s="70"/>
      <c r="D2319" s="59"/>
      <c r="E2319" s="47"/>
      <c r="F2319" s="47"/>
    </row>
    <row r="2320" spans="1:6" s="81" customFormat="1">
      <c r="A2320" s="69"/>
      <c r="B2320" s="40"/>
      <c r="C2320" s="70"/>
      <c r="D2320" s="59"/>
      <c r="E2320" s="47"/>
      <c r="F2320" s="47"/>
    </row>
    <row r="2321" spans="1:6" s="81" customFormat="1">
      <c r="A2321" s="69"/>
      <c r="B2321" s="40"/>
      <c r="C2321" s="70"/>
      <c r="D2321" s="59"/>
      <c r="E2321" s="47"/>
      <c r="F2321" s="47"/>
    </row>
    <row r="2322" spans="1:6" s="81" customFormat="1">
      <c r="A2322" s="69"/>
      <c r="B2322" s="40"/>
      <c r="C2322" s="70"/>
      <c r="D2322" s="59"/>
      <c r="E2322" s="47"/>
      <c r="F2322" s="47"/>
    </row>
    <row r="2323" spans="1:6" s="81" customFormat="1">
      <c r="A2323" s="69"/>
      <c r="B2323" s="40"/>
      <c r="C2323" s="70"/>
      <c r="D2323" s="59"/>
      <c r="E2323" s="47"/>
      <c r="F2323" s="47"/>
    </row>
    <row r="2324" spans="1:6" s="81" customFormat="1">
      <c r="A2324" s="69"/>
      <c r="B2324" s="40"/>
      <c r="C2324" s="70"/>
      <c r="D2324" s="59"/>
      <c r="E2324" s="47"/>
      <c r="F2324" s="47"/>
    </row>
    <row r="2325" spans="1:6" s="81" customFormat="1">
      <c r="A2325" s="69"/>
      <c r="B2325" s="40"/>
      <c r="C2325" s="70"/>
      <c r="D2325" s="59"/>
      <c r="E2325" s="47"/>
      <c r="F2325" s="47"/>
    </row>
    <row r="2326" spans="1:6" s="81" customFormat="1">
      <c r="A2326" s="69"/>
      <c r="B2326" s="40"/>
      <c r="C2326" s="70"/>
      <c r="D2326" s="59"/>
      <c r="E2326" s="47"/>
      <c r="F2326" s="47"/>
    </row>
    <row r="2327" spans="1:6" s="81" customFormat="1">
      <c r="A2327" s="69"/>
      <c r="B2327" s="40"/>
      <c r="C2327" s="70"/>
      <c r="D2327" s="59"/>
      <c r="E2327" s="47"/>
      <c r="F2327" s="47"/>
    </row>
    <row r="2328" spans="1:6" s="81" customFormat="1">
      <c r="A2328" s="69"/>
      <c r="B2328" s="40"/>
      <c r="C2328" s="70"/>
      <c r="D2328" s="59"/>
      <c r="E2328" s="47"/>
      <c r="F2328" s="47"/>
    </row>
    <row r="2329" spans="1:6" s="81" customFormat="1">
      <c r="A2329" s="69"/>
      <c r="B2329" s="40"/>
      <c r="C2329" s="70"/>
      <c r="D2329" s="59"/>
      <c r="E2329" s="47"/>
      <c r="F2329" s="47"/>
    </row>
    <row r="2330" spans="1:6" s="81" customFormat="1">
      <c r="A2330" s="69"/>
      <c r="B2330" s="40"/>
      <c r="C2330" s="70"/>
      <c r="D2330" s="59"/>
      <c r="E2330" s="47"/>
      <c r="F2330" s="47"/>
    </row>
    <row r="2331" spans="1:6" s="81" customFormat="1">
      <c r="A2331" s="69"/>
      <c r="B2331" s="40"/>
      <c r="C2331" s="70"/>
      <c r="D2331" s="59"/>
      <c r="E2331" s="47"/>
      <c r="F2331" s="47"/>
    </row>
    <row r="2332" spans="1:6" s="81" customFormat="1">
      <c r="A2332" s="69"/>
      <c r="B2332" s="40"/>
      <c r="C2332" s="70"/>
      <c r="D2332" s="59"/>
      <c r="E2332" s="47"/>
      <c r="F2332" s="47"/>
    </row>
    <row r="2333" spans="1:6" s="81" customFormat="1">
      <c r="A2333" s="69"/>
      <c r="B2333" s="40"/>
      <c r="C2333" s="70"/>
      <c r="D2333" s="59"/>
      <c r="E2333" s="47"/>
      <c r="F2333" s="47"/>
    </row>
    <row r="2334" spans="1:6" s="81" customFormat="1">
      <c r="A2334" s="69"/>
      <c r="B2334" s="40"/>
      <c r="C2334" s="70"/>
      <c r="D2334" s="59"/>
      <c r="E2334" s="47"/>
      <c r="F2334" s="47"/>
    </row>
    <row r="2335" spans="1:6" s="81" customFormat="1">
      <c r="A2335" s="69"/>
      <c r="B2335" s="40"/>
      <c r="C2335" s="70"/>
      <c r="D2335" s="59"/>
      <c r="E2335" s="47"/>
      <c r="F2335" s="47"/>
    </row>
    <row r="2336" spans="1:6" s="81" customFormat="1">
      <c r="A2336" s="69"/>
      <c r="B2336" s="40"/>
      <c r="C2336" s="70"/>
      <c r="D2336" s="59"/>
      <c r="E2336" s="47"/>
      <c r="F2336" s="47"/>
    </row>
    <row r="2337" spans="1:6" s="81" customFormat="1">
      <c r="A2337" s="69"/>
      <c r="B2337" s="40"/>
      <c r="C2337" s="70"/>
      <c r="D2337" s="59"/>
      <c r="E2337" s="47"/>
      <c r="F2337" s="47"/>
    </row>
    <row r="2338" spans="1:6" s="81" customFormat="1">
      <c r="A2338" s="69"/>
      <c r="B2338" s="40"/>
      <c r="C2338" s="70"/>
      <c r="D2338" s="59"/>
      <c r="E2338" s="47"/>
      <c r="F2338" s="47"/>
    </row>
    <row r="2339" spans="1:6" s="81" customFormat="1">
      <c r="A2339" s="69"/>
      <c r="B2339" s="40"/>
      <c r="C2339" s="70"/>
      <c r="D2339" s="59"/>
      <c r="E2339" s="47"/>
      <c r="F2339" s="47"/>
    </row>
    <row r="2340" spans="1:6" s="81" customFormat="1">
      <c r="A2340" s="69"/>
      <c r="B2340" s="40"/>
      <c r="C2340" s="70"/>
      <c r="D2340" s="59"/>
      <c r="E2340" s="47"/>
      <c r="F2340" s="47"/>
    </row>
    <row r="2341" spans="1:6" s="81" customFormat="1">
      <c r="A2341" s="69"/>
      <c r="B2341" s="40"/>
      <c r="C2341" s="70"/>
      <c r="D2341" s="59"/>
      <c r="E2341" s="47"/>
      <c r="F2341" s="47"/>
    </row>
    <row r="2342" spans="1:6" s="81" customFormat="1">
      <c r="A2342" s="69"/>
      <c r="B2342" s="40"/>
      <c r="C2342" s="70"/>
      <c r="D2342" s="59"/>
      <c r="E2342" s="47"/>
      <c r="F2342" s="47"/>
    </row>
    <row r="2343" spans="1:6" s="81" customFormat="1">
      <c r="A2343" s="69"/>
      <c r="B2343" s="40"/>
      <c r="C2343" s="70"/>
      <c r="D2343" s="59"/>
      <c r="E2343" s="47"/>
      <c r="F2343" s="47"/>
    </row>
    <row r="2344" spans="1:6" s="81" customFormat="1">
      <c r="A2344" s="69"/>
      <c r="B2344" s="40"/>
      <c r="C2344" s="70"/>
      <c r="D2344" s="59"/>
      <c r="E2344" s="47"/>
      <c r="F2344" s="47"/>
    </row>
    <row r="2345" spans="1:6" s="81" customFormat="1">
      <c r="A2345" s="69"/>
      <c r="B2345" s="40"/>
      <c r="C2345" s="70"/>
      <c r="D2345" s="59"/>
      <c r="E2345" s="47"/>
      <c r="F2345" s="47"/>
    </row>
    <row r="2346" spans="1:6" s="81" customFormat="1">
      <c r="A2346" s="69"/>
      <c r="B2346" s="40"/>
      <c r="C2346" s="70"/>
      <c r="D2346" s="59"/>
      <c r="E2346" s="47"/>
      <c r="F2346" s="47"/>
    </row>
    <row r="2347" spans="1:6" s="81" customFormat="1">
      <c r="A2347" s="69"/>
      <c r="B2347" s="40"/>
      <c r="C2347" s="70"/>
      <c r="D2347" s="59"/>
      <c r="E2347" s="47"/>
      <c r="F2347" s="47"/>
    </row>
    <row r="2348" spans="1:6" s="81" customFormat="1">
      <c r="A2348" s="69"/>
      <c r="B2348" s="40"/>
      <c r="C2348" s="70"/>
      <c r="D2348" s="59"/>
      <c r="E2348" s="47"/>
      <c r="F2348" s="47"/>
    </row>
    <row r="2349" spans="1:6" s="81" customFormat="1">
      <c r="A2349" s="69"/>
      <c r="B2349" s="40"/>
      <c r="C2349" s="70"/>
      <c r="D2349" s="59"/>
      <c r="E2349" s="47"/>
      <c r="F2349" s="47"/>
    </row>
    <row r="2350" spans="1:6" s="81" customFormat="1">
      <c r="A2350" s="69"/>
      <c r="B2350" s="40"/>
      <c r="C2350" s="70"/>
      <c r="D2350" s="59"/>
      <c r="E2350" s="47"/>
      <c r="F2350" s="47"/>
    </row>
    <row r="2351" spans="1:6" s="81" customFormat="1">
      <c r="A2351" s="69"/>
      <c r="B2351" s="40"/>
      <c r="C2351" s="70"/>
      <c r="D2351" s="59"/>
      <c r="E2351" s="47"/>
      <c r="F2351" s="47"/>
    </row>
    <row r="2352" spans="1:6" s="81" customFormat="1">
      <c r="A2352" s="69"/>
      <c r="B2352" s="40"/>
      <c r="C2352" s="70"/>
      <c r="D2352" s="59"/>
      <c r="E2352" s="47"/>
      <c r="F2352" s="47"/>
    </row>
    <row r="2353" spans="1:6" s="81" customFormat="1">
      <c r="A2353" s="69"/>
      <c r="B2353" s="40"/>
      <c r="C2353" s="70"/>
      <c r="D2353" s="59"/>
      <c r="E2353" s="47"/>
      <c r="F2353" s="47"/>
    </row>
    <row r="2354" spans="1:6" s="81" customFormat="1">
      <c r="A2354" s="69"/>
      <c r="B2354" s="40"/>
      <c r="C2354" s="70"/>
      <c r="D2354" s="59"/>
      <c r="E2354" s="47"/>
      <c r="F2354" s="47"/>
    </row>
    <row r="2355" spans="1:6" s="81" customFormat="1">
      <c r="A2355" s="69"/>
      <c r="B2355" s="40"/>
      <c r="C2355" s="70"/>
      <c r="D2355" s="59"/>
      <c r="E2355" s="47"/>
      <c r="F2355" s="47"/>
    </row>
    <row r="2356" spans="1:6" s="81" customFormat="1">
      <c r="A2356" s="69"/>
      <c r="B2356" s="40"/>
      <c r="C2356" s="70"/>
      <c r="D2356" s="59"/>
      <c r="E2356" s="47"/>
      <c r="F2356" s="47"/>
    </row>
    <row r="2357" spans="1:6" s="81" customFormat="1">
      <c r="A2357" s="69"/>
      <c r="B2357" s="40"/>
      <c r="C2357" s="70"/>
      <c r="D2357" s="59"/>
      <c r="E2357" s="47"/>
      <c r="F2357" s="47"/>
    </row>
    <row r="2358" spans="1:6" s="81" customFormat="1">
      <c r="A2358" s="69"/>
      <c r="B2358" s="40"/>
      <c r="C2358" s="70"/>
      <c r="D2358" s="59"/>
      <c r="E2358" s="47"/>
      <c r="F2358" s="47"/>
    </row>
    <row r="2359" spans="1:6" s="81" customFormat="1">
      <c r="A2359" s="69"/>
      <c r="B2359" s="40"/>
      <c r="C2359" s="70"/>
      <c r="D2359" s="59"/>
      <c r="E2359" s="47"/>
      <c r="F2359" s="47"/>
    </row>
    <row r="2360" spans="1:6" s="81" customFormat="1">
      <c r="A2360" s="69"/>
      <c r="B2360" s="40"/>
      <c r="C2360" s="70"/>
      <c r="D2360" s="59"/>
      <c r="E2360" s="47"/>
      <c r="F2360" s="47"/>
    </row>
    <row r="2361" spans="1:6" s="81" customFormat="1">
      <c r="A2361" s="69"/>
      <c r="B2361" s="40"/>
      <c r="C2361" s="70"/>
      <c r="D2361" s="59"/>
      <c r="E2361" s="47"/>
      <c r="F2361" s="47"/>
    </row>
    <row r="2362" spans="1:6" s="81" customFormat="1">
      <c r="A2362" s="69"/>
      <c r="B2362" s="40"/>
      <c r="C2362" s="70"/>
      <c r="D2362" s="59"/>
      <c r="E2362" s="47"/>
      <c r="F2362" s="47"/>
    </row>
    <row r="2363" spans="1:6" s="81" customFormat="1">
      <c r="A2363" s="69"/>
      <c r="B2363" s="40"/>
      <c r="C2363" s="70"/>
      <c r="D2363" s="59"/>
      <c r="E2363" s="47"/>
      <c r="F2363" s="47"/>
    </row>
    <row r="2364" spans="1:6" s="81" customFormat="1">
      <c r="A2364" s="69"/>
      <c r="B2364" s="40"/>
      <c r="C2364" s="70"/>
      <c r="D2364" s="59"/>
      <c r="E2364" s="47"/>
      <c r="F2364" s="47"/>
    </row>
    <row r="2365" spans="1:6" s="81" customFormat="1">
      <c r="A2365" s="69"/>
      <c r="B2365" s="40"/>
      <c r="C2365" s="70"/>
      <c r="D2365" s="59"/>
      <c r="E2365" s="47"/>
      <c r="F2365" s="47"/>
    </row>
    <row r="2366" spans="1:6" s="81" customFormat="1">
      <c r="A2366" s="69"/>
      <c r="B2366" s="40"/>
      <c r="C2366" s="70"/>
      <c r="D2366" s="59"/>
      <c r="E2366" s="47"/>
      <c r="F2366" s="47"/>
    </row>
    <row r="2367" spans="1:6" s="81" customFormat="1">
      <c r="A2367" s="69"/>
      <c r="B2367" s="40"/>
      <c r="C2367" s="70"/>
      <c r="D2367" s="59"/>
      <c r="E2367" s="47"/>
      <c r="F2367" s="47"/>
    </row>
    <row r="2368" spans="1:6" s="81" customFormat="1">
      <c r="A2368" s="69"/>
      <c r="B2368" s="40"/>
      <c r="C2368" s="70"/>
      <c r="D2368" s="59"/>
      <c r="E2368" s="47"/>
      <c r="F2368" s="47"/>
    </row>
    <row r="2369" spans="1:6" s="81" customFormat="1">
      <c r="A2369" s="69"/>
      <c r="B2369" s="40"/>
      <c r="C2369" s="70"/>
      <c r="D2369" s="59"/>
      <c r="E2369" s="47"/>
      <c r="F2369" s="47"/>
    </row>
    <row r="2370" spans="1:6" s="81" customFormat="1">
      <c r="A2370" s="69"/>
      <c r="B2370" s="40"/>
      <c r="C2370" s="70"/>
      <c r="D2370" s="59"/>
      <c r="E2370" s="47"/>
      <c r="F2370" s="47"/>
    </row>
    <row r="2371" spans="1:6" s="81" customFormat="1">
      <c r="A2371" s="69"/>
      <c r="B2371" s="40"/>
      <c r="C2371" s="70"/>
      <c r="D2371" s="59"/>
      <c r="E2371" s="47"/>
      <c r="F2371" s="47"/>
    </row>
    <row r="2372" spans="1:6" s="81" customFormat="1">
      <c r="A2372" s="69"/>
      <c r="B2372" s="40"/>
      <c r="C2372" s="70"/>
      <c r="D2372" s="59"/>
      <c r="E2372" s="47"/>
      <c r="F2372" s="47"/>
    </row>
    <row r="2373" spans="1:6" s="81" customFormat="1">
      <c r="A2373" s="69"/>
      <c r="B2373" s="40"/>
      <c r="C2373" s="70"/>
      <c r="D2373" s="59"/>
      <c r="E2373" s="47"/>
      <c r="F2373" s="47"/>
    </row>
    <row r="2374" spans="1:6" s="81" customFormat="1">
      <c r="A2374" s="69"/>
      <c r="B2374" s="40"/>
      <c r="C2374" s="70"/>
      <c r="D2374" s="59"/>
      <c r="E2374" s="47"/>
      <c r="F2374" s="47"/>
    </row>
    <row r="2375" spans="1:6" s="81" customFormat="1">
      <c r="A2375" s="69"/>
      <c r="B2375" s="40"/>
      <c r="C2375" s="70"/>
      <c r="D2375" s="59"/>
      <c r="E2375" s="47"/>
      <c r="F2375" s="47"/>
    </row>
    <row r="2376" spans="1:6" s="81" customFormat="1">
      <c r="A2376" s="69"/>
      <c r="B2376" s="40"/>
      <c r="C2376" s="70"/>
      <c r="D2376" s="59"/>
      <c r="E2376" s="47"/>
      <c r="F2376" s="47"/>
    </row>
    <row r="2377" spans="1:6" s="81" customFormat="1">
      <c r="A2377" s="69"/>
      <c r="B2377" s="40"/>
      <c r="C2377" s="70"/>
      <c r="D2377" s="59"/>
      <c r="E2377" s="47"/>
      <c r="F2377" s="47"/>
    </row>
    <row r="2378" spans="1:6" s="81" customFormat="1">
      <c r="A2378" s="69"/>
      <c r="B2378" s="40"/>
      <c r="C2378" s="70"/>
      <c r="D2378" s="59"/>
      <c r="E2378" s="47"/>
      <c r="F2378" s="47"/>
    </row>
    <row r="2379" spans="1:6" s="81" customFormat="1">
      <c r="A2379" s="69"/>
      <c r="B2379" s="40"/>
      <c r="C2379" s="70"/>
      <c r="D2379" s="59"/>
      <c r="E2379" s="47"/>
      <c r="F2379" s="47"/>
    </row>
    <row r="2380" spans="1:6" s="81" customFormat="1">
      <c r="A2380" s="69"/>
      <c r="B2380" s="40"/>
      <c r="C2380" s="70"/>
      <c r="D2380" s="59"/>
      <c r="E2380" s="47"/>
      <c r="F2380" s="47"/>
    </row>
    <row r="2381" spans="1:6" s="81" customFormat="1">
      <c r="A2381" s="69"/>
      <c r="B2381" s="40"/>
      <c r="C2381" s="70"/>
      <c r="D2381" s="59"/>
      <c r="E2381" s="47"/>
      <c r="F2381" s="47"/>
    </row>
    <row r="2384" spans="1:6" s="27" customFormat="1">
      <c r="A2384" s="69"/>
      <c r="B2384" s="40"/>
      <c r="C2384" s="70"/>
      <c r="D2384" s="59"/>
      <c r="E2384" s="47"/>
      <c r="F2384" s="47"/>
    </row>
    <row r="2385" spans="1:6" s="27" customFormat="1">
      <c r="A2385" s="69"/>
      <c r="B2385" s="40"/>
      <c r="C2385" s="70"/>
      <c r="D2385" s="59"/>
      <c r="E2385" s="47"/>
      <c r="F2385" s="47"/>
    </row>
    <row r="2388" spans="1:6" s="81" customFormat="1">
      <c r="A2388" s="69"/>
      <c r="B2388" s="40"/>
      <c r="C2388" s="70"/>
      <c r="D2388" s="59"/>
      <c r="E2388" s="47"/>
      <c r="F2388" s="47"/>
    </row>
    <row r="2389" spans="1:6" s="81" customFormat="1">
      <c r="A2389" s="69"/>
      <c r="B2389" s="40"/>
      <c r="C2389" s="70"/>
      <c r="D2389" s="59"/>
      <c r="E2389" s="47"/>
      <c r="F2389" s="47"/>
    </row>
    <row r="2390" spans="1:6" s="81" customFormat="1">
      <c r="A2390" s="69"/>
      <c r="B2390" s="40"/>
      <c r="C2390" s="70"/>
      <c r="D2390" s="59"/>
      <c r="E2390" s="47"/>
      <c r="F2390" s="47"/>
    </row>
    <row r="2391" spans="1:6" s="81" customFormat="1">
      <c r="A2391" s="69"/>
      <c r="B2391" s="40"/>
      <c r="C2391" s="70"/>
      <c r="D2391" s="59"/>
      <c r="E2391" s="47"/>
      <c r="F2391" s="47"/>
    </row>
    <row r="2392" spans="1:6" s="81" customFormat="1">
      <c r="A2392" s="69"/>
      <c r="B2392" s="40"/>
      <c r="C2392" s="70"/>
      <c r="D2392" s="59"/>
      <c r="E2392" s="47"/>
      <c r="F2392" s="47"/>
    </row>
    <row r="2393" spans="1:6" s="81" customFormat="1">
      <c r="A2393" s="69"/>
      <c r="B2393" s="40"/>
      <c r="C2393" s="70"/>
      <c r="D2393" s="59"/>
      <c r="E2393" s="47"/>
      <c r="F2393" s="47"/>
    </row>
    <row r="2394" spans="1:6" s="81" customFormat="1">
      <c r="A2394" s="69"/>
      <c r="B2394" s="40"/>
      <c r="C2394" s="70"/>
      <c r="D2394" s="59"/>
      <c r="E2394" s="47"/>
      <c r="F2394" s="47"/>
    </row>
    <row r="2395" spans="1:6" s="81" customFormat="1">
      <c r="A2395" s="69"/>
      <c r="B2395" s="40"/>
      <c r="C2395" s="70"/>
      <c r="D2395" s="59"/>
      <c r="E2395" s="47"/>
      <c r="F2395" s="47"/>
    </row>
    <row r="2396" spans="1:6" s="81" customFormat="1">
      <c r="A2396" s="69"/>
      <c r="B2396" s="40"/>
      <c r="C2396" s="70"/>
      <c r="D2396" s="59"/>
      <c r="E2396" s="47"/>
      <c r="F2396" s="47"/>
    </row>
    <row r="2397" spans="1:6" s="81" customFormat="1">
      <c r="A2397" s="69"/>
      <c r="B2397" s="40"/>
      <c r="C2397" s="70"/>
      <c r="D2397" s="59"/>
      <c r="E2397" s="47"/>
      <c r="F2397" s="47"/>
    </row>
    <row r="2398" spans="1:6" s="81" customFormat="1">
      <c r="A2398" s="69"/>
      <c r="B2398" s="40"/>
      <c r="C2398" s="70"/>
      <c r="D2398" s="59"/>
      <c r="E2398" s="47"/>
      <c r="F2398" s="47"/>
    </row>
    <row r="2399" spans="1:6" s="81" customFormat="1">
      <c r="A2399" s="69"/>
      <c r="B2399" s="40"/>
      <c r="C2399" s="70"/>
      <c r="D2399" s="59"/>
      <c r="E2399" s="47"/>
      <c r="F2399" s="47"/>
    </row>
    <row r="2400" spans="1:6" s="81" customFormat="1">
      <c r="A2400" s="69"/>
      <c r="B2400" s="40"/>
      <c r="C2400" s="70"/>
      <c r="D2400" s="59"/>
      <c r="E2400" s="47"/>
      <c r="F2400" s="47"/>
    </row>
    <row r="2401" spans="1:6" s="81" customFormat="1">
      <c r="A2401" s="69"/>
      <c r="B2401" s="40"/>
      <c r="C2401" s="70"/>
      <c r="D2401" s="59"/>
      <c r="E2401" s="47"/>
      <c r="F2401" s="47"/>
    </row>
    <row r="2402" spans="1:6" s="81" customFormat="1">
      <c r="A2402" s="69"/>
      <c r="B2402" s="40"/>
      <c r="C2402" s="70"/>
      <c r="D2402" s="59"/>
      <c r="E2402" s="47"/>
      <c r="F2402" s="47"/>
    </row>
    <row r="2403" spans="1:6" s="81" customFormat="1">
      <c r="A2403" s="69"/>
      <c r="B2403" s="40"/>
      <c r="C2403" s="70"/>
      <c r="D2403" s="59"/>
      <c r="E2403" s="47"/>
      <c r="F2403" s="47"/>
    </row>
    <row r="2404" spans="1:6" s="81" customFormat="1">
      <c r="A2404" s="69"/>
      <c r="B2404" s="40"/>
      <c r="C2404" s="70"/>
      <c r="D2404" s="59"/>
      <c r="E2404" s="47"/>
      <c r="F2404" s="47"/>
    </row>
    <row r="2405" spans="1:6" s="81" customFormat="1">
      <c r="A2405" s="69"/>
      <c r="B2405" s="40"/>
      <c r="C2405" s="70"/>
      <c r="D2405" s="59"/>
      <c r="E2405" s="47"/>
      <c r="F2405" s="47"/>
    </row>
    <row r="2406" spans="1:6" s="81" customFormat="1">
      <c r="A2406" s="69"/>
      <c r="B2406" s="40"/>
      <c r="C2406" s="70"/>
      <c r="D2406" s="59"/>
      <c r="E2406" s="47"/>
      <c r="F2406" s="47"/>
    </row>
    <row r="2407" spans="1:6" s="81" customFormat="1">
      <c r="A2407" s="69"/>
      <c r="B2407" s="40"/>
      <c r="C2407" s="70"/>
      <c r="D2407" s="59"/>
      <c r="E2407" s="47"/>
      <c r="F2407" s="47"/>
    </row>
    <row r="2408" spans="1:6" s="81" customFormat="1">
      <c r="A2408" s="69"/>
      <c r="B2408" s="40"/>
      <c r="C2408" s="70"/>
      <c r="D2408" s="59"/>
      <c r="E2408" s="47"/>
      <c r="F2408" s="47"/>
    </row>
    <row r="2409" spans="1:6" s="81" customFormat="1">
      <c r="A2409" s="69"/>
      <c r="B2409" s="40"/>
      <c r="C2409" s="70"/>
      <c r="D2409" s="59"/>
      <c r="E2409" s="47"/>
      <c r="F2409" s="47"/>
    </row>
    <row r="2410" spans="1:6" s="81" customFormat="1">
      <c r="A2410" s="69"/>
      <c r="B2410" s="40"/>
      <c r="C2410" s="70"/>
      <c r="D2410" s="59"/>
      <c r="E2410" s="47"/>
      <c r="F2410" s="47"/>
    </row>
    <row r="2411" spans="1:6" s="81" customFormat="1">
      <c r="A2411" s="69"/>
      <c r="B2411" s="40"/>
      <c r="C2411" s="70"/>
      <c r="D2411" s="59"/>
      <c r="E2411" s="47"/>
      <c r="F2411" s="47"/>
    </row>
    <row r="2412" spans="1:6" s="81" customFormat="1">
      <c r="A2412" s="69"/>
      <c r="B2412" s="40"/>
      <c r="C2412" s="70"/>
      <c r="D2412" s="59"/>
      <c r="E2412" s="47"/>
      <c r="F2412" s="47"/>
    </row>
    <row r="2413" spans="1:6" s="81" customFormat="1">
      <c r="A2413" s="69"/>
      <c r="B2413" s="40"/>
      <c r="C2413" s="70"/>
      <c r="D2413" s="59"/>
      <c r="E2413" s="47"/>
      <c r="F2413" s="47"/>
    </row>
    <row r="2414" spans="1:6" s="81" customFormat="1">
      <c r="A2414" s="69"/>
      <c r="B2414" s="40"/>
      <c r="C2414" s="70"/>
      <c r="D2414" s="59"/>
      <c r="E2414" s="47"/>
      <c r="F2414" s="47"/>
    </row>
    <row r="2415" spans="1:6" s="81" customFormat="1">
      <c r="A2415" s="69"/>
      <c r="B2415" s="40"/>
      <c r="C2415" s="70"/>
      <c r="D2415" s="59"/>
      <c r="E2415" s="47"/>
      <c r="F2415" s="47"/>
    </row>
    <row r="2416" spans="1:6" s="81" customFormat="1">
      <c r="A2416" s="69"/>
      <c r="B2416" s="40"/>
      <c r="C2416" s="70"/>
      <c r="D2416" s="59"/>
      <c r="E2416" s="47"/>
      <c r="F2416" s="47"/>
    </row>
    <row r="2417" spans="1:6" s="81" customFormat="1">
      <c r="A2417" s="69"/>
      <c r="B2417" s="40"/>
      <c r="C2417" s="70"/>
      <c r="D2417" s="59"/>
      <c r="E2417" s="47"/>
      <c r="F2417" s="47"/>
    </row>
    <row r="2418" spans="1:6" s="81" customFormat="1">
      <c r="A2418" s="69"/>
      <c r="B2418" s="40"/>
      <c r="C2418" s="70"/>
      <c r="D2418" s="59"/>
      <c r="E2418" s="47"/>
      <c r="F2418" s="47"/>
    </row>
    <row r="2419" spans="1:6" s="81" customFormat="1">
      <c r="A2419" s="69"/>
      <c r="B2419" s="40"/>
      <c r="C2419" s="70"/>
      <c r="D2419" s="59"/>
      <c r="E2419" s="47"/>
      <c r="F2419" s="47"/>
    </row>
    <row r="2420" spans="1:6" s="81" customFormat="1">
      <c r="A2420" s="69"/>
      <c r="B2420" s="40"/>
      <c r="C2420" s="70"/>
      <c r="D2420" s="59"/>
      <c r="E2420" s="47"/>
      <c r="F2420" s="47"/>
    </row>
    <row r="2421" spans="1:6" s="81" customFormat="1">
      <c r="A2421" s="69"/>
      <c r="B2421" s="40"/>
      <c r="C2421" s="70"/>
      <c r="D2421" s="59"/>
      <c r="E2421" s="47"/>
      <c r="F2421" s="47"/>
    </row>
    <row r="2422" spans="1:6" s="81" customFormat="1">
      <c r="A2422" s="69"/>
      <c r="B2422" s="40"/>
      <c r="C2422" s="70"/>
      <c r="D2422" s="59"/>
      <c r="E2422" s="47"/>
      <c r="F2422" s="47"/>
    </row>
    <row r="2423" spans="1:6" s="81" customFormat="1">
      <c r="A2423" s="69"/>
      <c r="B2423" s="40"/>
      <c r="C2423" s="70"/>
      <c r="D2423" s="59"/>
      <c r="E2423" s="47"/>
      <c r="F2423" s="47"/>
    </row>
    <row r="2424" spans="1:6" s="81" customFormat="1">
      <c r="A2424" s="69"/>
      <c r="B2424" s="40"/>
      <c r="C2424" s="70"/>
      <c r="D2424" s="59"/>
      <c r="E2424" s="47"/>
      <c r="F2424" s="47"/>
    </row>
    <row r="2425" spans="1:6" s="81" customFormat="1">
      <c r="A2425" s="69"/>
      <c r="B2425" s="40"/>
      <c r="C2425" s="70"/>
      <c r="D2425" s="59"/>
      <c r="E2425" s="47"/>
      <c r="F2425" s="47"/>
    </row>
    <row r="2426" spans="1:6" s="81" customFormat="1">
      <c r="A2426" s="69"/>
      <c r="B2426" s="40"/>
      <c r="C2426" s="70"/>
      <c r="D2426" s="59"/>
      <c r="E2426" s="47"/>
      <c r="F2426" s="47"/>
    </row>
    <row r="2427" spans="1:6" s="81" customFormat="1">
      <c r="A2427" s="69"/>
      <c r="B2427" s="40"/>
      <c r="C2427" s="70"/>
      <c r="D2427" s="59"/>
      <c r="E2427" s="47"/>
      <c r="F2427" s="47"/>
    </row>
    <row r="2428" spans="1:6" s="81" customFormat="1">
      <c r="A2428" s="69"/>
      <c r="B2428" s="40"/>
      <c r="C2428" s="70"/>
      <c r="D2428" s="59"/>
      <c r="E2428" s="47"/>
      <c r="F2428" s="47"/>
    </row>
    <row r="2429" spans="1:6" s="81" customFormat="1">
      <c r="A2429" s="69"/>
      <c r="B2429" s="40"/>
      <c r="C2429" s="70"/>
      <c r="D2429" s="59"/>
      <c r="E2429" s="47"/>
      <c r="F2429" s="47"/>
    </row>
    <row r="2430" spans="1:6" s="81" customFormat="1">
      <c r="A2430" s="69"/>
      <c r="B2430" s="40"/>
      <c r="C2430" s="70"/>
      <c r="D2430" s="59"/>
      <c r="E2430" s="47"/>
      <c r="F2430" s="47"/>
    </row>
    <row r="2431" spans="1:6" s="81" customFormat="1">
      <c r="A2431" s="69"/>
      <c r="B2431" s="40"/>
      <c r="C2431" s="70"/>
      <c r="D2431" s="59"/>
      <c r="E2431" s="47"/>
      <c r="F2431" s="47"/>
    </row>
    <row r="2432" spans="1:6" s="81" customFormat="1">
      <c r="A2432" s="69"/>
      <c r="B2432" s="40"/>
      <c r="C2432" s="70"/>
      <c r="D2432" s="59"/>
      <c r="E2432" s="47"/>
      <c r="F2432" s="47"/>
    </row>
    <row r="2433" spans="1:6" s="81" customFormat="1">
      <c r="A2433" s="69"/>
      <c r="B2433" s="40"/>
      <c r="C2433" s="70"/>
      <c r="D2433" s="59"/>
      <c r="E2433" s="47"/>
      <c r="F2433" s="47"/>
    </row>
    <row r="2434" spans="1:6" s="81" customFormat="1">
      <c r="A2434" s="69"/>
      <c r="B2434" s="40"/>
      <c r="C2434" s="70"/>
      <c r="D2434" s="59"/>
      <c r="E2434" s="47"/>
      <c r="F2434" s="47"/>
    </row>
    <row r="2435" spans="1:6" s="81" customFormat="1">
      <c r="A2435" s="69"/>
      <c r="B2435" s="40"/>
      <c r="C2435" s="70"/>
      <c r="D2435" s="59"/>
      <c r="E2435" s="47"/>
      <c r="F2435" s="47"/>
    </row>
    <row r="2436" spans="1:6" s="81" customFormat="1">
      <c r="A2436" s="69"/>
      <c r="B2436" s="40"/>
      <c r="C2436" s="70"/>
      <c r="D2436" s="59"/>
      <c r="E2436" s="47"/>
      <c r="F2436" s="47"/>
    </row>
    <row r="2437" spans="1:6" s="81" customFormat="1">
      <c r="A2437" s="69"/>
      <c r="B2437" s="40"/>
      <c r="C2437" s="70"/>
      <c r="D2437" s="59"/>
      <c r="E2437" s="47"/>
      <c r="F2437" s="47"/>
    </row>
    <row r="2438" spans="1:6" s="81" customFormat="1">
      <c r="A2438" s="69"/>
      <c r="B2438" s="40"/>
      <c r="C2438" s="70"/>
      <c r="D2438" s="59"/>
      <c r="E2438" s="47"/>
      <c r="F2438" s="47"/>
    </row>
    <row r="2439" spans="1:6" s="81" customFormat="1">
      <c r="A2439" s="69"/>
      <c r="B2439" s="40"/>
      <c r="C2439" s="70"/>
      <c r="D2439" s="59"/>
      <c r="E2439" s="47"/>
      <c r="F2439" s="47"/>
    </row>
    <row r="2440" spans="1:6" s="81" customFormat="1">
      <c r="A2440" s="69"/>
      <c r="B2440" s="40"/>
      <c r="C2440" s="70"/>
      <c r="D2440" s="59"/>
      <c r="E2440" s="47"/>
      <c r="F2440" s="47"/>
    </row>
    <row r="2441" spans="1:6" s="81" customFormat="1">
      <c r="A2441" s="69"/>
      <c r="B2441" s="40"/>
      <c r="C2441" s="70"/>
      <c r="D2441" s="59"/>
      <c r="E2441" s="47"/>
      <c r="F2441" s="47"/>
    </row>
    <row r="2442" spans="1:6" s="81" customFormat="1">
      <c r="A2442" s="69"/>
      <c r="B2442" s="40"/>
      <c r="C2442" s="70"/>
      <c r="D2442" s="59"/>
      <c r="E2442" s="47"/>
      <c r="F2442" s="47"/>
    </row>
    <row r="2443" spans="1:6" s="81" customFormat="1">
      <c r="A2443" s="69"/>
      <c r="B2443" s="40"/>
      <c r="C2443" s="70"/>
      <c r="D2443" s="59"/>
      <c r="E2443" s="47"/>
      <c r="F2443" s="47"/>
    </row>
    <row r="2444" spans="1:6" s="81" customFormat="1">
      <c r="A2444" s="69"/>
      <c r="B2444" s="40"/>
      <c r="C2444" s="70"/>
      <c r="D2444" s="59"/>
      <c r="E2444" s="47"/>
      <c r="F2444" s="47"/>
    </row>
    <row r="2445" spans="1:6" s="81" customFormat="1">
      <c r="A2445" s="69"/>
      <c r="B2445" s="40"/>
      <c r="C2445" s="70"/>
      <c r="D2445" s="59"/>
      <c r="E2445" s="47"/>
      <c r="F2445" s="47"/>
    </row>
    <row r="2446" spans="1:6" s="81" customFormat="1">
      <c r="A2446" s="69"/>
      <c r="B2446" s="40"/>
      <c r="C2446" s="70"/>
      <c r="D2446" s="59"/>
      <c r="E2446" s="47"/>
      <c r="F2446" s="47"/>
    </row>
    <row r="2447" spans="1:6" s="81" customFormat="1">
      <c r="A2447" s="69"/>
      <c r="B2447" s="40"/>
      <c r="C2447" s="70"/>
      <c r="D2447" s="59"/>
      <c r="E2447" s="47"/>
      <c r="F2447" s="47"/>
    </row>
    <row r="2448" spans="1:6" s="81" customFormat="1">
      <c r="A2448" s="69"/>
      <c r="B2448" s="40"/>
      <c r="C2448" s="70"/>
      <c r="D2448" s="59"/>
      <c r="E2448" s="47"/>
      <c r="F2448" s="47"/>
    </row>
    <row r="2449" spans="1:6" s="81" customFormat="1">
      <c r="A2449" s="69"/>
      <c r="B2449" s="40"/>
      <c r="C2449" s="70"/>
      <c r="D2449" s="59"/>
      <c r="E2449" s="47"/>
      <c r="F2449" s="47"/>
    </row>
    <row r="2450" spans="1:6" s="81" customFormat="1">
      <c r="A2450" s="69"/>
      <c r="B2450" s="40"/>
      <c r="C2450" s="70"/>
      <c r="D2450" s="59"/>
      <c r="E2450" s="47"/>
      <c r="F2450" s="47"/>
    </row>
    <row r="2451" spans="1:6" s="81" customFormat="1">
      <c r="A2451" s="69"/>
      <c r="B2451" s="40"/>
      <c r="C2451" s="70"/>
      <c r="D2451" s="59"/>
      <c r="E2451" s="47"/>
      <c r="F2451" s="47"/>
    </row>
    <row r="2452" spans="1:6" s="81" customFormat="1">
      <c r="A2452" s="69"/>
      <c r="B2452" s="40"/>
      <c r="C2452" s="70"/>
      <c r="D2452" s="59"/>
      <c r="E2452" s="47"/>
      <c r="F2452" s="47"/>
    </row>
    <row r="2453" spans="1:6" s="81" customFormat="1">
      <c r="A2453" s="69"/>
      <c r="B2453" s="40"/>
      <c r="C2453" s="70"/>
      <c r="D2453" s="59"/>
      <c r="E2453" s="47"/>
      <c r="F2453" s="47"/>
    </row>
    <row r="2454" spans="1:6" s="81" customFormat="1">
      <c r="A2454" s="69"/>
      <c r="B2454" s="40"/>
      <c r="C2454" s="70"/>
      <c r="D2454" s="59"/>
      <c r="E2454" s="47"/>
      <c r="F2454" s="47"/>
    </row>
    <row r="2455" spans="1:6" s="81" customFormat="1">
      <c r="A2455" s="69"/>
      <c r="B2455" s="40"/>
      <c r="C2455" s="70"/>
      <c r="D2455" s="59"/>
      <c r="E2455" s="47"/>
      <c r="F2455" s="47"/>
    </row>
    <row r="2456" spans="1:6" s="81" customFormat="1">
      <c r="A2456" s="69"/>
      <c r="B2456" s="40"/>
      <c r="C2456" s="70"/>
      <c r="D2456" s="59"/>
      <c r="E2456" s="47"/>
      <c r="F2456" s="47"/>
    </row>
    <row r="2457" spans="1:6" s="81" customFormat="1">
      <c r="A2457" s="69"/>
      <c r="B2457" s="40"/>
      <c r="C2457" s="70"/>
      <c r="D2457" s="59"/>
      <c r="E2457" s="47"/>
      <c r="F2457" s="47"/>
    </row>
    <row r="2458" spans="1:6" s="81" customFormat="1">
      <c r="A2458" s="69"/>
      <c r="B2458" s="40"/>
      <c r="C2458" s="70"/>
      <c r="D2458" s="59"/>
      <c r="E2458" s="47"/>
      <c r="F2458" s="47"/>
    </row>
    <row r="2459" spans="1:6" s="81" customFormat="1">
      <c r="A2459" s="69"/>
      <c r="B2459" s="40"/>
      <c r="C2459" s="70"/>
      <c r="D2459" s="59"/>
      <c r="E2459" s="47"/>
      <c r="F2459" s="47"/>
    </row>
    <row r="2460" spans="1:6" s="81" customFormat="1">
      <c r="A2460" s="69"/>
      <c r="B2460" s="40"/>
      <c r="C2460" s="70"/>
      <c r="D2460" s="59"/>
      <c r="E2460" s="47"/>
      <c r="F2460" s="47"/>
    </row>
    <row r="2461" spans="1:6" s="81" customFormat="1">
      <c r="A2461" s="69"/>
      <c r="B2461" s="40"/>
      <c r="C2461" s="70"/>
      <c r="D2461" s="59"/>
      <c r="E2461" s="47"/>
      <c r="F2461" s="47"/>
    </row>
    <row r="2462" spans="1:6" s="81" customFormat="1">
      <c r="A2462" s="69"/>
      <c r="B2462" s="40"/>
      <c r="C2462" s="70"/>
      <c r="D2462" s="59"/>
      <c r="E2462" s="47"/>
      <c r="F2462" s="47"/>
    </row>
    <row r="2463" spans="1:6" s="81" customFormat="1">
      <c r="A2463" s="69"/>
      <c r="B2463" s="40"/>
      <c r="C2463" s="70"/>
      <c r="D2463" s="59"/>
      <c r="E2463" s="47"/>
      <c r="F2463" s="47"/>
    </row>
    <row r="2464" spans="1:6" s="81" customFormat="1">
      <c r="A2464" s="69"/>
      <c r="B2464" s="40"/>
      <c r="C2464" s="70"/>
      <c r="D2464" s="59"/>
      <c r="E2464" s="47"/>
      <c r="F2464" s="47"/>
    </row>
    <row r="2465" spans="1:6" s="81" customFormat="1">
      <c r="A2465" s="69"/>
      <c r="B2465" s="40"/>
      <c r="C2465" s="70"/>
      <c r="D2465" s="59"/>
      <c r="E2465" s="47"/>
      <c r="F2465" s="47"/>
    </row>
    <row r="2466" spans="1:6" s="81" customFormat="1">
      <c r="A2466" s="69"/>
      <c r="B2466" s="40"/>
      <c r="C2466" s="70"/>
      <c r="D2466" s="59"/>
      <c r="E2466" s="47"/>
      <c r="F2466" s="47"/>
    </row>
    <row r="2467" spans="1:6" s="81" customFormat="1">
      <c r="A2467" s="69"/>
      <c r="B2467" s="40"/>
      <c r="C2467" s="70"/>
      <c r="D2467" s="59"/>
      <c r="E2467" s="47"/>
      <c r="F2467" s="47"/>
    </row>
    <row r="2468" spans="1:6" s="81" customFormat="1">
      <c r="A2468" s="69"/>
      <c r="B2468" s="40"/>
      <c r="C2468" s="70"/>
      <c r="D2468" s="59"/>
      <c r="E2468" s="47"/>
      <c r="F2468" s="47"/>
    </row>
    <row r="2469" spans="1:6" s="81" customFormat="1">
      <c r="A2469" s="69"/>
      <c r="B2469" s="40"/>
      <c r="C2469" s="70"/>
      <c r="D2469" s="59"/>
      <c r="E2469" s="47"/>
      <c r="F2469" s="47"/>
    </row>
    <row r="2470" spans="1:6" s="81" customFormat="1">
      <c r="A2470" s="69"/>
      <c r="B2470" s="40"/>
      <c r="C2470" s="70"/>
      <c r="D2470" s="59"/>
      <c r="E2470" s="47"/>
      <c r="F2470" s="47"/>
    </row>
    <row r="2471" spans="1:6" s="81" customFormat="1">
      <c r="A2471" s="69"/>
      <c r="B2471" s="40"/>
      <c r="C2471" s="70"/>
      <c r="D2471" s="59"/>
      <c r="E2471" s="47"/>
      <c r="F2471" s="47"/>
    </row>
    <row r="2472" spans="1:6" s="81" customFormat="1">
      <c r="A2472" s="69"/>
      <c r="B2472" s="40"/>
      <c r="C2472" s="70"/>
      <c r="D2472" s="59"/>
      <c r="E2472" s="47"/>
      <c r="F2472" s="47"/>
    </row>
    <row r="2473" spans="1:6" s="81" customFormat="1">
      <c r="A2473" s="69"/>
      <c r="B2473" s="40"/>
      <c r="C2473" s="70"/>
      <c r="D2473" s="59"/>
      <c r="E2473" s="47"/>
      <c r="F2473" s="47"/>
    </row>
    <row r="2474" spans="1:6" s="81" customFormat="1">
      <c r="A2474" s="69"/>
      <c r="B2474" s="40"/>
      <c r="C2474" s="70"/>
      <c r="D2474" s="59"/>
      <c r="E2474" s="47"/>
      <c r="F2474" s="47"/>
    </row>
    <row r="2475" spans="1:6" s="81" customFormat="1">
      <c r="A2475" s="69"/>
      <c r="B2475" s="40"/>
      <c r="C2475" s="70"/>
      <c r="D2475" s="59"/>
      <c r="E2475" s="47"/>
      <c r="F2475" s="47"/>
    </row>
    <row r="2476" spans="1:6" s="81" customFormat="1">
      <c r="A2476" s="69"/>
      <c r="B2476" s="40"/>
      <c r="C2476" s="70"/>
      <c r="D2476" s="59"/>
      <c r="E2476" s="47"/>
      <c r="F2476" s="47"/>
    </row>
    <row r="2477" spans="1:6" s="81" customFormat="1">
      <c r="A2477" s="69"/>
      <c r="B2477" s="40"/>
      <c r="C2477" s="70"/>
      <c r="D2477" s="59"/>
      <c r="E2477" s="47"/>
      <c r="F2477" s="47"/>
    </row>
    <row r="2478" spans="1:6" s="81" customFormat="1">
      <c r="A2478" s="69"/>
      <c r="B2478" s="40"/>
      <c r="C2478" s="70"/>
      <c r="D2478" s="59"/>
      <c r="E2478" s="47"/>
      <c r="F2478" s="47"/>
    </row>
    <row r="2479" spans="1:6" s="81" customFormat="1">
      <c r="A2479" s="69"/>
      <c r="B2479" s="40"/>
      <c r="C2479" s="70"/>
      <c r="D2479" s="59"/>
      <c r="E2479" s="47"/>
      <c r="F2479" s="47"/>
    </row>
    <row r="2480" spans="1:6" s="81" customFormat="1">
      <c r="A2480" s="69"/>
      <c r="B2480" s="40"/>
      <c r="C2480" s="70"/>
      <c r="D2480" s="59"/>
      <c r="E2480" s="47"/>
      <c r="F2480" s="47"/>
    </row>
    <row r="2481" spans="1:6" s="81" customFormat="1">
      <c r="A2481" s="69"/>
      <c r="B2481" s="40"/>
      <c r="C2481" s="70"/>
      <c r="D2481" s="59"/>
      <c r="E2481" s="47"/>
      <c r="F2481" s="47"/>
    </row>
    <row r="2482" spans="1:6" s="81" customFormat="1">
      <c r="A2482" s="69"/>
      <c r="B2482" s="40"/>
      <c r="C2482" s="70"/>
      <c r="D2482" s="59"/>
      <c r="E2482" s="47"/>
      <c r="F2482" s="47"/>
    </row>
    <row r="2483" spans="1:6" s="81" customFormat="1">
      <c r="A2483" s="69"/>
      <c r="B2483" s="40"/>
      <c r="C2483" s="70"/>
      <c r="D2483" s="59"/>
      <c r="E2483" s="47"/>
      <c r="F2483" s="47"/>
    </row>
    <row r="2484" spans="1:6" s="81" customFormat="1">
      <c r="A2484" s="69"/>
      <c r="B2484" s="40"/>
      <c r="C2484" s="70"/>
      <c r="D2484" s="59"/>
      <c r="E2484" s="47"/>
      <c r="F2484" s="47"/>
    </row>
    <row r="2485" spans="1:6" s="81" customFormat="1">
      <c r="A2485" s="69"/>
      <c r="B2485" s="40"/>
      <c r="C2485" s="70"/>
      <c r="D2485" s="59"/>
      <c r="E2485" s="47"/>
      <c r="F2485" s="47"/>
    </row>
    <row r="2486" spans="1:6" s="81" customFormat="1">
      <c r="A2486" s="69"/>
      <c r="B2486" s="40"/>
      <c r="C2486" s="70"/>
      <c r="D2486" s="59"/>
      <c r="E2486" s="47"/>
      <c r="F2486" s="47"/>
    </row>
    <row r="2487" spans="1:6" s="81" customFormat="1">
      <c r="A2487" s="69"/>
      <c r="B2487" s="40"/>
      <c r="C2487" s="70"/>
      <c r="D2487" s="59"/>
      <c r="E2487" s="47"/>
      <c r="F2487" s="47"/>
    </row>
    <row r="2488" spans="1:6" s="81" customFormat="1">
      <c r="A2488" s="69"/>
      <c r="B2488" s="40"/>
      <c r="C2488" s="70"/>
      <c r="D2488" s="59"/>
      <c r="E2488" s="47"/>
      <c r="F2488" s="47"/>
    </row>
    <row r="2489" spans="1:6" s="81" customFormat="1">
      <c r="A2489" s="69"/>
      <c r="B2489" s="40"/>
      <c r="C2489" s="70"/>
      <c r="D2489" s="59"/>
      <c r="E2489" s="47"/>
      <c r="F2489" s="47"/>
    </row>
    <row r="2490" spans="1:6" s="81" customFormat="1">
      <c r="A2490" s="69"/>
      <c r="B2490" s="40"/>
      <c r="C2490" s="70"/>
      <c r="D2490" s="59"/>
      <c r="E2490" s="47"/>
      <c r="F2490" s="47"/>
    </row>
    <row r="2491" spans="1:6" s="81" customFormat="1">
      <c r="A2491" s="69"/>
      <c r="B2491" s="40"/>
      <c r="C2491" s="70"/>
      <c r="D2491" s="59"/>
      <c r="E2491" s="47"/>
      <c r="F2491" s="47"/>
    </row>
    <row r="2492" spans="1:6" s="81" customFormat="1">
      <c r="A2492" s="69"/>
      <c r="B2492" s="40"/>
      <c r="C2492" s="70"/>
      <c r="D2492" s="59"/>
      <c r="E2492" s="47"/>
      <c r="F2492" s="47"/>
    </row>
    <row r="2493" spans="1:6" s="81" customFormat="1">
      <c r="A2493" s="69"/>
      <c r="B2493" s="40"/>
      <c r="C2493" s="70"/>
      <c r="D2493" s="59"/>
      <c r="E2493" s="47"/>
      <c r="F2493" s="47"/>
    </row>
    <row r="2494" spans="1:6" s="81" customFormat="1">
      <c r="A2494" s="69"/>
      <c r="B2494" s="40"/>
      <c r="C2494" s="70"/>
      <c r="D2494" s="59"/>
      <c r="E2494" s="47"/>
      <c r="F2494" s="47"/>
    </row>
    <row r="2495" spans="1:6" s="81" customFormat="1">
      <c r="A2495" s="69"/>
      <c r="B2495" s="40"/>
      <c r="C2495" s="70"/>
      <c r="D2495" s="59"/>
      <c r="E2495" s="47"/>
      <c r="F2495" s="47"/>
    </row>
    <row r="2496" spans="1:6" s="81" customFormat="1">
      <c r="A2496" s="69"/>
      <c r="B2496" s="40"/>
      <c r="C2496" s="70"/>
      <c r="D2496" s="59"/>
      <c r="E2496" s="47"/>
      <c r="F2496" s="47"/>
    </row>
    <row r="2497" spans="1:6" s="81" customFormat="1">
      <c r="A2497" s="69"/>
      <c r="B2497" s="40"/>
      <c r="C2497" s="70"/>
      <c r="D2497" s="59"/>
      <c r="E2497" s="47"/>
      <c r="F2497" s="47"/>
    </row>
    <row r="2498" spans="1:6" s="81" customFormat="1">
      <c r="A2498" s="69"/>
      <c r="B2498" s="40"/>
      <c r="C2498" s="70"/>
      <c r="D2498" s="59"/>
      <c r="E2498" s="47"/>
      <c r="F2498" s="47"/>
    </row>
    <row r="2499" spans="1:6" s="81" customFormat="1">
      <c r="A2499" s="69"/>
      <c r="B2499" s="40"/>
      <c r="C2499" s="70"/>
      <c r="D2499" s="59"/>
      <c r="E2499" s="47"/>
      <c r="F2499" s="47"/>
    </row>
    <row r="2500" spans="1:6" s="81" customFormat="1">
      <c r="A2500" s="69"/>
      <c r="B2500" s="40"/>
      <c r="C2500" s="70"/>
      <c r="D2500" s="59"/>
      <c r="E2500" s="47"/>
      <c r="F2500" s="47"/>
    </row>
    <row r="2501" spans="1:6" s="81" customFormat="1">
      <c r="A2501" s="69"/>
      <c r="B2501" s="40"/>
      <c r="C2501" s="70"/>
      <c r="D2501" s="59"/>
      <c r="E2501" s="47"/>
      <c r="F2501" s="47"/>
    </row>
    <row r="2502" spans="1:6" s="81" customFormat="1">
      <c r="A2502" s="69"/>
      <c r="B2502" s="40"/>
      <c r="C2502" s="70"/>
      <c r="D2502" s="59"/>
      <c r="E2502" s="47"/>
      <c r="F2502" s="47"/>
    </row>
    <row r="2503" spans="1:6" s="81" customFormat="1">
      <c r="A2503" s="69"/>
      <c r="B2503" s="40"/>
      <c r="C2503" s="70"/>
      <c r="D2503" s="59"/>
      <c r="E2503" s="47"/>
      <c r="F2503" s="47"/>
    </row>
    <row r="2504" spans="1:6" s="81" customFormat="1">
      <c r="A2504" s="69"/>
      <c r="B2504" s="40"/>
      <c r="C2504" s="70"/>
      <c r="D2504" s="59"/>
      <c r="E2504" s="47"/>
      <c r="F2504" s="47"/>
    </row>
    <row r="2505" spans="1:6" s="81" customFormat="1">
      <c r="A2505" s="69"/>
      <c r="B2505" s="40"/>
      <c r="C2505" s="70"/>
      <c r="D2505" s="59"/>
      <c r="E2505" s="47"/>
      <c r="F2505" s="47"/>
    </row>
    <row r="2506" spans="1:6" s="81" customFormat="1">
      <c r="A2506" s="69"/>
      <c r="B2506" s="40"/>
      <c r="C2506" s="70"/>
      <c r="D2506" s="59"/>
      <c r="E2506" s="47"/>
      <c r="F2506" s="47"/>
    </row>
    <row r="2507" spans="1:6" s="81" customFormat="1">
      <c r="A2507" s="69"/>
      <c r="B2507" s="40"/>
      <c r="C2507" s="70"/>
      <c r="D2507" s="59"/>
      <c r="E2507" s="47"/>
      <c r="F2507" s="47"/>
    </row>
    <row r="2508" spans="1:6" s="81" customFormat="1">
      <c r="A2508" s="69"/>
      <c r="B2508" s="40"/>
      <c r="C2508" s="70"/>
      <c r="D2508" s="59"/>
      <c r="E2508" s="47"/>
      <c r="F2508" s="47"/>
    </row>
    <row r="2509" spans="1:6" s="81" customFormat="1">
      <c r="A2509" s="69"/>
      <c r="B2509" s="40"/>
      <c r="C2509" s="70"/>
      <c r="D2509" s="59"/>
      <c r="E2509" s="47"/>
      <c r="F2509" s="47"/>
    </row>
    <row r="2510" spans="1:6" s="81" customFormat="1">
      <c r="A2510" s="69"/>
      <c r="B2510" s="40"/>
      <c r="C2510" s="70"/>
      <c r="D2510" s="59"/>
      <c r="E2510" s="47"/>
      <c r="F2510" s="47"/>
    </row>
    <row r="2511" spans="1:6" s="81" customFormat="1">
      <c r="A2511" s="69"/>
      <c r="B2511" s="40"/>
      <c r="C2511" s="70"/>
      <c r="D2511" s="59"/>
      <c r="E2511" s="47"/>
      <c r="F2511" s="47"/>
    </row>
    <row r="2512" spans="1:6" s="81" customFormat="1">
      <c r="A2512" s="69"/>
      <c r="B2512" s="40"/>
      <c r="C2512" s="70"/>
      <c r="D2512" s="59"/>
      <c r="E2512" s="47"/>
      <c r="F2512" s="47"/>
    </row>
    <row r="2513" spans="1:6" s="81" customFormat="1">
      <c r="A2513" s="69"/>
      <c r="B2513" s="40"/>
      <c r="C2513" s="70"/>
      <c r="D2513" s="59"/>
      <c r="E2513" s="47"/>
      <c r="F2513" s="47"/>
    </row>
    <row r="2514" spans="1:6" s="81" customFormat="1">
      <c r="A2514" s="69"/>
      <c r="B2514" s="40"/>
      <c r="C2514" s="70"/>
      <c r="D2514" s="59"/>
      <c r="E2514" s="47"/>
      <c r="F2514" s="47"/>
    </row>
    <row r="2515" spans="1:6" s="81" customFormat="1">
      <c r="A2515" s="69"/>
      <c r="B2515" s="40"/>
      <c r="C2515" s="70"/>
      <c r="D2515" s="59"/>
      <c r="E2515" s="47"/>
      <c r="F2515" s="47"/>
    </row>
    <row r="2516" spans="1:6" s="81" customFormat="1">
      <c r="A2516" s="69"/>
      <c r="B2516" s="40"/>
      <c r="C2516" s="70"/>
      <c r="D2516" s="59"/>
      <c r="E2516" s="47"/>
      <c r="F2516" s="47"/>
    </row>
    <row r="2517" spans="1:6" s="81" customFormat="1">
      <c r="A2517" s="69"/>
      <c r="B2517" s="40"/>
      <c r="C2517" s="70"/>
      <c r="D2517" s="59"/>
      <c r="E2517" s="47"/>
      <c r="F2517" s="47"/>
    </row>
    <row r="2518" spans="1:6" s="81" customFormat="1">
      <c r="A2518" s="69"/>
      <c r="B2518" s="40"/>
      <c r="C2518" s="70"/>
      <c r="D2518" s="59"/>
      <c r="E2518" s="47"/>
      <c r="F2518" s="47"/>
    </row>
    <row r="2519" spans="1:6" s="81" customFormat="1">
      <c r="A2519" s="69"/>
      <c r="B2519" s="40"/>
      <c r="C2519" s="70"/>
      <c r="D2519" s="59"/>
      <c r="E2519" s="47"/>
      <c r="F2519" s="47"/>
    </row>
    <row r="2520" spans="1:6" s="81" customFormat="1">
      <c r="A2520" s="69"/>
      <c r="B2520" s="40"/>
      <c r="C2520" s="70"/>
      <c r="D2520" s="59"/>
      <c r="E2520" s="47"/>
      <c r="F2520" s="47"/>
    </row>
    <row r="2521" spans="1:6" s="81" customFormat="1">
      <c r="A2521" s="69"/>
      <c r="B2521" s="40"/>
      <c r="C2521" s="70"/>
      <c r="D2521" s="59"/>
      <c r="E2521" s="47"/>
      <c r="F2521" s="47"/>
    </row>
    <row r="2522" spans="1:6" s="81" customFormat="1">
      <c r="A2522" s="69"/>
      <c r="B2522" s="40"/>
      <c r="C2522" s="70"/>
      <c r="D2522" s="59"/>
      <c r="E2522" s="47"/>
      <c r="F2522" s="47"/>
    </row>
    <row r="2523" spans="1:6" s="81" customFormat="1">
      <c r="A2523" s="69"/>
      <c r="B2523" s="40"/>
      <c r="C2523" s="70"/>
      <c r="D2523" s="59"/>
      <c r="E2523" s="47"/>
      <c r="F2523" s="47"/>
    </row>
    <row r="2524" spans="1:6" s="81" customFormat="1">
      <c r="A2524" s="69"/>
      <c r="B2524" s="40"/>
      <c r="C2524" s="70"/>
      <c r="D2524" s="59"/>
      <c r="E2524" s="47"/>
      <c r="F2524" s="47"/>
    </row>
    <row r="2525" spans="1:6" s="81" customFormat="1">
      <c r="A2525" s="69"/>
      <c r="B2525" s="40"/>
      <c r="C2525" s="70"/>
      <c r="D2525" s="59"/>
      <c r="E2525" s="47"/>
      <c r="F2525" s="47"/>
    </row>
    <row r="2526" spans="1:6" s="81" customFormat="1">
      <c r="A2526" s="69"/>
      <c r="B2526" s="40"/>
      <c r="C2526" s="70"/>
      <c r="D2526" s="59"/>
      <c r="E2526" s="47"/>
      <c r="F2526" s="47"/>
    </row>
    <row r="2527" spans="1:6" s="81" customFormat="1">
      <c r="A2527" s="69"/>
      <c r="B2527" s="40"/>
      <c r="C2527" s="70"/>
      <c r="D2527" s="59"/>
      <c r="E2527" s="47"/>
      <c r="F2527" s="47"/>
    </row>
    <row r="2528" spans="1:6" s="81" customFormat="1">
      <c r="A2528" s="69"/>
      <c r="B2528" s="40"/>
      <c r="C2528" s="70"/>
      <c r="D2528" s="59"/>
      <c r="E2528" s="47"/>
      <c r="F2528" s="47"/>
    </row>
    <row r="2529" spans="1:6" s="81" customFormat="1">
      <c r="A2529" s="69"/>
      <c r="B2529" s="40"/>
      <c r="C2529" s="70"/>
      <c r="D2529" s="59"/>
      <c r="E2529" s="47"/>
      <c r="F2529" s="47"/>
    </row>
    <row r="2530" spans="1:6" s="81" customFormat="1">
      <c r="A2530" s="69"/>
      <c r="B2530" s="40"/>
      <c r="C2530" s="70"/>
      <c r="D2530" s="59"/>
      <c r="E2530" s="47"/>
      <c r="F2530" s="47"/>
    </row>
    <row r="2531" spans="1:6" s="81" customFormat="1">
      <c r="A2531" s="69"/>
      <c r="B2531" s="40"/>
      <c r="C2531" s="70"/>
      <c r="D2531" s="59"/>
      <c r="E2531" s="47"/>
      <c r="F2531" s="47"/>
    </row>
    <row r="2532" spans="1:6" s="81" customFormat="1">
      <c r="A2532" s="69"/>
      <c r="B2532" s="40"/>
      <c r="C2532" s="70"/>
      <c r="D2532" s="59"/>
      <c r="E2532" s="47"/>
      <c r="F2532" s="47"/>
    </row>
    <row r="2533" spans="1:6" s="81" customFormat="1">
      <c r="A2533" s="69"/>
      <c r="B2533" s="40"/>
      <c r="C2533" s="70"/>
      <c r="D2533" s="59"/>
      <c r="E2533" s="47"/>
      <c r="F2533" s="47"/>
    </row>
    <row r="2534" spans="1:6" s="81" customFormat="1">
      <c r="A2534" s="69"/>
      <c r="B2534" s="40"/>
      <c r="C2534" s="70"/>
      <c r="D2534" s="59"/>
      <c r="E2534" s="47"/>
      <c r="F2534" s="47"/>
    </row>
    <row r="2535" spans="1:6" s="81" customFormat="1">
      <c r="A2535" s="69"/>
      <c r="B2535" s="40"/>
      <c r="C2535" s="70"/>
      <c r="D2535" s="59"/>
      <c r="E2535" s="47"/>
      <c r="F2535" s="47"/>
    </row>
    <row r="2536" spans="1:6" s="81" customFormat="1">
      <c r="A2536" s="69"/>
      <c r="B2536" s="40"/>
      <c r="C2536" s="70"/>
      <c r="D2536" s="59"/>
      <c r="E2536" s="47"/>
      <c r="F2536" s="47"/>
    </row>
    <row r="2537" spans="1:6" s="81" customFormat="1">
      <c r="A2537" s="69"/>
      <c r="B2537" s="40"/>
      <c r="C2537" s="70"/>
      <c r="D2537" s="59"/>
      <c r="E2537" s="47"/>
      <c r="F2537" s="47"/>
    </row>
    <row r="2538" spans="1:6" s="81" customFormat="1">
      <c r="A2538" s="69"/>
      <c r="B2538" s="40"/>
      <c r="C2538" s="70"/>
      <c r="D2538" s="59"/>
      <c r="E2538" s="47"/>
      <c r="F2538" s="47"/>
    </row>
    <row r="2539" spans="1:6" s="81" customFormat="1">
      <c r="A2539" s="69"/>
      <c r="B2539" s="40"/>
      <c r="C2539" s="70"/>
      <c r="D2539" s="59"/>
      <c r="E2539" s="47"/>
      <c r="F2539" s="47"/>
    </row>
    <row r="2540" spans="1:6" s="81" customFormat="1">
      <c r="A2540" s="69"/>
      <c r="B2540" s="40"/>
      <c r="C2540" s="70"/>
      <c r="D2540" s="59"/>
      <c r="E2540" s="47"/>
      <c r="F2540" s="47"/>
    </row>
    <row r="2541" spans="1:6" s="81" customFormat="1">
      <c r="A2541" s="69"/>
      <c r="B2541" s="40"/>
      <c r="C2541" s="70"/>
      <c r="D2541" s="59"/>
      <c r="E2541" s="47"/>
      <c r="F2541" s="47"/>
    </row>
    <row r="2542" spans="1:6" s="81" customFormat="1">
      <c r="A2542" s="69"/>
      <c r="B2542" s="40"/>
      <c r="C2542" s="70"/>
      <c r="D2542" s="59"/>
      <c r="E2542" s="47"/>
      <c r="F2542" s="47"/>
    </row>
    <row r="2543" spans="1:6" s="81" customFormat="1">
      <c r="A2543" s="69"/>
      <c r="B2543" s="40"/>
      <c r="C2543" s="70"/>
      <c r="D2543" s="59"/>
      <c r="E2543" s="47"/>
      <c r="F2543" s="47"/>
    </row>
    <row r="2544" spans="1:6" s="81" customFormat="1">
      <c r="A2544" s="69"/>
      <c r="B2544" s="40"/>
      <c r="C2544" s="70"/>
      <c r="D2544" s="59"/>
      <c r="E2544" s="47"/>
      <c r="F2544" s="47"/>
    </row>
    <row r="2545" spans="1:6" s="81" customFormat="1">
      <c r="A2545" s="69"/>
      <c r="B2545" s="40"/>
      <c r="C2545" s="70"/>
      <c r="D2545" s="59"/>
      <c r="E2545" s="47"/>
      <c r="F2545" s="47"/>
    </row>
    <row r="2546" spans="1:6" s="81" customFormat="1">
      <c r="A2546" s="69"/>
      <c r="B2546" s="40"/>
      <c r="C2546" s="70"/>
      <c r="D2546" s="59"/>
      <c r="E2546" s="47"/>
      <c r="F2546" s="47"/>
    </row>
    <row r="2547" spans="1:6" s="81" customFormat="1">
      <c r="A2547" s="69"/>
      <c r="B2547" s="40"/>
      <c r="C2547" s="70"/>
      <c r="D2547" s="59"/>
      <c r="E2547" s="47"/>
      <c r="F2547" s="47"/>
    </row>
    <row r="2548" spans="1:6" s="81" customFormat="1">
      <c r="A2548" s="69"/>
      <c r="B2548" s="40"/>
      <c r="C2548" s="70"/>
      <c r="D2548" s="59"/>
      <c r="E2548" s="47"/>
      <c r="F2548" s="47"/>
    </row>
    <row r="2549" spans="1:6" s="81" customFormat="1">
      <c r="A2549" s="69"/>
      <c r="B2549" s="40"/>
      <c r="C2549" s="70"/>
      <c r="D2549" s="59"/>
      <c r="E2549" s="47"/>
      <c r="F2549" s="47"/>
    </row>
    <row r="2550" spans="1:6" s="81" customFormat="1">
      <c r="A2550" s="69"/>
      <c r="B2550" s="40"/>
      <c r="C2550" s="70"/>
      <c r="D2550" s="59"/>
      <c r="E2550" s="47"/>
      <c r="F2550" s="47"/>
    </row>
    <row r="2551" spans="1:6" s="81" customFormat="1">
      <c r="A2551" s="69"/>
      <c r="B2551" s="40"/>
      <c r="C2551" s="70"/>
      <c r="D2551" s="59"/>
      <c r="E2551" s="47"/>
      <c r="F2551" s="47"/>
    </row>
    <row r="2552" spans="1:6" s="81" customFormat="1">
      <c r="A2552" s="69"/>
      <c r="B2552" s="40"/>
      <c r="C2552" s="70"/>
      <c r="D2552" s="59"/>
      <c r="E2552" s="47"/>
      <c r="F2552" s="47"/>
    </row>
    <row r="2553" spans="1:6" s="81" customFormat="1">
      <c r="A2553" s="69"/>
      <c r="B2553" s="40"/>
      <c r="C2553" s="70"/>
      <c r="D2553" s="59"/>
      <c r="E2553" s="47"/>
      <c r="F2553" s="47"/>
    </row>
    <row r="2554" spans="1:6" s="81" customFormat="1">
      <c r="A2554" s="69"/>
      <c r="B2554" s="40"/>
      <c r="C2554" s="70"/>
      <c r="D2554" s="59"/>
      <c r="E2554" s="47"/>
      <c r="F2554" s="47"/>
    </row>
    <row r="2555" spans="1:6" s="81" customFormat="1">
      <c r="A2555" s="69"/>
      <c r="B2555" s="40"/>
      <c r="C2555" s="70"/>
      <c r="D2555" s="59"/>
      <c r="E2555" s="47"/>
      <c r="F2555" s="47"/>
    </row>
    <row r="2556" spans="1:6" s="81" customFormat="1">
      <c r="A2556" s="69"/>
      <c r="B2556" s="40"/>
      <c r="C2556" s="70"/>
      <c r="D2556" s="59"/>
      <c r="E2556" s="47"/>
      <c r="F2556" s="47"/>
    </row>
    <row r="2557" spans="1:6" s="81" customFormat="1">
      <c r="A2557" s="69"/>
      <c r="B2557" s="40"/>
      <c r="C2557" s="70"/>
      <c r="D2557" s="59"/>
      <c r="E2557" s="47"/>
      <c r="F2557" s="47"/>
    </row>
    <row r="2558" spans="1:6" s="81" customFormat="1">
      <c r="A2558" s="69"/>
      <c r="B2558" s="40"/>
      <c r="C2558" s="70"/>
      <c r="D2558" s="59"/>
      <c r="E2558" s="47"/>
      <c r="F2558" s="47"/>
    </row>
    <row r="2559" spans="1:6" s="81" customFormat="1">
      <c r="A2559" s="69"/>
      <c r="B2559" s="40"/>
      <c r="C2559" s="70"/>
      <c r="D2559" s="59"/>
      <c r="E2559" s="47"/>
      <c r="F2559" s="47"/>
    </row>
    <row r="2560" spans="1:6" s="81" customFormat="1">
      <c r="A2560" s="69"/>
      <c r="B2560" s="40"/>
      <c r="C2560" s="70"/>
      <c r="D2560" s="59"/>
      <c r="E2560" s="47"/>
      <c r="F2560" s="47"/>
    </row>
    <row r="2561" spans="1:6" s="81" customFormat="1">
      <c r="A2561" s="69"/>
      <c r="B2561" s="40"/>
      <c r="C2561" s="70"/>
      <c r="D2561" s="59"/>
      <c r="E2561" s="47"/>
      <c r="F2561" s="47"/>
    </row>
    <row r="2562" spans="1:6" s="81" customFormat="1">
      <c r="A2562" s="69"/>
      <c r="B2562" s="40"/>
      <c r="C2562" s="70"/>
      <c r="D2562" s="59"/>
      <c r="E2562" s="47"/>
      <c r="F2562" s="47"/>
    </row>
    <row r="2563" spans="1:6" s="81" customFormat="1">
      <c r="A2563" s="69"/>
      <c r="B2563" s="40"/>
      <c r="C2563" s="70"/>
      <c r="D2563" s="59"/>
      <c r="E2563" s="47"/>
      <c r="F2563" s="47"/>
    </row>
    <row r="2564" spans="1:6" s="81" customFormat="1">
      <c r="A2564" s="69"/>
      <c r="B2564" s="40"/>
      <c r="C2564" s="70"/>
      <c r="D2564" s="59"/>
      <c r="E2564" s="47"/>
      <c r="F2564" s="47"/>
    </row>
    <row r="2565" spans="1:6" s="81" customFormat="1">
      <c r="A2565" s="69"/>
      <c r="B2565" s="40"/>
      <c r="C2565" s="70"/>
      <c r="D2565" s="59"/>
      <c r="E2565" s="47"/>
      <c r="F2565" s="47"/>
    </row>
    <row r="2566" spans="1:6" s="81" customFormat="1">
      <c r="A2566" s="69"/>
      <c r="B2566" s="40"/>
      <c r="C2566" s="70"/>
      <c r="D2566" s="59"/>
      <c r="E2566" s="47"/>
      <c r="F2566" s="47"/>
    </row>
    <row r="2567" spans="1:6" s="81" customFormat="1">
      <c r="A2567" s="69"/>
      <c r="B2567" s="40"/>
      <c r="C2567" s="70"/>
      <c r="D2567" s="59"/>
      <c r="E2567" s="47"/>
      <c r="F2567" s="47"/>
    </row>
    <row r="2568" spans="1:6" s="81" customFormat="1">
      <c r="A2568" s="69"/>
      <c r="B2568" s="40"/>
      <c r="C2568" s="70"/>
      <c r="D2568" s="59"/>
      <c r="E2568" s="47"/>
      <c r="F2568" s="47"/>
    </row>
    <row r="2569" spans="1:6" s="81" customFormat="1">
      <c r="A2569" s="69"/>
      <c r="B2569" s="40"/>
      <c r="C2569" s="70"/>
      <c r="D2569" s="59"/>
      <c r="E2569" s="47"/>
      <c r="F2569" s="47"/>
    </row>
    <row r="2570" spans="1:6" s="81" customFormat="1">
      <c r="A2570" s="69"/>
      <c r="B2570" s="40"/>
      <c r="C2570" s="70"/>
      <c r="D2570" s="59"/>
      <c r="E2570" s="47"/>
      <c r="F2570" s="47"/>
    </row>
    <row r="2571" spans="1:6" s="81" customFormat="1">
      <c r="A2571" s="69"/>
      <c r="B2571" s="40"/>
      <c r="C2571" s="70"/>
      <c r="D2571" s="59"/>
      <c r="E2571" s="47"/>
      <c r="F2571" s="47"/>
    </row>
    <row r="2572" spans="1:6" s="81" customFormat="1">
      <c r="A2572" s="69"/>
      <c r="B2572" s="40"/>
      <c r="C2572" s="70"/>
      <c r="D2572" s="59"/>
      <c r="E2572" s="47"/>
      <c r="F2572" s="47"/>
    </row>
    <row r="2573" spans="1:6" s="81" customFormat="1">
      <c r="A2573" s="69"/>
      <c r="B2573" s="40"/>
      <c r="C2573" s="70"/>
      <c r="D2573" s="59"/>
      <c r="E2573" s="47"/>
      <c r="F2573" s="47"/>
    </row>
    <row r="2574" spans="1:6" s="81" customFormat="1">
      <c r="A2574" s="69"/>
      <c r="B2574" s="40"/>
      <c r="C2574" s="70"/>
      <c r="D2574" s="59"/>
      <c r="E2574" s="47"/>
      <c r="F2574" s="47"/>
    </row>
    <row r="2575" spans="1:6" s="81" customFormat="1">
      <c r="A2575" s="69"/>
      <c r="B2575" s="40"/>
      <c r="C2575" s="70"/>
      <c r="D2575" s="59"/>
      <c r="E2575" s="47"/>
      <c r="F2575" s="47"/>
    </row>
    <row r="2576" spans="1:6" s="81" customFormat="1">
      <c r="A2576" s="69"/>
      <c r="B2576" s="40"/>
      <c r="C2576" s="70"/>
      <c r="D2576" s="59"/>
      <c r="E2576" s="47"/>
      <c r="F2576" s="47"/>
    </row>
    <row r="2577" spans="1:6" s="81" customFormat="1">
      <c r="A2577" s="69"/>
      <c r="B2577" s="40"/>
      <c r="C2577" s="70"/>
      <c r="D2577" s="59"/>
      <c r="E2577" s="47"/>
      <c r="F2577" s="47"/>
    </row>
    <row r="2578" spans="1:6" s="81" customFormat="1">
      <c r="A2578" s="69"/>
      <c r="B2578" s="40"/>
      <c r="C2578" s="70"/>
      <c r="D2578" s="59"/>
      <c r="E2578" s="47"/>
      <c r="F2578" s="47"/>
    </row>
    <row r="2579" spans="1:6" s="81" customFormat="1">
      <c r="A2579" s="69"/>
      <c r="B2579" s="40"/>
      <c r="C2579" s="70"/>
      <c r="D2579" s="59"/>
      <c r="E2579" s="47"/>
      <c r="F2579" s="47"/>
    </row>
    <row r="2580" spans="1:6" s="81" customFormat="1">
      <c r="A2580" s="69"/>
      <c r="B2580" s="40"/>
      <c r="C2580" s="70"/>
      <c r="D2580" s="59"/>
      <c r="E2580" s="47"/>
      <c r="F2580" s="47"/>
    </row>
    <row r="2581" spans="1:6" s="81" customFormat="1">
      <c r="A2581" s="69"/>
      <c r="B2581" s="40"/>
      <c r="C2581" s="70"/>
      <c r="D2581" s="59"/>
      <c r="E2581" s="47"/>
      <c r="F2581" s="47"/>
    </row>
    <row r="2582" spans="1:6" s="81" customFormat="1">
      <c r="A2582" s="69"/>
      <c r="B2582" s="40"/>
      <c r="C2582" s="70"/>
      <c r="D2582" s="59"/>
      <c r="E2582" s="47"/>
      <c r="F2582" s="47"/>
    </row>
    <row r="2583" spans="1:6" s="81" customFormat="1">
      <c r="A2583" s="69"/>
      <c r="B2583" s="40"/>
      <c r="C2583" s="70"/>
      <c r="D2583" s="59"/>
      <c r="E2583" s="47"/>
      <c r="F2583" s="47"/>
    </row>
    <row r="2584" spans="1:6" s="81" customFormat="1">
      <c r="A2584" s="69"/>
      <c r="B2584" s="40"/>
      <c r="C2584" s="70"/>
      <c r="D2584" s="59"/>
      <c r="E2584" s="47"/>
      <c r="F2584" s="47"/>
    </row>
    <row r="2585" spans="1:6" s="81" customFormat="1">
      <c r="A2585" s="69"/>
      <c r="B2585" s="40"/>
      <c r="C2585" s="70"/>
      <c r="D2585" s="59"/>
      <c r="E2585" s="47"/>
      <c r="F2585" s="47"/>
    </row>
    <row r="2586" spans="1:6" s="81" customFormat="1">
      <c r="A2586" s="69"/>
      <c r="B2586" s="40"/>
      <c r="C2586" s="70"/>
      <c r="D2586" s="59"/>
      <c r="E2586" s="47"/>
      <c r="F2586" s="47"/>
    </row>
    <row r="2587" spans="1:6" s="81" customFormat="1">
      <c r="A2587" s="69"/>
      <c r="B2587" s="40"/>
      <c r="C2587" s="70"/>
      <c r="D2587" s="59"/>
      <c r="E2587" s="47"/>
      <c r="F2587" s="47"/>
    </row>
    <row r="2588" spans="1:6" s="81" customFormat="1">
      <c r="A2588" s="69"/>
      <c r="B2588" s="40"/>
      <c r="C2588" s="70"/>
      <c r="D2588" s="59"/>
      <c r="E2588" s="47"/>
      <c r="F2588" s="47"/>
    </row>
    <row r="2589" spans="1:6" s="81" customFormat="1">
      <c r="A2589" s="69"/>
      <c r="B2589" s="40"/>
      <c r="C2589" s="70"/>
      <c r="D2589" s="59"/>
      <c r="E2589" s="47"/>
      <c r="F2589" s="47"/>
    </row>
    <row r="2590" spans="1:6" s="81" customFormat="1">
      <c r="A2590" s="69"/>
      <c r="B2590" s="40"/>
      <c r="C2590" s="70"/>
      <c r="D2590" s="59"/>
      <c r="E2590" s="47"/>
      <c r="F2590" s="47"/>
    </row>
    <row r="2591" spans="1:6" s="81" customFormat="1">
      <c r="A2591" s="69"/>
      <c r="B2591" s="40"/>
      <c r="C2591" s="70"/>
      <c r="D2591" s="59"/>
      <c r="E2591" s="47"/>
      <c r="F2591" s="47"/>
    </row>
    <row r="2592" spans="1:6" s="81" customFormat="1">
      <c r="A2592" s="69"/>
      <c r="B2592" s="40"/>
      <c r="C2592" s="70"/>
      <c r="D2592" s="59"/>
      <c r="E2592" s="47"/>
      <c r="F2592" s="47"/>
    </row>
    <row r="2593" spans="1:6" s="81" customFormat="1">
      <c r="A2593" s="69"/>
      <c r="B2593" s="40"/>
      <c r="C2593" s="70"/>
      <c r="D2593" s="59"/>
      <c r="E2593" s="47"/>
      <c r="F2593" s="47"/>
    </row>
    <row r="2594" spans="1:6" s="81" customFormat="1">
      <c r="A2594" s="69"/>
      <c r="B2594" s="40"/>
      <c r="C2594" s="70"/>
      <c r="D2594" s="59"/>
      <c r="E2594" s="47"/>
      <c r="F2594" s="47"/>
    </row>
    <row r="2595" spans="1:6" s="81" customFormat="1">
      <c r="A2595" s="69"/>
      <c r="B2595" s="40"/>
      <c r="C2595" s="70"/>
      <c r="D2595" s="59"/>
      <c r="E2595" s="47"/>
      <c r="F2595" s="47"/>
    </row>
    <row r="2596" spans="1:6" s="81" customFormat="1">
      <c r="A2596" s="69"/>
      <c r="B2596" s="40"/>
      <c r="C2596" s="70"/>
      <c r="D2596" s="59"/>
      <c r="E2596" s="47"/>
      <c r="F2596" s="47"/>
    </row>
    <row r="2597" spans="1:6" s="81" customFormat="1">
      <c r="A2597" s="69"/>
      <c r="B2597" s="40"/>
      <c r="C2597" s="70"/>
      <c r="D2597" s="59"/>
      <c r="E2597" s="47"/>
      <c r="F2597" s="47"/>
    </row>
    <row r="2598" spans="1:6" s="81" customFormat="1">
      <c r="A2598" s="69"/>
      <c r="B2598" s="40"/>
      <c r="C2598" s="70"/>
      <c r="D2598" s="59"/>
      <c r="E2598" s="47"/>
      <c r="F2598" s="47"/>
    </row>
    <row r="2599" spans="1:6" s="81" customFormat="1">
      <c r="A2599" s="69"/>
      <c r="B2599" s="40"/>
      <c r="C2599" s="70"/>
      <c r="D2599" s="59"/>
      <c r="E2599" s="47"/>
      <c r="F2599" s="47"/>
    </row>
    <row r="2600" spans="1:6" s="81" customFormat="1">
      <c r="A2600" s="69"/>
      <c r="B2600" s="40"/>
      <c r="C2600" s="70"/>
      <c r="D2600" s="59"/>
      <c r="E2600" s="47"/>
      <c r="F2600" s="47"/>
    </row>
    <row r="2601" spans="1:6" s="81" customFormat="1">
      <c r="A2601" s="69"/>
      <c r="B2601" s="40"/>
      <c r="C2601" s="70"/>
      <c r="D2601" s="59"/>
      <c r="E2601" s="47"/>
      <c r="F2601" s="47"/>
    </row>
    <row r="2602" spans="1:6" s="81" customFormat="1">
      <c r="A2602" s="69"/>
      <c r="B2602" s="40"/>
      <c r="C2602" s="70"/>
      <c r="D2602" s="59"/>
      <c r="E2602" s="47"/>
      <c r="F2602" s="47"/>
    </row>
    <row r="2603" spans="1:6" s="81" customFormat="1">
      <c r="A2603" s="69"/>
      <c r="B2603" s="40"/>
      <c r="C2603" s="70"/>
      <c r="D2603" s="59"/>
      <c r="E2603" s="47"/>
      <c r="F2603" s="47"/>
    </row>
    <row r="2604" spans="1:6" s="81" customFormat="1">
      <c r="A2604" s="69"/>
      <c r="B2604" s="40"/>
      <c r="C2604" s="70"/>
      <c r="D2604" s="59"/>
      <c r="E2604" s="47"/>
      <c r="F2604" s="47"/>
    </row>
    <row r="2605" spans="1:6" s="81" customFormat="1">
      <c r="A2605" s="69"/>
      <c r="B2605" s="40"/>
      <c r="C2605" s="70"/>
      <c r="D2605" s="59"/>
      <c r="E2605" s="47"/>
      <c r="F2605" s="47"/>
    </row>
    <row r="2606" spans="1:6" s="81" customFormat="1">
      <c r="A2606" s="69"/>
      <c r="B2606" s="40"/>
      <c r="C2606" s="70"/>
      <c r="D2606" s="59"/>
      <c r="E2606" s="47"/>
      <c r="F2606" s="47"/>
    </row>
    <row r="2607" spans="1:6" s="81" customFormat="1">
      <c r="A2607" s="69"/>
      <c r="B2607" s="40"/>
      <c r="C2607" s="70"/>
      <c r="D2607" s="59"/>
      <c r="E2607" s="47"/>
      <c r="F2607" s="47"/>
    </row>
    <row r="2608" spans="1:6" s="81" customFormat="1">
      <c r="A2608" s="69"/>
      <c r="B2608" s="40"/>
      <c r="C2608" s="70"/>
      <c r="D2608" s="59"/>
      <c r="E2608" s="47"/>
      <c r="F2608" s="47"/>
    </row>
    <row r="2609" spans="1:6" s="81" customFormat="1">
      <c r="A2609" s="69"/>
      <c r="B2609" s="40"/>
      <c r="C2609" s="70"/>
      <c r="D2609" s="59"/>
      <c r="E2609" s="47"/>
      <c r="F2609" s="47"/>
    </row>
    <row r="2610" spans="1:6" s="81" customFormat="1">
      <c r="A2610" s="69"/>
      <c r="B2610" s="40"/>
      <c r="C2610" s="70"/>
      <c r="D2610" s="59"/>
      <c r="E2610" s="47"/>
      <c r="F2610" s="47"/>
    </row>
    <row r="2611" spans="1:6" s="81" customFormat="1">
      <c r="A2611" s="69"/>
      <c r="B2611" s="40"/>
      <c r="C2611" s="70"/>
      <c r="D2611" s="59"/>
      <c r="E2611" s="47"/>
      <c r="F2611" s="47"/>
    </row>
    <row r="2612" spans="1:6" s="81" customFormat="1">
      <c r="A2612" s="69"/>
      <c r="B2612" s="40"/>
      <c r="C2612" s="70"/>
      <c r="D2612" s="59"/>
      <c r="E2612" s="47"/>
      <c r="F2612" s="47"/>
    </row>
    <row r="2613" spans="1:6" s="81" customFormat="1">
      <c r="A2613" s="69"/>
      <c r="B2613" s="40"/>
      <c r="C2613" s="70"/>
      <c r="D2613" s="59"/>
      <c r="E2613" s="47"/>
      <c r="F2613" s="47"/>
    </row>
    <row r="2614" spans="1:6" s="81" customFormat="1">
      <c r="A2614" s="69"/>
      <c r="B2614" s="40"/>
      <c r="C2614" s="70"/>
      <c r="D2614" s="59"/>
      <c r="E2614" s="47"/>
      <c r="F2614" s="47"/>
    </row>
    <row r="2615" spans="1:6" s="81" customFormat="1">
      <c r="A2615" s="69"/>
      <c r="B2615" s="40"/>
      <c r="C2615" s="70"/>
      <c r="D2615" s="59"/>
      <c r="E2615" s="47"/>
      <c r="F2615" s="47"/>
    </row>
    <row r="2616" spans="1:6" s="81" customFormat="1">
      <c r="A2616" s="69"/>
      <c r="B2616" s="40"/>
      <c r="C2616" s="70"/>
      <c r="D2616" s="59"/>
      <c r="E2616" s="47"/>
      <c r="F2616" s="47"/>
    </row>
    <row r="2617" spans="1:6" s="81" customFormat="1">
      <c r="A2617" s="69"/>
      <c r="B2617" s="40"/>
      <c r="C2617" s="70"/>
      <c r="D2617" s="59"/>
      <c r="E2617" s="47"/>
      <c r="F2617" s="47"/>
    </row>
    <row r="2618" spans="1:6" s="81" customFormat="1">
      <c r="A2618" s="69"/>
      <c r="B2618" s="40"/>
      <c r="C2618" s="70"/>
      <c r="D2618" s="59"/>
      <c r="E2618" s="47"/>
      <c r="F2618" s="47"/>
    </row>
    <row r="2619" spans="1:6" s="81" customFormat="1">
      <c r="A2619" s="69"/>
      <c r="B2619" s="40"/>
      <c r="C2619" s="70"/>
      <c r="D2619" s="59"/>
      <c r="E2619" s="47"/>
      <c r="F2619" s="47"/>
    </row>
    <row r="2620" spans="1:6" s="81" customFormat="1">
      <c r="A2620" s="69"/>
      <c r="B2620" s="40"/>
      <c r="C2620" s="70"/>
      <c r="D2620" s="59"/>
      <c r="E2620" s="47"/>
      <c r="F2620" s="47"/>
    </row>
    <row r="2621" spans="1:6" s="81" customFormat="1">
      <c r="A2621" s="69"/>
      <c r="B2621" s="40"/>
      <c r="C2621" s="70"/>
      <c r="D2621" s="59"/>
      <c r="E2621" s="47"/>
      <c r="F2621" s="47"/>
    </row>
    <row r="2622" spans="1:6" s="81" customFormat="1">
      <c r="A2622" s="69"/>
      <c r="B2622" s="40"/>
      <c r="C2622" s="70"/>
      <c r="D2622" s="59"/>
      <c r="E2622" s="47"/>
      <c r="F2622" s="47"/>
    </row>
    <row r="2623" spans="1:6" s="81" customFormat="1">
      <c r="A2623" s="69"/>
      <c r="B2623" s="40"/>
      <c r="C2623" s="70"/>
      <c r="D2623" s="59"/>
      <c r="E2623" s="47"/>
      <c r="F2623" s="47"/>
    </row>
    <row r="2624" spans="1:6" s="81" customFormat="1">
      <c r="A2624" s="69"/>
      <c r="B2624" s="40"/>
      <c r="C2624" s="70"/>
      <c r="D2624" s="59"/>
      <c r="E2624" s="47"/>
      <c r="F2624" s="47"/>
    </row>
    <row r="2625" spans="1:6" s="81" customFormat="1">
      <c r="A2625" s="69"/>
      <c r="B2625" s="40"/>
      <c r="C2625" s="70"/>
      <c r="D2625" s="59"/>
      <c r="E2625" s="47"/>
      <c r="F2625" s="47"/>
    </row>
    <row r="2626" spans="1:6" s="81" customFormat="1">
      <c r="A2626" s="69"/>
      <c r="B2626" s="40"/>
      <c r="C2626" s="70"/>
      <c r="D2626" s="59"/>
      <c r="E2626" s="47"/>
      <c r="F2626" s="47"/>
    </row>
    <row r="2627" spans="1:6" s="81" customFormat="1">
      <c r="A2627" s="69"/>
      <c r="B2627" s="40"/>
      <c r="C2627" s="70"/>
      <c r="D2627" s="59"/>
      <c r="E2627" s="47"/>
      <c r="F2627" s="47"/>
    </row>
    <row r="2628" spans="1:6" s="81" customFormat="1">
      <c r="A2628" s="69"/>
      <c r="B2628" s="40"/>
      <c r="C2628" s="70"/>
      <c r="D2628" s="59"/>
      <c r="E2628" s="47"/>
      <c r="F2628" s="47"/>
    </row>
    <row r="2629" spans="1:6" s="81" customFormat="1">
      <c r="A2629" s="69"/>
      <c r="B2629" s="40"/>
      <c r="C2629" s="70"/>
      <c r="D2629" s="59"/>
      <c r="E2629" s="47"/>
      <c r="F2629" s="47"/>
    </row>
    <row r="2630" spans="1:6" s="81" customFormat="1">
      <c r="A2630" s="69"/>
      <c r="B2630" s="40"/>
      <c r="C2630" s="70"/>
      <c r="D2630" s="59"/>
      <c r="E2630" s="47"/>
      <c r="F2630" s="47"/>
    </row>
    <row r="2631" spans="1:6" s="81" customFormat="1">
      <c r="A2631" s="69"/>
      <c r="B2631" s="40"/>
      <c r="C2631" s="70"/>
      <c r="D2631" s="59"/>
      <c r="E2631" s="47"/>
      <c r="F2631" s="47"/>
    </row>
    <row r="2632" spans="1:6" s="81" customFormat="1">
      <c r="A2632" s="69"/>
      <c r="B2632" s="40"/>
      <c r="C2632" s="70"/>
      <c r="D2632" s="59"/>
      <c r="E2632" s="47"/>
      <c r="F2632" s="47"/>
    </row>
    <row r="2633" spans="1:6" s="81" customFormat="1">
      <c r="A2633" s="69"/>
      <c r="B2633" s="40"/>
      <c r="C2633" s="70"/>
      <c r="D2633" s="59"/>
      <c r="E2633" s="47"/>
      <c r="F2633" s="47"/>
    </row>
    <row r="2634" spans="1:6" s="81" customFormat="1">
      <c r="A2634" s="69"/>
      <c r="B2634" s="40"/>
      <c r="C2634" s="70"/>
      <c r="D2634" s="59"/>
      <c r="E2634" s="47"/>
      <c r="F2634" s="47"/>
    </row>
    <row r="2635" spans="1:6" s="81" customFormat="1">
      <c r="A2635" s="69"/>
      <c r="B2635" s="40"/>
      <c r="C2635" s="70"/>
      <c r="D2635" s="59"/>
      <c r="E2635" s="47"/>
      <c r="F2635" s="47"/>
    </row>
    <row r="2636" spans="1:6" s="81" customFormat="1">
      <c r="A2636" s="69"/>
      <c r="B2636" s="40"/>
      <c r="C2636" s="70"/>
      <c r="D2636" s="59"/>
      <c r="E2636" s="47"/>
      <c r="F2636" s="47"/>
    </row>
    <row r="2637" spans="1:6" s="81" customFormat="1">
      <c r="A2637" s="69"/>
      <c r="B2637" s="40"/>
      <c r="C2637" s="70"/>
      <c r="D2637" s="59"/>
      <c r="E2637" s="47"/>
      <c r="F2637" s="47"/>
    </row>
    <row r="2638" spans="1:6" s="81" customFormat="1">
      <c r="A2638" s="69"/>
      <c r="B2638" s="40"/>
      <c r="C2638" s="70"/>
      <c r="D2638" s="59"/>
      <c r="E2638" s="47"/>
      <c r="F2638" s="47"/>
    </row>
    <row r="2639" spans="1:6" s="81" customFormat="1">
      <c r="A2639" s="69"/>
      <c r="B2639" s="40"/>
      <c r="C2639" s="70"/>
      <c r="D2639" s="59"/>
      <c r="E2639" s="47"/>
      <c r="F2639" s="47"/>
    </row>
    <row r="2640" spans="1:6" s="81" customFormat="1">
      <c r="A2640" s="69"/>
      <c r="B2640" s="40"/>
      <c r="C2640" s="70"/>
      <c r="D2640" s="59"/>
      <c r="E2640" s="47"/>
      <c r="F2640" s="47"/>
    </row>
    <row r="2641" spans="1:6" s="81" customFormat="1">
      <c r="A2641" s="69"/>
      <c r="B2641" s="40"/>
      <c r="C2641" s="70"/>
      <c r="D2641" s="59"/>
      <c r="E2641" s="47"/>
      <c r="F2641" s="47"/>
    </row>
    <row r="2642" spans="1:6" s="81" customFormat="1">
      <c r="A2642" s="69"/>
      <c r="B2642" s="40"/>
      <c r="C2642" s="70"/>
      <c r="D2642" s="59"/>
      <c r="E2642" s="47"/>
      <c r="F2642" s="47"/>
    </row>
    <row r="2643" spans="1:6" s="81" customFormat="1">
      <c r="A2643" s="69"/>
      <c r="B2643" s="40"/>
      <c r="C2643" s="70"/>
      <c r="D2643" s="59"/>
      <c r="E2643" s="47"/>
      <c r="F2643" s="47"/>
    </row>
    <row r="2644" spans="1:6" s="81" customFormat="1">
      <c r="A2644" s="69"/>
      <c r="B2644" s="40"/>
      <c r="C2644" s="70"/>
      <c r="D2644" s="59"/>
      <c r="E2644" s="47"/>
      <c r="F2644" s="47"/>
    </row>
    <row r="2645" spans="1:6" s="81" customFormat="1">
      <c r="A2645" s="69"/>
      <c r="B2645" s="40"/>
      <c r="C2645" s="70"/>
      <c r="D2645" s="59"/>
      <c r="E2645" s="47"/>
      <c r="F2645" s="47"/>
    </row>
    <row r="2646" spans="1:6" s="81" customFormat="1">
      <c r="A2646" s="69"/>
      <c r="B2646" s="40"/>
      <c r="C2646" s="70"/>
      <c r="D2646" s="59"/>
      <c r="E2646" s="47"/>
      <c r="F2646" s="47"/>
    </row>
    <row r="2647" spans="1:6" s="81" customFormat="1">
      <c r="A2647" s="69"/>
      <c r="B2647" s="40"/>
      <c r="C2647" s="70"/>
      <c r="D2647" s="59"/>
      <c r="E2647" s="47"/>
      <c r="F2647" s="47"/>
    </row>
    <row r="2648" spans="1:6" s="81" customFormat="1">
      <c r="A2648" s="69"/>
      <c r="B2648" s="40"/>
      <c r="C2648" s="70"/>
      <c r="D2648" s="59"/>
      <c r="E2648" s="47"/>
      <c r="F2648" s="47"/>
    </row>
    <row r="2649" spans="1:6" s="81" customFormat="1">
      <c r="A2649" s="69"/>
      <c r="B2649" s="40"/>
      <c r="C2649" s="70"/>
      <c r="D2649" s="59"/>
      <c r="E2649" s="47"/>
      <c r="F2649" s="47"/>
    </row>
    <row r="2650" spans="1:6" s="81" customFormat="1">
      <c r="A2650" s="69"/>
      <c r="B2650" s="40"/>
      <c r="C2650" s="70"/>
      <c r="D2650" s="59"/>
      <c r="E2650" s="47"/>
      <c r="F2650" s="47"/>
    </row>
    <row r="2651" spans="1:6" s="81" customFormat="1">
      <c r="A2651" s="69"/>
      <c r="B2651" s="40"/>
      <c r="C2651" s="70"/>
      <c r="D2651" s="59"/>
      <c r="E2651" s="47"/>
      <c r="F2651" s="47"/>
    </row>
    <row r="2652" spans="1:6" s="81" customFormat="1">
      <c r="A2652" s="69"/>
      <c r="B2652" s="40"/>
      <c r="C2652" s="70"/>
      <c r="D2652" s="59"/>
      <c r="E2652" s="47"/>
      <c r="F2652" s="47"/>
    </row>
    <row r="2653" spans="1:6" s="81" customFormat="1">
      <c r="A2653" s="69"/>
      <c r="B2653" s="40"/>
      <c r="C2653" s="70"/>
      <c r="D2653" s="59"/>
      <c r="E2653" s="47"/>
      <c r="F2653" s="47"/>
    </row>
    <row r="2654" spans="1:6" s="81" customFormat="1">
      <c r="A2654" s="69"/>
      <c r="B2654" s="40"/>
      <c r="C2654" s="70"/>
      <c r="D2654" s="59"/>
      <c r="E2654" s="47"/>
      <c r="F2654" s="47"/>
    </row>
    <row r="2655" spans="1:6" s="81" customFormat="1">
      <c r="A2655" s="69"/>
      <c r="B2655" s="40"/>
      <c r="C2655" s="70"/>
      <c r="D2655" s="59"/>
      <c r="E2655" s="47"/>
      <c r="F2655" s="47"/>
    </row>
    <row r="2656" spans="1:6" s="81" customFormat="1">
      <c r="A2656" s="69"/>
      <c r="B2656" s="40"/>
      <c r="C2656" s="70"/>
      <c r="D2656" s="59"/>
      <c r="E2656" s="47"/>
      <c r="F2656" s="47"/>
    </row>
    <row r="2657" spans="1:6" s="81" customFormat="1">
      <c r="A2657" s="69"/>
      <c r="B2657" s="40"/>
      <c r="C2657" s="70"/>
      <c r="D2657" s="59"/>
      <c r="E2657" s="47"/>
      <c r="F2657" s="47"/>
    </row>
    <row r="2658" spans="1:6" s="81" customFormat="1">
      <c r="A2658" s="69"/>
      <c r="B2658" s="40"/>
      <c r="C2658" s="70"/>
      <c r="D2658" s="59"/>
      <c r="E2658" s="47"/>
      <c r="F2658" s="47"/>
    </row>
    <row r="2659" spans="1:6" s="81" customFormat="1">
      <c r="A2659" s="69"/>
      <c r="B2659" s="40"/>
      <c r="C2659" s="70"/>
      <c r="D2659" s="59"/>
      <c r="E2659" s="47"/>
      <c r="F2659" s="47"/>
    </row>
    <row r="2660" spans="1:6" s="81" customFormat="1">
      <c r="A2660" s="69"/>
      <c r="B2660" s="40"/>
      <c r="C2660" s="70"/>
      <c r="D2660" s="59"/>
      <c r="E2660" s="47"/>
      <c r="F2660" s="47"/>
    </row>
    <row r="2661" spans="1:6" s="81" customFormat="1">
      <c r="A2661" s="69"/>
      <c r="B2661" s="40"/>
      <c r="C2661" s="70"/>
      <c r="D2661" s="59"/>
      <c r="E2661" s="47"/>
      <c r="F2661" s="47"/>
    </row>
    <row r="2662" spans="1:6" s="81" customFormat="1">
      <c r="A2662" s="69"/>
      <c r="B2662" s="40"/>
      <c r="C2662" s="70"/>
      <c r="D2662" s="59"/>
      <c r="E2662" s="47"/>
      <c r="F2662" s="47"/>
    </row>
    <row r="2663" spans="1:6" s="81" customFormat="1">
      <c r="A2663" s="69"/>
      <c r="B2663" s="40"/>
      <c r="C2663" s="70"/>
      <c r="D2663" s="59"/>
      <c r="E2663" s="47"/>
      <c r="F2663" s="47"/>
    </row>
    <row r="2664" spans="1:6" s="81" customFormat="1">
      <c r="A2664" s="69"/>
      <c r="B2664" s="40"/>
      <c r="C2664" s="70"/>
      <c r="D2664" s="59"/>
      <c r="E2664" s="47"/>
      <c r="F2664" s="47"/>
    </row>
    <row r="2665" spans="1:6" s="81" customFormat="1">
      <c r="A2665" s="69"/>
      <c r="B2665" s="40"/>
      <c r="C2665" s="70"/>
      <c r="D2665" s="59"/>
      <c r="E2665" s="47"/>
      <c r="F2665" s="47"/>
    </row>
    <row r="2666" spans="1:6" s="81" customFormat="1">
      <c r="A2666" s="69"/>
      <c r="B2666" s="40"/>
      <c r="C2666" s="70"/>
      <c r="D2666" s="59"/>
      <c r="E2666" s="47"/>
      <c r="F2666" s="47"/>
    </row>
    <row r="2667" spans="1:6" s="81" customFormat="1">
      <c r="A2667" s="69"/>
      <c r="B2667" s="40"/>
      <c r="C2667" s="70"/>
      <c r="D2667" s="59"/>
      <c r="E2667" s="47"/>
      <c r="F2667" s="47"/>
    </row>
    <row r="2668" spans="1:6" s="81" customFormat="1">
      <c r="A2668" s="69"/>
      <c r="B2668" s="40"/>
      <c r="C2668" s="70"/>
      <c r="D2668" s="59"/>
      <c r="E2668" s="47"/>
      <c r="F2668" s="47"/>
    </row>
    <row r="2669" spans="1:6" s="81" customFormat="1">
      <c r="A2669" s="69"/>
      <c r="B2669" s="40"/>
      <c r="C2669" s="70"/>
      <c r="D2669" s="59"/>
      <c r="E2669" s="47"/>
      <c r="F2669" s="47"/>
    </row>
    <row r="2670" spans="1:6" s="81" customFormat="1">
      <c r="A2670" s="69"/>
      <c r="B2670" s="40"/>
      <c r="C2670" s="70"/>
      <c r="D2670" s="59"/>
      <c r="E2670" s="47"/>
      <c r="F2670" s="47"/>
    </row>
    <row r="2671" spans="1:6" s="81" customFormat="1">
      <c r="A2671" s="69"/>
      <c r="B2671" s="40"/>
      <c r="C2671" s="70"/>
      <c r="D2671" s="59"/>
      <c r="E2671" s="47"/>
      <c r="F2671" s="47"/>
    </row>
    <row r="2672" spans="1:6" s="81" customFormat="1">
      <c r="A2672" s="69"/>
      <c r="B2672" s="40"/>
      <c r="C2672" s="70"/>
      <c r="D2672" s="59"/>
      <c r="E2672" s="47"/>
      <c r="F2672" s="47"/>
    </row>
    <row r="2673" spans="1:6" s="81" customFormat="1">
      <c r="A2673" s="69"/>
      <c r="B2673" s="40"/>
      <c r="C2673" s="70"/>
      <c r="D2673" s="59"/>
      <c r="E2673" s="47"/>
      <c r="F2673" s="47"/>
    </row>
    <row r="2674" spans="1:6" s="81" customFormat="1">
      <c r="A2674" s="69"/>
      <c r="B2674" s="40"/>
      <c r="C2674" s="70"/>
      <c r="D2674" s="59"/>
      <c r="E2674" s="47"/>
      <c r="F2674" s="47"/>
    </row>
    <row r="2675" spans="1:6" s="81" customFormat="1">
      <c r="A2675" s="69"/>
      <c r="B2675" s="40"/>
      <c r="C2675" s="70"/>
      <c r="D2675" s="59"/>
      <c r="E2675" s="47"/>
      <c r="F2675" s="47"/>
    </row>
    <row r="2676" spans="1:6" s="81" customFormat="1">
      <c r="A2676" s="69"/>
      <c r="B2676" s="40"/>
      <c r="C2676" s="70"/>
      <c r="D2676" s="59"/>
      <c r="E2676" s="47"/>
      <c r="F2676" s="47"/>
    </row>
    <row r="2677" spans="1:6" s="81" customFormat="1">
      <c r="A2677" s="69"/>
      <c r="B2677" s="40"/>
      <c r="C2677" s="70"/>
      <c r="D2677" s="59"/>
      <c r="E2677" s="47"/>
      <c r="F2677" s="47"/>
    </row>
    <row r="2678" spans="1:6" s="81" customFormat="1">
      <c r="A2678" s="69"/>
      <c r="B2678" s="40"/>
      <c r="C2678" s="70"/>
      <c r="D2678" s="59"/>
      <c r="E2678" s="47"/>
      <c r="F2678" s="47"/>
    </row>
    <row r="2679" spans="1:6" s="81" customFormat="1">
      <c r="A2679" s="69"/>
      <c r="B2679" s="40"/>
      <c r="C2679" s="70"/>
      <c r="D2679" s="59"/>
      <c r="E2679" s="47"/>
      <c r="F2679" s="47"/>
    </row>
    <row r="2680" spans="1:6" s="81" customFormat="1">
      <c r="A2680" s="69"/>
      <c r="B2680" s="40"/>
      <c r="C2680" s="70"/>
      <c r="D2680" s="59"/>
      <c r="E2680" s="47"/>
      <c r="F2680" s="47"/>
    </row>
    <row r="2681" spans="1:6" s="81" customFormat="1">
      <c r="A2681" s="69"/>
      <c r="B2681" s="40"/>
      <c r="C2681" s="70"/>
      <c r="D2681" s="59"/>
      <c r="E2681" s="47"/>
      <c r="F2681" s="47"/>
    </row>
    <row r="2682" spans="1:6" s="81" customFormat="1">
      <c r="A2682" s="69"/>
      <c r="B2682" s="40"/>
      <c r="C2682" s="70"/>
      <c r="D2682" s="59"/>
      <c r="E2682" s="47"/>
      <c r="F2682" s="47"/>
    </row>
    <row r="2683" spans="1:6" s="81" customFormat="1">
      <c r="A2683" s="69"/>
      <c r="B2683" s="40"/>
      <c r="C2683" s="70"/>
      <c r="D2683" s="59"/>
      <c r="E2683" s="47"/>
      <c r="F2683" s="47"/>
    </row>
    <row r="2684" spans="1:6" s="81" customFormat="1">
      <c r="A2684" s="69"/>
      <c r="B2684" s="40"/>
      <c r="C2684" s="70"/>
      <c r="D2684" s="59"/>
      <c r="E2684" s="47"/>
      <c r="F2684" s="47"/>
    </row>
    <row r="2685" spans="1:6" s="81" customFormat="1">
      <c r="A2685" s="69"/>
      <c r="B2685" s="40"/>
      <c r="C2685" s="70"/>
      <c r="D2685" s="59"/>
      <c r="E2685" s="47"/>
      <c r="F2685" s="47"/>
    </row>
    <row r="2686" spans="1:6" s="81" customFormat="1">
      <c r="A2686" s="69"/>
      <c r="B2686" s="40"/>
      <c r="C2686" s="70"/>
      <c r="D2686" s="59"/>
      <c r="E2686" s="47"/>
      <c r="F2686" s="47"/>
    </row>
    <row r="2687" spans="1:6" s="81" customFormat="1">
      <c r="A2687" s="69"/>
      <c r="B2687" s="40"/>
      <c r="C2687" s="70"/>
      <c r="D2687" s="59"/>
      <c r="E2687" s="47"/>
      <c r="F2687" s="47"/>
    </row>
    <row r="2688" spans="1:6" s="81" customFormat="1">
      <c r="A2688" s="69"/>
      <c r="B2688" s="40"/>
      <c r="C2688" s="70"/>
      <c r="D2688" s="59"/>
      <c r="E2688" s="47"/>
      <c r="F2688" s="47"/>
    </row>
    <row r="2689" spans="1:6" s="81" customFormat="1">
      <c r="A2689" s="69"/>
      <c r="B2689" s="40"/>
      <c r="C2689" s="70"/>
      <c r="D2689" s="59"/>
      <c r="E2689" s="47"/>
      <c r="F2689" s="47"/>
    </row>
    <row r="2690" spans="1:6" s="81" customFormat="1">
      <c r="A2690" s="69"/>
      <c r="B2690" s="40"/>
      <c r="C2690" s="70"/>
      <c r="D2690" s="59"/>
      <c r="E2690" s="47"/>
      <c r="F2690" s="47"/>
    </row>
    <row r="2691" spans="1:6" s="81" customFormat="1">
      <c r="A2691" s="69"/>
      <c r="B2691" s="40"/>
      <c r="C2691" s="70"/>
      <c r="D2691" s="59"/>
      <c r="E2691" s="47"/>
      <c r="F2691" s="47"/>
    </row>
    <row r="2692" spans="1:6" s="81" customFormat="1">
      <c r="A2692" s="69"/>
      <c r="B2692" s="40"/>
      <c r="C2692" s="70"/>
      <c r="D2692" s="59"/>
      <c r="E2692" s="47"/>
      <c r="F2692" s="47"/>
    </row>
    <row r="2693" spans="1:6" s="81" customFormat="1">
      <c r="A2693" s="69"/>
      <c r="B2693" s="40"/>
      <c r="C2693" s="70"/>
      <c r="D2693" s="59"/>
      <c r="E2693" s="47"/>
      <c r="F2693" s="47"/>
    </row>
    <row r="2694" spans="1:6" s="81" customFormat="1">
      <c r="A2694" s="69"/>
      <c r="B2694" s="40"/>
      <c r="C2694" s="70"/>
      <c r="D2694" s="59"/>
      <c r="E2694" s="47"/>
      <c r="F2694" s="47"/>
    </row>
    <row r="2695" spans="1:6" s="81" customFormat="1">
      <c r="A2695" s="69"/>
      <c r="B2695" s="40"/>
      <c r="C2695" s="70"/>
      <c r="D2695" s="59"/>
      <c r="E2695" s="47"/>
      <c r="F2695" s="47"/>
    </row>
    <row r="2696" spans="1:6" s="81" customFormat="1">
      <c r="A2696" s="69"/>
      <c r="B2696" s="40"/>
      <c r="C2696" s="70"/>
      <c r="D2696" s="59"/>
      <c r="E2696" s="47"/>
      <c r="F2696" s="47"/>
    </row>
    <row r="2697" spans="1:6" s="81" customFormat="1">
      <c r="A2697" s="69"/>
      <c r="B2697" s="40"/>
      <c r="C2697" s="70"/>
      <c r="D2697" s="59"/>
      <c r="E2697" s="47"/>
      <c r="F2697" s="47"/>
    </row>
    <row r="2698" spans="1:6" s="81" customFormat="1">
      <c r="A2698" s="69"/>
      <c r="B2698" s="40"/>
      <c r="C2698" s="70"/>
      <c r="D2698" s="59"/>
      <c r="E2698" s="47"/>
      <c r="F2698" s="47"/>
    </row>
    <row r="2699" spans="1:6" s="81" customFormat="1">
      <c r="A2699" s="69"/>
      <c r="B2699" s="40"/>
      <c r="C2699" s="70"/>
      <c r="D2699" s="59"/>
      <c r="E2699" s="47"/>
      <c r="F2699" s="47"/>
    </row>
    <row r="2700" spans="1:6" s="81" customFormat="1">
      <c r="A2700" s="69"/>
      <c r="B2700" s="40"/>
      <c r="C2700" s="70"/>
      <c r="D2700" s="59"/>
      <c r="E2700" s="47"/>
      <c r="F2700" s="47"/>
    </row>
    <row r="2701" spans="1:6" s="81" customFormat="1">
      <c r="A2701" s="69"/>
      <c r="B2701" s="40"/>
      <c r="C2701" s="70"/>
      <c r="D2701" s="59"/>
      <c r="E2701" s="47"/>
      <c r="F2701" s="47"/>
    </row>
    <row r="2702" spans="1:6" s="81" customFormat="1">
      <c r="A2702" s="69"/>
      <c r="B2702" s="40"/>
      <c r="C2702" s="70"/>
      <c r="D2702" s="59"/>
      <c r="E2702" s="47"/>
      <c r="F2702" s="47"/>
    </row>
    <row r="2703" spans="1:6" s="81" customFormat="1">
      <c r="A2703" s="69"/>
      <c r="B2703" s="40"/>
      <c r="C2703" s="70"/>
      <c r="D2703" s="59"/>
      <c r="E2703" s="47"/>
      <c r="F2703" s="47"/>
    </row>
    <row r="2704" spans="1:6" s="81" customFormat="1">
      <c r="A2704" s="69"/>
      <c r="B2704" s="40"/>
      <c r="C2704" s="70"/>
      <c r="D2704" s="59"/>
      <c r="E2704" s="47"/>
      <c r="F2704" s="47"/>
    </row>
    <row r="2705" spans="1:6" s="81" customFormat="1">
      <c r="A2705" s="69"/>
      <c r="B2705" s="40"/>
      <c r="C2705" s="70"/>
      <c r="D2705" s="59"/>
      <c r="E2705" s="47"/>
      <c r="F2705" s="47"/>
    </row>
    <row r="2706" spans="1:6" s="81" customFormat="1">
      <c r="A2706" s="69"/>
      <c r="B2706" s="40"/>
      <c r="C2706" s="70"/>
      <c r="D2706" s="59"/>
      <c r="E2706" s="47"/>
      <c r="F2706" s="47"/>
    </row>
    <row r="2707" spans="1:6" s="81" customFormat="1">
      <c r="A2707" s="69"/>
      <c r="B2707" s="40"/>
      <c r="C2707" s="70"/>
      <c r="D2707" s="59"/>
      <c r="E2707" s="47"/>
      <c r="F2707" s="47"/>
    </row>
    <row r="2708" spans="1:6" s="81" customFormat="1">
      <c r="A2708" s="69"/>
      <c r="B2708" s="40"/>
      <c r="C2708" s="70"/>
      <c r="D2708" s="59"/>
      <c r="E2708" s="47"/>
      <c r="F2708" s="47"/>
    </row>
    <row r="2709" spans="1:6" s="81" customFormat="1">
      <c r="A2709" s="69"/>
      <c r="B2709" s="40"/>
      <c r="C2709" s="70"/>
      <c r="D2709" s="59"/>
      <c r="E2709" s="47"/>
      <c r="F2709" s="47"/>
    </row>
    <row r="2710" spans="1:6" s="81" customFormat="1">
      <c r="A2710" s="69"/>
      <c r="B2710" s="40"/>
      <c r="C2710" s="70"/>
      <c r="D2710" s="59"/>
      <c r="E2710" s="47"/>
      <c r="F2710" s="47"/>
    </row>
    <row r="2711" spans="1:6" s="81" customFormat="1">
      <c r="A2711" s="69"/>
      <c r="B2711" s="40"/>
      <c r="C2711" s="70"/>
      <c r="D2711" s="59"/>
      <c r="E2711" s="47"/>
      <c r="F2711" s="47"/>
    </row>
    <row r="2712" spans="1:6" s="81" customFormat="1">
      <c r="A2712" s="69"/>
      <c r="B2712" s="40"/>
      <c r="C2712" s="70"/>
      <c r="D2712" s="59"/>
      <c r="E2712" s="47"/>
      <c r="F2712" s="47"/>
    </row>
    <row r="2713" spans="1:6" s="81" customFormat="1">
      <c r="A2713" s="69"/>
      <c r="B2713" s="40"/>
      <c r="C2713" s="70"/>
      <c r="D2713" s="59"/>
      <c r="E2713" s="47"/>
      <c r="F2713" s="47"/>
    </row>
    <row r="2714" spans="1:6" s="81" customFormat="1">
      <c r="A2714" s="69"/>
      <c r="B2714" s="40"/>
      <c r="C2714" s="70"/>
      <c r="D2714" s="59"/>
      <c r="E2714" s="47"/>
      <c r="F2714" s="47"/>
    </row>
    <row r="2715" spans="1:6" s="81" customFormat="1">
      <c r="A2715" s="69"/>
      <c r="B2715" s="40"/>
      <c r="C2715" s="70"/>
      <c r="D2715" s="59"/>
      <c r="E2715" s="47"/>
      <c r="F2715" s="47"/>
    </row>
    <row r="2716" spans="1:6" s="81" customFormat="1">
      <c r="A2716" s="69"/>
      <c r="B2716" s="40"/>
      <c r="C2716" s="70"/>
      <c r="D2716" s="59"/>
      <c r="E2716" s="47"/>
      <c r="F2716" s="47"/>
    </row>
    <row r="2717" spans="1:6" s="81" customFormat="1">
      <c r="A2717" s="69"/>
      <c r="B2717" s="40"/>
      <c r="C2717" s="70"/>
      <c r="D2717" s="59"/>
      <c r="E2717" s="47"/>
      <c r="F2717" s="47"/>
    </row>
    <row r="2718" spans="1:6" s="81" customFormat="1">
      <c r="A2718" s="69"/>
      <c r="B2718" s="40"/>
      <c r="C2718" s="70"/>
      <c r="D2718" s="59"/>
      <c r="E2718" s="47"/>
      <c r="F2718" s="47"/>
    </row>
    <row r="2719" spans="1:6" s="81" customFormat="1">
      <c r="A2719" s="69"/>
      <c r="B2719" s="40"/>
      <c r="C2719" s="70"/>
      <c r="D2719" s="59"/>
      <c r="E2719" s="47"/>
      <c r="F2719" s="47"/>
    </row>
    <row r="2720" spans="1:6" s="81" customFormat="1">
      <c r="A2720" s="69"/>
      <c r="B2720" s="40"/>
      <c r="C2720" s="70"/>
      <c r="D2720" s="59"/>
      <c r="E2720" s="47"/>
      <c r="F2720" s="47"/>
    </row>
    <row r="2721" spans="1:6" s="81" customFormat="1">
      <c r="A2721" s="69"/>
      <c r="B2721" s="40"/>
      <c r="C2721" s="70"/>
      <c r="D2721" s="59"/>
      <c r="E2721" s="47"/>
      <c r="F2721" s="47"/>
    </row>
    <row r="2722" spans="1:6" s="81" customFormat="1">
      <c r="A2722" s="69"/>
      <c r="B2722" s="40"/>
      <c r="C2722" s="70"/>
      <c r="D2722" s="59"/>
      <c r="E2722" s="47"/>
      <c r="F2722" s="47"/>
    </row>
    <row r="2723" spans="1:6" s="81" customFormat="1">
      <c r="A2723" s="69"/>
      <c r="B2723" s="40"/>
      <c r="C2723" s="70"/>
      <c r="D2723" s="59"/>
      <c r="E2723" s="47"/>
      <c r="F2723" s="47"/>
    </row>
    <row r="2724" spans="1:6" s="81" customFormat="1">
      <c r="A2724" s="69"/>
      <c r="B2724" s="40"/>
      <c r="C2724" s="70"/>
      <c r="D2724" s="59"/>
      <c r="E2724" s="47"/>
      <c r="F2724" s="47"/>
    </row>
    <row r="2725" spans="1:6" s="81" customFormat="1">
      <c r="A2725" s="69"/>
      <c r="B2725" s="40"/>
      <c r="C2725" s="70"/>
      <c r="D2725" s="59"/>
      <c r="E2725" s="47"/>
      <c r="F2725" s="47"/>
    </row>
    <row r="2726" spans="1:6" s="81" customFormat="1">
      <c r="A2726" s="69"/>
      <c r="B2726" s="40"/>
      <c r="C2726" s="70"/>
      <c r="D2726" s="59"/>
      <c r="E2726" s="47"/>
      <c r="F2726" s="47"/>
    </row>
    <row r="2727" spans="1:6" s="81" customFormat="1">
      <c r="A2727" s="69"/>
      <c r="B2727" s="40"/>
      <c r="C2727" s="70"/>
      <c r="D2727" s="59"/>
      <c r="E2727" s="47"/>
      <c r="F2727" s="47"/>
    </row>
    <row r="2728" spans="1:6" s="81" customFormat="1">
      <c r="A2728" s="69"/>
      <c r="B2728" s="40"/>
      <c r="C2728" s="70"/>
      <c r="D2728" s="59"/>
      <c r="E2728" s="47"/>
      <c r="F2728" s="47"/>
    </row>
    <row r="2729" spans="1:6" s="81" customFormat="1">
      <c r="A2729" s="69"/>
      <c r="B2729" s="40"/>
      <c r="C2729" s="70"/>
      <c r="D2729" s="59"/>
      <c r="E2729" s="47"/>
      <c r="F2729" s="47"/>
    </row>
    <row r="2732" spans="1:6" s="27" customFormat="1">
      <c r="A2732" s="69"/>
      <c r="B2732" s="40"/>
      <c r="C2732" s="70"/>
      <c r="D2732" s="59"/>
      <c r="E2732" s="47"/>
      <c r="F2732" s="47"/>
    </row>
    <row r="2733" spans="1:6" s="27" customFormat="1">
      <c r="A2733" s="69"/>
      <c r="B2733" s="40"/>
      <c r="C2733" s="70"/>
      <c r="D2733" s="59"/>
      <c r="E2733" s="47"/>
      <c r="F2733" s="47"/>
    </row>
    <row r="2754" spans="1:6" s="81" customFormat="1">
      <c r="A2754" s="69"/>
      <c r="B2754" s="40"/>
      <c r="C2754" s="70"/>
      <c r="D2754" s="59"/>
      <c r="E2754" s="47"/>
      <c r="F2754" s="47"/>
    </row>
    <row r="2756" spans="1:6" s="81" customFormat="1">
      <c r="A2756" s="69"/>
      <c r="B2756" s="40"/>
      <c r="C2756" s="70"/>
      <c r="D2756" s="59"/>
      <c r="E2756" s="47"/>
      <c r="F2756" s="47"/>
    </row>
    <row r="2757" spans="1:6" s="81" customFormat="1">
      <c r="A2757" s="69"/>
      <c r="B2757" s="40"/>
      <c r="C2757" s="70"/>
      <c r="D2757" s="59"/>
      <c r="E2757" s="47"/>
      <c r="F2757" s="47"/>
    </row>
    <row r="2758" spans="1:6" s="81" customFormat="1">
      <c r="A2758" s="69"/>
      <c r="B2758" s="40"/>
      <c r="C2758" s="70"/>
      <c r="D2758" s="59"/>
      <c r="E2758" s="47"/>
      <c r="F2758" s="47"/>
    </row>
    <row r="2759" spans="1:6" s="81" customFormat="1">
      <c r="A2759" s="69"/>
      <c r="B2759" s="40"/>
      <c r="C2759" s="70"/>
      <c r="D2759" s="59"/>
      <c r="E2759" s="47"/>
      <c r="F2759" s="47"/>
    </row>
    <row r="2774" spans="1:6" s="76" customFormat="1">
      <c r="A2774" s="69"/>
      <c r="B2774" s="40"/>
      <c r="C2774" s="70"/>
      <c r="D2774" s="59"/>
      <c r="E2774" s="47"/>
      <c r="F2774" s="47"/>
    </row>
    <row r="2775" spans="1:6" s="76" customFormat="1">
      <c r="A2775" s="69"/>
      <c r="B2775" s="40"/>
      <c r="C2775" s="70"/>
      <c r="D2775" s="59"/>
      <c r="E2775" s="47"/>
      <c r="F2775" s="47"/>
    </row>
    <row r="2776" spans="1:6" s="76" customFormat="1">
      <c r="A2776" s="69"/>
      <c r="B2776" s="40"/>
      <c r="C2776" s="70"/>
      <c r="D2776" s="59"/>
      <c r="E2776" s="47"/>
      <c r="F2776" s="47"/>
    </row>
    <row r="2777" spans="1:6" s="76" customFormat="1">
      <c r="A2777" s="69"/>
      <c r="B2777" s="40"/>
      <c r="C2777" s="70"/>
      <c r="D2777" s="59"/>
      <c r="E2777" s="47"/>
      <c r="F2777" s="47"/>
    </row>
    <row r="2778" spans="1:6" s="76" customFormat="1">
      <c r="A2778" s="69"/>
      <c r="B2778" s="40"/>
      <c r="C2778" s="70"/>
      <c r="D2778" s="59"/>
      <c r="E2778" s="47"/>
      <c r="F2778" s="47"/>
    </row>
    <row r="2779" spans="1:6" s="76" customFormat="1">
      <c r="A2779" s="69"/>
      <c r="B2779" s="40"/>
      <c r="C2779" s="70"/>
      <c r="D2779" s="59"/>
      <c r="E2779" s="47"/>
      <c r="F2779" s="47"/>
    </row>
    <row r="2780" spans="1:6" s="76" customFormat="1">
      <c r="A2780" s="69"/>
      <c r="B2780" s="40"/>
      <c r="C2780" s="70"/>
      <c r="D2780" s="59"/>
      <c r="E2780" s="47"/>
      <c r="F2780" s="47"/>
    </row>
    <row r="2782" spans="1:6" s="27" customFormat="1">
      <c r="A2782" s="69"/>
      <c r="B2782" s="40"/>
      <c r="C2782" s="70"/>
      <c r="D2782" s="59"/>
      <c r="E2782" s="47"/>
      <c r="F2782" s="47"/>
    </row>
    <row r="2783" spans="1:6" s="27" customFormat="1">
      <c r="A2783" s="69"/>
      <c r="B2783" s="40"/>
      <c r="C2783" s="70"/>
      <c r="D2783" s="59"/>
      <c r="E2783" s="47"/>
      <c r="F2783" s="47"/>
    </row>
    <row r="2817" spans="1:6" s="27" customFormat="1">
      <c r="A2817" s="69"/>
      <c r="B2817" s="40"/>
      <c r="C2817" s="70"/>
      <c r="D2817" s="59"/>
      <c r="E2817" s="47"/>
      <c r="F2817" s="47"/>
    </row>
    <row r="2818" spans="1:6" s="27" customFormat="1">
      <c r="A2818" s="69"/>
      <c r="B2818" s="40"/>
      <c r="C2818" s="70"/>
      <c r="D2818" s="59"/>
      <c r="E2818" s="47"/>
      <c r="F2818" s="47"/>
    </row>
    <row r="2819" spans="1:6" s="27" customFormat="1">
      <c r="A2819" s="69"/>
      <c r="B2819" s="40"/>
      <c r="C2819" s="70"/>
      <c r="D2819" s="59"/>
      <c r="E2819" s="47"/>
      <c r="F2819" s="47"/>
    </row>
    <row r="2820" spans="1:6" s="27" customFormat="1">
      <c r="A2820" s="69"/>
      <c r="B2820" s="40"/>
      <c r="C2820" s="70"/>
      <c r="D2820" s="59"/>
      <c r="E2820" s="47"/>
      <c r="F2820" s="47"/>
    </row>
    <row r="2821" spans="1:6" s="27" customFormat="1">
      <c r="A2821" s="69"/>
      <c r="B2821" s="40"/>
      <c r="C2821" s="70"/>
      <c r="D2821" s="59"/>
      <c r="E2821" s="47"/>
      <c r="F2821" s="47"/>
    </row>
    <row r="2822" spans="1:6" s="27" customFormat="1">
      <c r="A2822" s="69"/>
      <c r="B2822" s="40"/>
      <c r="C2822" s="70"/>
      <c r="D2822" s="59"/>
      <c r="E2822" s="47"/>
      <c r="F2822" s="47"/>
    </row>
    <row r="2823" spans="1:6" s="27" customFormat="1">
      <c r="A2823" s="69"/>
      <c r="B2823" s="40"/>
      <c r="C2823" s="70"/>
      <c r="D2823" s="59"/>
      <c r="E2823" s="47"/>
      <c r="F2823" s="47"/>
    </row>
    <row r="2824" spans="1:6" s="81" customFormat="1">
      <c r="A2824" s="69"/>
      <c r="B2824" s="40"/>
      <c r="C2824" s="70"/>
      <c r="D2824" s="59"/>
      <c r="E2824" s="47"/>
      <c r="F2824" s="47"/>
    </row>
    <row r="2825" spans="1:6" s="81" customFormat="1">
      <c r="A2825" s="69"/>
      <c r="B2825" s="40"/>
      <c r="C2825" s="70"/>
      <c r="D2825" s="59"/>
      <c r="E2825" s="47"/>
      <c r="F2825" s="47"/>
    </row>
    <row r="2828" spans="1:6" s="81" customFormat="1">
      <c r="A2828" s="69"/>
      <c r="B2828" s="40"/>
      <c r="C2828" s="70"/>
      <c r="D2828" s="59"/>
      <c r="E2828" s="47"/>
      <c r="F2828" s="47"/>
    </row>
    <row r="2829" spans="1:6" s="81" customFormat="1">
      <c r="A2829" s="69"/>
      <c r="B2829" s="40"/>
      <c r="C2829" s="70"/>
      <c r="D2829" s="59"/>
      <c r="E2829" s="47"/>
      <c r="F2829" s="47"/>
    </row>
    <row r="2832" spans="1:6" s="81" customFormat="1">
      <c r="A2832" s="69"/>
      <c r="B2832" s="40"/>
      <c r="C2832" s="70"/>
      <c r="D2832" s="59"/>
      <c r="E2832" s="47"/>
      <c r="F2832" s="47"/>
    </row>
    <row r="2833" spans="1:6" s="81" customFormat="1">
      <c r="A2833" s="69"/>
      <c r="B2833" s="40"/>
      <c r="C2833" s="70"/>
      <c r="D2833" s="59"/>
      <c r="E2833" s="47"/>
      <c r="F2833" s="47"/>
    </row>
    <row r="2835" spans="1:6" s="27" customFormat="1">
      <c r="A2835" s="69"/>
      <c r="B2835" s="40"/>
      <c r="C2835" s="70"/>
      <c r="D2835" s="59"/>
      <c r="E2835" s="47"/>
      <c r="F2835" s="47"/>
    </row>
    <row r="2837" spans="1:6" s="27" customFormat="1">
      <c r="A2837" s="69"/>
      <c r="B2837" s="40"/>
      <c r="C2837" s="70"/>
      <c r="D2837" s="59"/>
      <c r="E2837" s="47"/>
      <c r="F2837" s="47"/>
    </row>
    <row r="2838" spans="1:6" s="27" customFormat="1">
      <c r="A2838" s="69"/>
      <c r="B2838" s="40"/>
      <c r="C2838" s="70"/>
      <c r="D2838" s="59"/>
      <c r="E2838" s="47"/>
      <c r="F2838" s="47"/>
    </row>
    <row r="2841" spans="1:6" s="81" customFormat="1">
      <c r="A2841" s="69"/>
      <c r="B2841" s="40"/>
      <c r="C2841" s="70"/>
      <c r="D2841" s="59"/>
      <c r="E2841" s="47"/>
      <c r="F2841" s="47"/>
    </row>
    <row r="2844" spans="1:6" s="81" customFormat="1">
      <c r="A2844" s="69"/>
      <c r="B2844" s="40"/>
      <c r="C2844" s="70"/>
      <c r="D2844" s="59"/>
      <c r="E2844" s="47"/>
      <c r="F2844" s="47"/>
    </row>
    <row r="2845" spans="1:6" s="81" customFormat="1">
      <c r="A2845" s="69"/>
      <c r="B2845" s="40"/>
      <c r="C2845" s="70"/>
      <c r="D2845" s="59"/>
      <c r="E2845" s="47"/>
      <c r="F2845" s="47"/>
    </row>
    <row r="2846" spans="1:6" s="81" customFormat="1">
      <c r="A2846" s="69"/>
      <c r="B2846" s="40"/>
      <c r="C2846" s="70"/>
      <c r="D2846" s="59"/>
      <c r="E2846" s="47"/>
      <c r="F2846" s="47"/>
    </row>
    <row r="2847" spans="1:6" s="81" customFormat="1">
      <c r="A2847" s="69"/>
      <c r="B2847" s="40"/>
      <c r="C2847" s="70"/>
      <c r="D2847" s="59"/>
      <c r="E2847" s="47"/>
      <c r="F2847" s="47"/>
    </row>
    <row r="2848" spans="1:6" s="81" customFormat="1">
      <c r="A2848" s="69"/>
      <c r="B2848" s="40"/>
      <c r="C2848" s="70"/>
      <c r="D2848" s="59"/>
      <c r="E2848" s="47"/>
      <c r="F2848" s="47"/>
    </row>
    <row r="2849" spans="1:6" s="81" customFormat="1">
      <c r="A2849" s="69"/>
      <c r="B2849" s="40"/>
      <c r="C2849" s="70"/>
      <c r="D2849" s="59"/>
      <c r="E2849" s="47"/>
      <c r="F2849" s="47"/>
    </row>
    <row r="2850" spans="1:6" s="81" customFormat="1">
      <c r="A2850" s="69"/>
      <c r="B2850" s="40"/>
      <c r="C2850" s="70"/>
      <c r="D2850" s="59"/>
      <c r="E2850" s="47"/>
      <c r="F2850" s="47"/>
    </row>
    <row r="2851" spans="1:6" s="81" customFormat="1">
      <c r="A2851" s="69"/>
      <c r="B2851" s="40"/>
      <c r="C2851" s="70"/>
      <c r="D2851" s="59"/>
      <c r="E2851" s="47"/>
      <c r="F2851" s="47"/>
    </row>
    <row r="2852" spans="1:6" s="81" customFormat="1">
      <c r="A2852" s="69"/>
      <c r="B2852" s="40"/>
      <c r="C2852" s="70"/>
      <c r="D2852" s="59"/>
      <c r="E2852" s="47"/>
      <c r="F2852" s="47"/>
    </row>
    <row r="2853" spans="1:6" s="81" customFormat="1">
      <c r="A2853" s="69"/>
      <c r="B2853" s="40"/>
      <c r="C2853" s="70"/>
      <c r="D2853" s="59"/>
      <c r="E2853" s="47"/>
      <c r="F2853" s="47"/>
    </row>
    <row r="2854" spans="1:6" s="81" customFormat="1">
      <c r="A2854" s="69"/>
      <c r="B2854" s="40"/>
      <c r="C2854" s="70"/>
      <c r="D2854" s="59"/>
      <c r="E2854" s="47"/>
      <c r="F2854" s="47"/>
    </row>
    <row r="2855" spans="1:6" s="81" customFormat="1">
      <c r="A2855" s="69"/>
      <c r="B2855" s="40"/>
      <c r="C2855" s="70"/>
      <c r="D2855" s="59"/>
      <c r="E2855" s="47"/>
      <c r="F2855" s="47"/>
    </row>
    <row r="2856" spans="1:6" s="81" customFormat="1">
      <c r="A2856" s="69"/>
      <c r="B2856" s="40"/>
      <c r="C2856" s="70"/>
      <c r="D2856" s="59"/>
      <c r="E2856" s="47"/>
      <c r="F2856" s="47"/>
    </row>
    <row r="2857" spans="1:6" s="81" customFormat="1">
      <c r="A2857" s="69"/>
      <c r="B2857" s="40"/>
      <c r="C2857" s="70"/>
      <c r="D2857" s="59"/>
      <c r="E2857" s="47"/>
      <c r="F2857" s="47"/>
    </row>
    <row r="2858" spans="1:6" s="81" customFormat="1">
      <c r="A2858" s="69"/>
      <c r="B2858" s="40"/>
      <c r="C2858" s="70"/>
      <c r="D2858" s="59"/>
      <c r="E2858" s="47"/>
      <c r="F2858" s="47"/>
    </row>
    <row r="2859" spans="1:6" s="81" customFormat="1">
      <c r="A2859" s="69"/>
      <c r="B2859" s="40"/>
      <c r="C2859" s="70"/>
      <c r="D2859" s="59"/>
      <c r="E2859" s="47"/>
      <c r="F2859" s="47"/>
    </row>
    <row r="2860" spans="1:6" s="81" customFormat="1">
      <c r="A2860" s="69"/>
      <c r="B2860" s="40"/>
      <c r="C2860" s="70"/>
      <c r="D2860" s="59"/>
      <c r="E2860" s="47"/>
      <c r="F2860" s="47"/>
    </row>
    <row r="2861" spans="1:6" s="81" customFormat="1">
      <c r="A2861" s="69"/>
      <c r="B2861" s="40"/>
      <c r="C2861" s="70"/>
      <c r="D2861" s="59"/>
      <c r="E2861" s="47"/>
      <c r="F2861" s="47"/>
    </row>
    <row r="2862" spans="1:6" s="81" customFormat="1">
      <c r="A2862" s="69"/>
      <c r="B2862" s="40"/>
      <c r="C2862" s="70"/>
      <c r="D2862" s="59"/>
      <c r="E2862" s="47"/>
      <c r="F2862" s="47"/>
    </row>
    <row r="2863" spans="1:6" s="81" customFormat="1">
      <c r="A2863" s="69"/>
      <c r="B2863" s="40"/>
      <c r="C2863" s="70"/>
      <c r="D2863" s="59"/>
      <c r="E2863" s="47"/>
      <c r="F2863" s="47"/>
    </row>
    <row r="2864" spans="1:6" s="81" customFormat="1">
      <c r="A2864" s="69"/>
      <c r="B2864" s="40"/>
      <c r="C2864" s="70"/>
      <c r="D2864" s="59"/>
      <c r="E2864" s="47"/>
      <c r="F2864" s="47"/>
    </row>
    <row r="2865" spans="1:6" s="81" customFormat="1">
      <c r="A2865" s="69"/>
      <c r="B2865" s="40"/>
      <c r="C2865" s="70"/>
      <c r="D2865" s="59"/>
      <c r="E2865" s="47"/>
      <c r="F2865" s="47"/>
    </row>
    <row r="2866" spans="1:6" s="81" customFormat="1">
      <c r="A2866" s="69"/>
      <c r="B2866" s="40"/>
      <c r="C2866" s="70"/>
      <c r="D2866" s="59"/>
      <c r="E2866" s="47"/>
      <c r="F2866" s="47"/>
    </row>
    <row r="2867" spans="1:6" s="81" customFormat="1">
      <c r="A2867" s="69"/>
      <c r="B2867" s="40"/>
      <c r="C2867" s="70"/>
      <c r="D2867" s="59"/>
      <c r="E2867" s="47"/>
      <c r="F2867" s="47"/>
    </row>
    <row r="2868" spans="1:6" s="81" customFormat="1">
      <c r="A2868" s="69"/>
      <c r="B2868" s="40"/>
      <c r="C2868" s="70"/>
      <c r="D2868" s="59"/>
      <c r="E2868" s="47"/>
      <c r="F2868" s="47"/>
    </row>
    <row r="2869" spans="1:6" s="81" customFormat="1">
      <c r="A2869" s="69"/>
      <c r="B2869" s="40"/>
      <c r="C2869" s="70"/>
      <c r="D2869" s="59"/>
      <c r="E2869" s="47"/>
      <c r="F2869" s="47"/>
    </row>
    <row r="2870" spans="1:6" s="81" customFormat="1">
      <c r="A2870" s="69"/>
      <c r="B2870" s="40"/>
      <c r="C2870" s="70"/>
      <c r="D2870" s="59"/>
      <c r="E2870" s="47"/>
      <c r="F2870" s="47"/>
    </row>
    <row r="2871" spans="1:6" s="81" customFormat="1">
      <c r="A2871" s="69"/>
      <c r="B2871" s="40"/>
      <c r="C2871" s="70"/>
      <c r="D2871" s="59"/>
      <c r="E2871" s="47"/>
      <c r="F2871" s="47"/>
    </row>
    <row r="2872" spans="1:6" s="81" customFormat="1">
      <c r="A2872" s="69"/>
      <c r="B2872" s="40"/>
      <c r="C2872" s="70"/>
      <c r="D2872" s="59"/>
      <c r="E2872" s="47"/>
      <c r="F2872" s="47"/>
    </row>
    <row r="2873" spans="1:6" s="81" customFormat="1">
      <c r="A2873" s="69"/>
      <c r="B2873" s="40"/>
      <c r="C2873" s="70"/>
      <c r="D2873" s="59"/>
      <c r="E2873" s="47"/>
      <c r="F2873" s="47"/>
    </row>
    <row r="2874" spans="1:6" s="81" customFormat="1">
      <c r="A2874" s="69"/>
      <c r="B2874" s="40"/>
      <c r="C2874" s="70"/>
      <c r="D2874" s="59"/>
      <c r="E2874" s="47"/>
      <c r="F2874" s="47"/>
    </row>
    <row r="2875" spans="1:6" s="81" customFormat="1">
      <c r="A2875" s="69"/>
      <c r="B2875" s="40"/>
      <c r="C2875" s="70"/>
      <c r="D2875" s="59"/>
      <c r="E2875" s="47"/>
      <c r="F2875" s="47"/>
    </row>
    <row r="2876" spans="1:6" s="81" customFormat="1">
      <c r="A2876" s="69"/>
      <c r="B2876" s="40"/>
      <c r="C2876" s="70"/>
      <c r="D2876" s="59"/>
      <c r="E2876" s="47"/>
      <c r="F2876" s="47"/>
    </row>
    <row r="2877" spans="1:6" s="81" customFormat="1">
      <c r="A2877" s="69"/>
      <c r="B2877" s="40"/>
      <c r="C2877" s="70"/>
      <c r="D2877" s="59"/>
      <c r="E2877" s="47"/>
      <c r="F2877" s="47"/>
    </row>
    <row r="2878" spans="1:6" s="81" customFormat="1">
      <c r="A2878" s="69"/>
      <c r="B2878" s="40"/>
      <c r="C2878" s="70"/>
      <c r="D2878" s="59"/>
      <c r="E2878" s="47"/>
      <c r="F2878" s="47"/>
    </row>
    <row r="2879" spans="1:6" s="81" customFormat="1">
      <c r="A2879" s="69"/>
      <c r="B2879" s="40"/>
      <c r="C2879" s="70"/>
      <c r="D2879" s="59"/>
      <c r="E2879" s="47"/>
      <c r="F2879" s="47"/>
    </row>
    <row r="2880" spans="1:6" s="81" customFormat="1">
      <c r="A2880" s="69"/>
      <c r="B2880" s="40"/>
      <c r="C2880" s="70"/>
      <c r="D2880" s="59"/>
      <c r="E2880" s="47"/>
      <c r="F2880" s="47"/>
    </row>
    <row r="2881" spans="1:6" s="81" customFormat="1">
      <c r="A2881" s="69"/>
      <c r="B2881" s="40"/>
      <c r="C2881" s="70"/>
      <c r="D2881" s="59"/>
      <c r="E2881" s="47"/>
      <c r="F2881" s="47"/>
    </row>
    <row r="2882" spans="1:6" s="81" customFormat="1">
      <c r="A2882" s="69"/>
      <c r="B2882" s="40"/>
      <c r="C2882" s="70"/>
      <c r="D2882" s="59"/>
      <c r="E2882" s="47"/>
      <c r="F2882" s="47"/>
    </row>
    <row r="2883" spans="1:6" s="81" customFormat="1">
      <c r="A2883" s="69"/>
      <c r="B2883" s="40"/>
      <c r="C2883" s="70"/>
      <c r="D2883" s="59"/>
      <c r="E2883" s="47"/>
      <c r="F2883" s="47"/>
    </row>
    <row r="2884" spans="1:6" s="81" customFormat="1">
      <c r="A2884" s="69"/>
      <c r="B2884" s="40"/>
      <c r="C2884" s="70"/>
      <c r="D2884" s="59"/>
      <c r="E2884" s="47"/>
      <c r="F2884" s="47"/>
    </row>
    <row r="2885" spans="1:6" s="81" customFormat="1">
      <c r="A2885" s="69"/>
      <c r="B2885" s="40"/>
      <c r="C2885" s="70"/>
      <c r="D2885" s="59"/>
      <c r="E2885" s="47"/>
      <c r="F2885" s="47"/>
    </row>
    <row r="2886" spans="1:6" s="81" customFormat="1">
      <c r="A2886" s="69"/>
      <c r="B2886" s="40"/>
      <c r="C2886" s="70"/>
      <c r="D2886" s="59"/>
      <c r="E2886" s="47"/>
      <c r="F2886" s="47"/>
    </row>
    <row r="2887" spans="1:6" s="81" customFormat="1">
      <c r="A2887" s="69"/>
      <c r="B2887" s="40"/>
      <c r="C2887" s="70"/>
      <c r="D2887" s="59"/>
      <c r="E2887" s="47"/>
      <c r="F2887" s="47"/>
    </row>
    <row r="2888" spans="1:6" s="81" customFormat="1">
      <c r="A2888" s="69"/>
      <c r="B2888" s="40"/>
      <c r="C2888" s="70"/>
      <c r="D2888" s="59"/>
      <c r="E2888" s="47"/>
      <c r="F2888" s="47"/>
    </row>
    <row r="2889" spans="1:6" s="81" customFormat="1">
      <c r="A2889" s="69"/>
      <c r="B2889" s="40"/>
      <c r="C2889" s="70"/>
      <c r="D2889" s="59"/>
      <c r="E2889" s="47"/>
      <c r="F2889" s="47"/>
    </row>
    <row r="2890" spans="1:6" s="81" customFormat="1">
      <c r="A2890" s="69"/>
      <c r="B2890" s="40"/>
      <c r="C2890" s="70"/>
      <c r="D2890" s="59"/>
      <c r="E2890" s="47"/>
      <c r="F2890" s="47"/>
    </row>
    <row r="2891" spans="1:6" s="81" customFormat="1">
      <c r="A2891" s="69"/>
      <c r="B2891" s="40"/>
      <c r="C2891" s="70"/>
      <c r="D2891" s="59"/>
      <c r="E2891" s="47"/>
      <c r="F2891" s="47"/>
    </row>
    <row r="2892" spans="1:6" s="81" customFormat="1">
      <c r="A2892" s="69"/>
      <c r="B2892" s="40"/>
      <c r="C2892" s="70"/>
      <c r="D2892" s="59"/>
      <c r="E2892" s="47"/>
      <c r="F2892" s="47"/>
    </row>
    <row r="2893" spans="1:6" s="81" customFormat="1">
      <c r="A2893" s="69"/>
      <c r="B2893" s="40"/>
      <c r="C2893" s="70"/>
      <c r="D2893" s="59"/>
      <c r="E2893" s="47"/>
      <c r="F2893" s="47"/>
    </row>
    <row r="2894" spans="1:6" s="81" customFormat="1">
      <c r="A2894" s="69"/>
      <c r="B2894" s="40"/>
      <c r="C2894" s="70"/>
      <c r="D2894" s="59"/>
      <c r="E2894" s="47"/>
      <c r="F2894" s="47"/>
    </row>
    <row r="2895" spans="1:6" s="81" customFormat="1">
      <c r="A2895" s="69"/>
      <c r="B2895" s="40"/>
      <c r="C2895" s="70"/>
      <c r="D2895" s="59"/>
      <c r="E2895" s="47"/>
      <c r="F2895" s="47"/>
    </row>
    <row r="2896" spans="1:6" s="81" customFormat="1">
      <c r="A2896" s="69"/>
      <c r="B2896" s="40"/>
      <c r="C2896" s="70"/>
      <c r="D2896" s="59"/>
      <c r="E2896" s="47"/>
      <c r="F2896" s="47"/>
    </row>
    <row r="2897" spans="1:6" s="81" customFormat="1">
      <c r="A2897" s="69"/>
      <c r="B2897" s="40"/>
      <c r="C2897" s="70"/>
      <c r="D2897" s="59"/>
      <c r="E2897" s="47"/>
      <c r="F2897" s="47"/>
    </row>
    <row r="2898" spans="1:6" s="81" customFormat="1">
      <c r="A2898" s="69"/>
      <c r="B2898" s="40"/>
      <c r="C2898" s="70"/>
      <c r="D2898" s="59"/>
      <c r="E2898" s="47"/>
      <c r="F2898" s="47"/>
    </row>
    <row r="2899" spans="1:6" s="81" customFormat="1">
      <c r="A2899" s="69"/>
      <c r="B2899" s="40"/>
      <c r="C2899" s="70"/>
      <c r="D2899" s="59"/>
      <c r="E2899" s="47"/>
      <c r="F2899" s="47"/>
    </row>
    <row r="2900" spans="1:6" s="81" customFormat="1">
      <c r="A2900" s="69"/>
      <c r="B2900" s="40"/>
      <c r="C2900" s="70"/>
      <c r="D2900" s="59"/>
      <c r="E2900" s="47"/>
      <c r="F2900" s="47"/>
    </row>
    <row r="2901" spans="1:6" s="81" customFormat="1">
      <c r="A2901" s="69"/>
      <c r="B2901" s="40"/>
      <c r="C2901" s="70"/>
      <c r="D2901" s="59"/>
      <c r="E2901" s="47"/>
      <c r="F2901" s="47"/>
    </row>
    <row r="2902" spans="1:6" s="81" customFormat="1">
      <c r="A2902" s="69"/>
      <c r="B2902" s="40"/>
      <c r="C2902" s="70"/>
      <c r="D2902" s="59"/>
      <c r="E2902" s="47"/>
      <c r="F2902" s="47"/>
    </row>
    <row r="2903" spans="1:6" s="81" customFormat="1">
      <c r="A2903" s="69"/>
      <c r="B2903" s="40"/>
      <c r="C2903" s="70"/>
      <c r="D2903" s="59"/>
      <c r="E2903" s="47"/>
      <c r="F2903" s="47"/>
    </row>
    <row r="2904" spans="1:6" s="81" customFormat="1">
      <c r="A2904" s="69"/>
      <c r="B2904" s="40"/>
      <c r="C2904" s="70"/>
      <c r="D2904" s="59"/>
      <c r="E2904" s="47"/>
      <c r="F2904" s="47"/>
    </row>
    <row r="2905" spans="1:6" s="81" customFormat="1">
      <c r="A2905" s="69"/>
      <c r="B2905" s="40"/>
      <c r="C2905" s="70"/>
      <c r="D2905" s="59"/>
      <c r="E2905" s="47"/>
      <c r="F2905" s="47"/>
    </row>
    <row r="2906" spans="1:6" s="81" customFormat="1">
      <c r="A2906" s="69"/>
      <c r="B2906" s="40"/>
      <c r="C2906" s="70"/>
      <c r="D2906" s="59"/>
      <c r="E2906" s="47"/>
      <c r="F2906" s="47"/>
    </row>
    <row r="2907" spans="1:6" s="81" customFormat="1">
      <c r="A2907" s="69"/>
      <c r="B2907" s="40"/>
      <c r="C2907" s="70"/>
      <c r="D2907" s="59"/>
      <c r="E2907" s="47"/>
      <c r="F2907" s="47"/>
    </row>
    <row r="2908" spans="1:6" s="81" customFormat="1">
      <c r="A2908" s="69"/>
      <c r="B2908" s="40"/>
      <c r="C2908" s="70"/>
      <c r="D2908" s="59"/>
      <c r="E2908" s="47"/>
      <c r="F2908" s="47"/>
    </row>
    <row r="2909" spans="1:6" s="81" customFormat="1">
      <c r="A2909" s="69"/>
      <c r="B2909" s="40"/>
      <c r="C2909" s="70"/>
      <c r="D2909" s="59"/>
      <c r="E2909" s="47"/>
      <c r="F2909" s="47"/>
    </row>
    <row r="2910" spans="1:6" s="81" customFormat="1">
      <c r="A2910" s="69"/>
      <c r="B2910" s="40"/>
      <c r="C2910" s="70"/>
      <c r="D2910" s="59"/>
      <c r="E2910" s="47"/>
      <c r="F2910" s="47"/>
    </row>
    <row r="2911" spans="1:6" s="81" customFormat="1">
      <c r="A2911" s="69"/>
      <c r="B2911" s="40"/>
      <c r="C2911" s="70"/>
      <c r="D2911" s="59"/>
      <c r="E2911" s="47"/>
      <c r="F2911" s="47"/>
    </row>
    <row r="2912" spans="1:6" s="81" customFormat="1">
      <c r="A2912" s="69"/>
      <c r="B2912" s="40"/>
      <c r="C2912" s="70"/>
      <c r="D2912" s="59"/>
      <c r="E2912" s="47"/>
      <c r="F2912" s="47"/>
    </row>
    <row r="2913" spans="1:6" s="81" customFormat="1">
      <c r="A2913" s="69"/>
      <c r="B2913" s="40"/>
      <c r="C2913" s="70"/>
      <c r="D2913" s="59"/>
      <c r="E2913" s="47"/>
      <c r="F2913" s="47"/>
    </row>
    <row r="2914" spans="1:6" s="81" customFormat="1">
      <c r="A2914" s="69"/>
      <c r="B2914" s="40"/>
      <c r="C2914" s="70"/>
      <c r="D2914" s="59"/>
      <c r="E2914" s="47"/>
      <c r="F2914" s="47"/>
    </row>
    <row r="2915" spans="1:6" s="81" customFormat="1">
      <c r="A2915" s="69"/>
      <c r="B2915" s="40"/>
      <c r="C2915" s="70"/>
      <c r="D2915" s="59"/>
      <c r="E2915" s="47"/>
      <c r="F2915" s="47"/>
    </row>
    <row r="2916" spans="1:6" s="81" customFormat="1">
      <c r="A2916" s="69"/>
      <c r="B2916" s="40"/>
      <c r="C2916" s="70"/>
      <c r="D2916" s="59"/>
      <c r="E2916" s="47"/>
      <c r="F2916" s="47"/>
    </row>
    <row r="2917" spans="1:6" s="81" customFormat="1">
      <c r="A2917" s="69"/>
      <c r="B2917" s="40"/>
      <c r="C2917" s="70"/>
      <c r="D2917" s="59"/>
      <c r="E2917" s="47"/>
      <c r="F2917" s="47"/>
    </row>
    <row r="2918" spans="1:6" s="81" customFormat="1">
      <c r="A2918" s="69"/>
      <c r="B2918" s="40"/>
      <c r="C2918" s="70"/>
      <c r="D2918" s="59"/>
      <c r="E2918" s="47"/>
      <c r="F2918" s="47"/>
    </row>
    <row r="2919" spans="1:6" s="81" customFormat="1">
      <c r="A2919" s="69"/>
      <c r="B2919" s="40"/>
      <c r="C2919" s="70"/>
      <c r="D2919" s="59"/>
      <c r="E2919" s="47"/>
      <c r="F2919" s="47"/>
    </row>
    <row r="2920" spans="1:6" s="81" customFormat="1">
      <c r="A2920" s="69"/>
      <c r="B2920" s="40"/>
      <c r="C2920" s="70"/>
      <c r="D2920" s="59"/>
      <c r="E2920" s="47"/>
      <c r="F2920" s="47"/>
    </row>
    <row r="2921" spans="1:6" s="81" customFormat="1">
      <c r="A2921" s="69"/>
      <c r="B2921" s="40"/>
      <c r="C2921" s="70"/>
      <c r="D2921" s="59"/>
      <c r="E2921" s="47"/>
      <c r="F2921" s="47"/>
    </row>
    <row r="2922" spans="1:6" s="81" customFormat="1">
      <c r="A2922" s="69"/>
      <c r="B2922" s="40"/>
      <c r="C2922" s="70"/>
      <c r="D2922" s="59"/>
      <c r="E2922" s="47"/>
      <c r="F2922" s="47"/>
    </row>
    <row r="2923" spans="1:6" s="81" customFormat="1">
      <c r="A2923" s="69"/>
      <c r="B2923" s="40"/>
      <c r="C2923" s="70"/>
      <c r="D2923" s="59"/>
      <c r="E2923" s="47"/>
      <c r="F2923" s="47"/>
    </row>
    <row r="2924" spans="1:6" s="81" customFormat="1">
      <c r="A2924" s="69"/>
      <c r="B2924" s="40"/>
      <c r="C2924" s="70"/>
      <c r="D2924" s="59"/>
      <c r="E2924" s="47"/>
      <c r="F2924" s="47"/>
    </row>
    <row r="2925" spans="1:6" s="81" customFormat="1">
      <c r="A2925" s="69"/>
      <c r="B2925" s="40"/>
      <c r="C2925" s="70"/>
      <c r="D2925" s="59"/>
      <c r="E2925" s="47"/>
      <c r="F2925" s="47"/>
    </row>
    <row r="2926" spans="1:6" s="81" customFormat="1">
      <c r="A2926" s="69"/>
      <c r="B2926" s="40"/>
      <c r="C2926" s="70"/>
      <c r="D2926" s="59"/>
      <c r="E2926" s="47"/>
      <c r="F2926" s="47"/>
    </row>
    <row r="2927" spans="1:6" s="81" customFormat="1">
      <c r="A2927" s="69"/>
      <c r="B2927" s="40"/>
      <c r="C2927" s="70"/>
      <c r="D2927" s="59"/>
      <c r="E2927" s="47"/>
      <c r="F2927" s="47"/>
    </row>
    <row r="2928" spans="1:6" s="81" customFormat="1">
      <c r="A2928" s="69"/>
      <c r="B2928" s="40"/>
      <c r="C2928" s="70"/>
      <c r="D2928" s="59"/>
      <c r="E2928" s="47"/>
      <c r="F2928" s="47"/>
    </row>
    <row r="2929" spans="1:6" s="81" customFormat="1">
      <c r="A2929" s="69"/>
      <c r="B2929" s="40"/>
      <c r="C2929" s="70"/>
      <c r="D2929" s="59"/>
      <c r="E2929" s="47"/>
      <c r="F2929" s="47"/>
    </row>
    <row r="2930" spans="1:6" s="81" customFormat="1">
      <c r="A2930" s="69"/>
      <c r="B2930" s="40"/>
      <c r="C2930" s="70"/>
      <c r="D2930" s="59"/>
      <c r="E2930" s="47"/>
      <c r="F2930" s="47"/>
    </row>
    <row r="2931" spans="1:6" s="81" customFormat="1">
      <c r="A2931" s="69"/>
      <c r="B2931" s="40"/>
      <c r="C2931" s="70"/>
      <c r="D2931" s="59"/>
      <c r="E2931" s="47"/>
      <c r="F2931" s="47"/>
    </row>
    <row r="2932" spans="1:6" s="81" customFormat="1">
      <c r="A2932" s="69"/>
      <c r="B2932" s="40"/>
      <c r="C2932" s="70"/>
      <c r="D2932" s="59"/>
      <c r="E2932" s="47"/>
      <c r="F2932" s="47"/>
    </row>
    <row r="2933" spans="1:6" s="81" customFormat="1">
      <c r="A2933" s="69"/>
      <c r="B2933" s="40"/>
      <c r="C2933" s="70"/>
      <c r="D2933" s="59"/>
      <c r="E2933" s="47"/>
      <c r="F2933" s="47"/>
    </row>
    <row r="2934" spans="1:6" s="81" customFormat="1">
      <c r="A2934" s="69"/>
      <c r="B2934" s="40"/>
      <c r="C2934" s="70"/>
      <c r="D2934" s="59"/>
      <c r="E2934" s="47"/>
      <c r="F2934" s="47"/>
    </row>
    <row r="2935" spans="1:6" s="81" customFormat="1">
      <c r="A2935" s="69"/>
      <c r="B2935" s="40"/>
      <c r="C2935" s="70"/>
      <c r="D2935" s="59"/>
      <c r="E2935" s="47"/>
      <c r="F2935" s="47"/>
    </row>
    <row r="2936" spans="1:6" s="81" customFormat="1">
      <c r="A2936" s="69"/>
      <c r="B2936" s="40"/>
      <c r="C2936" s="70"/>
      <c r="D2936" s="59"/>
      <c r="E2936" s="47"/>
      <c r="F2936" s="47"/>
    </row>
    <row r="2937" spans="1:6" s="81" customFormat="1">
      <c r="A2937" s="69"/>
      <c r="B2937" s="40"/>
      <c r="C2937" s="70"/>
      <c r="D2937" s="59"/>
      <c r="E2937" s="47"/>
      <c r="F2937" s="47"/>
    </row>
    <row r="2938" spans="1:6" s="81" customFormat="1">
      <c r="A2938" s="69"/>
      <c r="B2938" s="40"/>
      <c r="C2938" s="70"/>
      <c r="D2938" s="59"/>
      <c r="E2938" s="47"/>
      <c r="F2938" s="47"/>
    </row>
    <row r="2940" spans="1:6" s="81" customFormat="1">
      <c r="A2940" s="69"/>
      <c r="B2940" s="40"/>
      <c r="C2940" s="70"/>
      <c r="D2940" s="59"/>
      <c r="E2940" s="47"/>
      <c r="F2940" s="47"/>
    </row>
    <row r="2941" spans="1:6" s="81" customFormat="1">
      <c r="A2941" s="69"/>
      <c r="B2941" s="40"/>
      <c r="C2941" s="70"/>
      <c r="D2941" s="59"/>
      <c r="E2941" s="47"/>
      <c r="F2941" s="47"/>
    </row>
    <row r="2943" spans="1:6" s="81" customFormat="1">
      <c r="A2943" s="69"/>
      <c r="B2943" s="40"/>
      <c r="C2943" s="70"/>
      <c r="D2943" s="59"/>
      <c r="E2943" s="47"/>
      <c r="F2943" s="47"/>
    </row>
    <row r="2944" spans="1:6" s="81" customFormat="1">
      <c r="A2944" s="69"/>
      <c r="B2944" s="40"/>
      <c r="C2944" s="70"/>
      <c r="D2944" s="59"/>
      <c r="E2944" s="47"/>
      <c r="F2944" s="47"/>
    </row>
    <row r="2947" spans="1:6" s="81" customFormat="1">
      <c r="A2947" s="69"/>
      <c r="B2947" s="40"/>
      <c r="C2947" s="70"/>
      <c r="D2947" s="59"/>
      <c r="E2947" s="47"/>
      <c r="F2947" s="47"/>
    </row>
    <row r="2953" spans="1:6" s="81" customFormat="1">
      <c r="A2953" s="69"/>
      <c r="B2953" s="40"/>
      <c r="C2953" s="70"/>
      <c r="D2953" s="59"/>
      <c r="E2953" s="47"/>
      <c r="F2953" s="47"/>
    </row>
    <row r="2956" spans="1:6" s="27" customFormat="1">
      <c r="A2956" s="69"/>
      <c r="B2956" s="40"/>
      <c r="C2956" s="70"/>
      <c r="D2956" s="59"/>
      <c r="E2956" s="47"/>
      <c r="F2956" s="47"/>
    </row>
    <row r="2957" spans="1:6" s="27" customFormat="1">
      <c r="A2957" s="69"/>
      <c r="B2957" s="40"/>
      <c r="C2957" s="70"/>
      <c r="D2957" s="59"/>
      <c r="E2957" s="47"/>
      <c r="F2957" s="47"/>
    </row>
    <row r="2960" spans="1:6" s="81" customFormat="1">
      <c r="A2960" s="69"/>
      <c r="B2960" s="40"/>
      <c r="C2960" s="70"/>
      <c r="D2960" s="59"/>
      <c r="E2960" s="47"/>
      <c r="F2960" s="47"/>
    </row>
    <row r="2961" spans="1:6" s="81" customFormat="1">
      <c r="A2961" s="69"/>
      <c r="B2961" s="40"/>
      <c r="C2961" s="70"/>
      <c r="D2961" s="59"/>
      <c r="E2961" s="47"/>
      <c r="F2961" s="47"/>
    </row>
    <row r="2962" spans="1:6" s="81" customFormat="1">
      <c r="A2962" s="69"/>
      <c r="B2962" s="40"/>
      <c r="C2962" s="70"/>
      <c r="D2962" s="59"/>
      <c r="E2962" s="47"/>
      <c r="F2962" s="47"/>
    </row>
    <row r="2963" spans="1:6" s="81" customFormat="1">
      <c r="A2963" s="69"/>
      <c r="B2963" s="40"/>
      <c r="C2963" s="70"/>
      <c r="D2963" s="59"/>
      <c r="E2963" s="47"/>
      <c r="F2963" s="47"/>
    </row>
    <row r="2964" spans="1:6" s="81" customFormat="1">
      <c r="A2964" s="69"/>
      <c r="B2964" s="40"/>
      <c r="C2964" s="70"/>
      <c r="D2964" s="59"/>
      <c r="E2964" s="47"/>
      <c r="F2964" s="47"/>
    </row>
    <row r="2965" spans="1:6" s="81" customFormat="1">
      <c r="A2965" s="69"/>
      <c r="B2965" s="40"/>
      <c r="C2965" s="70"/>
      <c r="D2965" s="59"/>
      <c r="E2965" s="47"/>
      <c r="F2965" s="47"/>
    </row>
    <row r="2966" spans="1:6" s="81" customFormat="1">
      <c r="A2966" s="69"/>
      <c r="B2966" s="40"/>
      <c r="C2966" s="70"/>
      <c r="D2966" s="59"/>
      <c r="E2966" s="47"/>
      <c r="F2966" s="47"/>
    </row>
    <row r="2967" spans="1:6" s="81" customFormat="1">
      <c r="A2967" s="69"/>
      <c r="B2967" s="40"/>
      <c r="C2967" s="70"/>
      <c r="D2967" s="59"/>
      <c r="E2967" s="47"/>
      <c r="F2967" s="47"/>
    </row>
    <row r="2970" spans="1:6" s="27" customFormat="1">
      <c r="A2970" s="69"/>
      <c r="B2970" s="40"/>
      <c r="C2970" s="70"/>
      <c r="D2970" s="59"/>
      <c r="E2970" s="47"/>
      <c r="F2970" s="47"/>
    </row>
    <row r="2971" spans="1:6" s="27" customFormat="1">
      <c r="A2971" s="69"/>
      <c r="B2971" s="40"/>
      <c r="C2971" s="70"/>
      <c r="D2971" s="59"/>
      <c r="E2971" s="47"/>
      <c r="F2971" s="47"/>
    </row>
    <row r="2974" spans="1:6" s="81" customFormat="1">
      <c r="A2974" s="69"/>
      <c r="B2974" s="40"/>
      <c r="C2974" s="70"/>
      <c r="D2974" s="59"/>
      <c r="E2974" s="47"/>
      <c r="F2974" s="47"/>
    </row>
    <row r="2975" spans="1:6" s="81" customFormat="1">
      <c r="A2975" s="69"/>
      <c r="B2975" s="40"/>
      <c r="C2975" s="70"/>
      <c r="D2975" s="59"/>
      <c r="E2975" s="47"/>
      <c r="F2975" s="47"/>
    </row>
    <row r="2976" spans="1:6" s="81" customFormat="1">
      <c r="A2976" s="69"/>
      <c r="B2976" s="40"/>
      <c r="C2976" s="70"/>
      <c r="D2976" s="59"/>
      <c r="E2976" s="47"/>
      <c r="F2976" s="47"/>
    </row>
    <row r="2977" spans="1:6" s="81" customFormat="1">
      <c r="A2977" s="69"/>
      <c r="B2977" s="40"/>
      <c r="C2977" s="70"/>
      <c r="D2977" s="59"/>
      <c r="E2977" s="47"/>
      <c r="F2977" s="47"/>
    </row>
    <row r="2978" spans="1:6" s="81" customFormat="1">
      <c r="A2978" s="69"/>
      <c r="B2978" s="40"/>
      <c r="C2978" s="70"/>
      <c r="D2978" s="59"/>
      <c r="E2978" s="47"/>
      <c r="F2978" s="47"/>
    </row>
    <row r="2979" spans="1:6" s="81" customFormat="1">
      <c r="A2979" s="69"/>
      <c r="B2979" s="40"/>
      <c r="C2979" s="70"/>
      <c r="D2979" s="59"/>
      <c r="E2979" s="47"/>
      <c r="F2979" s="47"/>
    </row>
    <row r="2980" spans="1:6" s="81" customFormat="1">
      <c r="A2980" s="69"/>
      <c r="B2980" s="40"/>
      <c r="C2980" s="70"/>
      <c r="D2980" s="59"/>
      <c r="E2980" s="47"/>
      <c r="F2980" s="47"/>
    </row>
    <row r="2981" spans="1:6" s="81" customFormat="1">
      <c r="A2981" s="69"/>
      <c r="B2981" s="40"/>
      <c r="C2981" s="70"/>
      <c r="D2981" s="59"/>
      <c r="E2981" s="47"/>
      <c r="F2981" s="47"/>
    </row>
    <row r="2982" spans="1:6" s="81" customFormat="1">
      <c r="A2982" s="69"/>
      <c r="B2982" s="40"/>
      <c r="C2982" s="70"/>
      <c r="D2982" s="59"/>
      <c r="E2982" s="47"/>
      <c r="F2982" s="47"/>
    </row>
    <row r="2983" spans="1:6" s="81" customFormat="1">
      <c r="A2983" s="69"/>
      <c r="B2983" s="40"/>
      <c r="C2983" s="70"/>
      <c r="D2983" s="59"/>
      <c r="E2983" s="47"/>
      <c r="F2983" s="47"/>
    </row>
    <row r="2984" spans="1:6" s="81" customFormat="1">
      <c r="A2984" s="69"/>
      <c r="B2984" s="40"/>
      <c r="C2984" s="70"/>
      <c r="D2984" s="59"/>
      <c r="E2984" s="47"/>
      <c r="F2984" s="47"/>
    </row>
    <row r="2985" spans="1:6" s="81" customFormat="1">
      <c r="A2985" s="69"/>
      <c r="B2985" s="40"/>
      <c r="C2985" s="70"/>
      <c r="D2985" s="59"/>
      <c r="E2985" s="47"/>
      <c r="F2985" s="47"/>
    </row>
    <row r="2986" spans="1:6" s="81" customFormat="1">
      <c r="A2986" s="69"/>
      <c r="B2986" s="40"/>
      <c r="C2986" s="70"/>
      <c r="D2986" s="59"/>
      <c r="E2986" s="47"/>
      <c r="F2986" s="47"/>
    </row>
    <row r="2987" spans="1:6" s="81" customFormat="1">
      <c r="A2987" s="69"/>
      <c r="B2987" s="40"/>
      <c r="C2987" s="70"/>
      <c r="D2987" s="59"/>
      <c r="E2987" s="47"/>
      <c r="F2987" s="47"/>
    </row>
    <row r="2988" spans="1:6" s="81" customFormat="1">
      <c r="A2988" s="69"/>
      <c r="B2988" s="40"/>
      <c r="C2988" s="70"/>
      <c r="D2988" s="59"/>
      <c r="E2988" s="47"/>
      <c r="F2988" s="47"/>
    </row>
    <row r="2989" spans="1:6" s="81" customFormat="1">
      <c r="A2989" s="69"/>
      <c r="B2989" s="40"/>
      <c r="C2989" s="70"/>
      <c r="D2989" s="59"/>
      <c r="E2989" s="47"/>
      <c r="F2989" s="47"/>
    </row>
    <row r="2990" spans="1:6" s="81" customFormat="1">
      <c r="A2990" s="69"/>
      <c r="B2990" s="40"/>
      <c r="C2990" s="70"/>
      <c r="D2990" s="59"/>
      <c r="E2990" s="47"/>
      <c r="F2990" s="47"/>
    </row>
    <row r="2991" spans="1:6" s="81" customFormat="1">
      <c r="A2991" s="69"/>
      <c r="B2991" s="40"/>
      <c r="C2991" s="70"/>
      <c r="D2991" s="59"/>
      <c r="E2991" s="47"/>
      <c r="F2991" s="47"/>
    </row>
    <row r="2992" spans="1:6" s="81" customFormat="1">
      <c r="A2992" s="69"/>
      <c r="B2992" s="40"/>
      <c r="C2992" s="70"/>
      <c r="D2992" s="59"/>
      <c r="E2992" s="47"/>
      <c r="F2992" s="47"/>
    </row>
    <row r="2993" spans="1:6" s="81" customFormat="1">
      <c r="A2993" s="69"/>
      <c r="B2993" s="40"/>
      <c r="C2993" s="70"/>
      <c r="D2993" s="59"/>
      <c r="E2993" s="47"/>
      <c r="F2993" s="47"/>
    </row>
    <row r="2994" spans="1:6" s="81" customFormat="1">
      <c r="A2994" s="69"/>
      <c r="B2994" s="40"/>
      <c r="C2994" s="70"/>
      <c r="D2994" s="59"/>
      <c r="E2994" s="47"/>
      <c r="F2994" s="47"/>
    </row>
    <row r="2995" spans="1:6" s="81" customFormat="1">
      <c r="A2995" s="69"/>
      <c r="B2995" s="40"/>
      <c r="C2995" s="70"/>
      <c r="D2995" s="59"/>
      <c r="E2995" s="47"/>
      <c r="F2995" s="47"/>
    </row>
    <row r="2996" spans="1:6" s="81" customFormat="1">
      <c r="A2996" s="69"/>
      <c r="B2996" s="40"/>
      <c r="C2996" s="70"/>
      <c r="D2996" s="59"/>
      <c r="E2996" s="47"/>
      <c r="F2996" s="47"/>
    </row>
    <row r="2997" spans="1:6" s="81" customFormat="1">
      <c r="A2997" s="69"/>
      <c r="B2997" s="40"/>
      <c r="C2997" s="70"/>
      <c r="D2997" s="59"/>
      <c r="E2997" s="47"/>
      <c r="F2997" s="47"/>
    </row>
    <row r="3000" spans="1:6" s="27" customFormat="1">
      <c r="A3000" s="69"/>
      <c r="B3000" s="40"/>
      <c r="C3000" s="70"/>
      <c r="D3000" s="59"/>
      <c r="E3000" s="47"/>
      <c r="F3000" s="47"/>
    </row>
    <row r="3001" spans="1:6" s="27" customFormat="1">
      <c r="A3001" s="69"/>
      <c r="B3001" s="40"/>
      <c r="C3001" s="70"/>
      <c r="D3001" s="59"/>
      <c r="E3001" s="47"/>
      <c r="F3001" s="47"/>
    </row>
    <row r="3014" spans="1:6" s="81" customFormat="1">
      <c r="A3014" s="69"/>
      <c r="B3014" s="40"/>
      <c r="C3014" s="70"/>
      <c r="D3014" s="59"/>
      <c r="E3014" s="47"/>
      <c r="F3014" s="47"/>
    </row>
    <row r="3015" spans="1:6" s="81" customFormat="1">
      <c r="A3015" s="69"/>
      <c r="B3015" s="40"/>
      <c r="C3015" s="70"/>
      <c r="D3015" s="59"/>
      <c r="E3015" s="47"/>
      <c r="F3015" s="47"/>
    </row>
    <row r="3016" spans="1:6" s="81" customFormat="1">
      <c r="A3016" s="69"/>
      <c r="B3016" s="40"/>
      <c r="C3016" s="70"/>
      <c r="D3016" s="59"/>
      <c r="E3016" s="47"/>
      <c r="F3016" s="47"/>
    </row>
    <row r="3017" spans="1:6" s="81" customFormat="1">
      <c r="A3017" s="69"/>
      <c r="B3017" s="40"/>
      <c r="C3017" s="70"/>
      <c r="D3017" s="59"/>
      <c r="E3017" s="47"/>
      <c r="F3017" s="47"/>
    </row>
    <row r="3018" spans="1:6" s="81" customFormat="1">
      <c r="A3018" s="69"/>
      <c r="B3018" s="40"/>
      <c r="C3018" s="70"/>
      <c r="D3018" s="59"/>
      <c r="E3018" s="47"/>
      <c r="F3018" s="47"/>
    </row>
    <row r="3019" spans="1:6" s="81" customFormat="1">
      <c r="A3019" s="69"/>
      <c r="B3019" s="40"/>
      <c r="C3019" s="70"/>
      <c r="D3019" s="59"/>
      <c r="E3019" s="47"/>
      <c r="F3019" s="47"/>
    </row>
    <row r="3020" spans="1:6" s="81" customFormat="1">
      <c r="A3020" s="69"/>
      <c r="B3020" s="40"/>
      <c r="C3020" s="70"/>
      <c r="D3020" s="59"/>
      <c r="E3020" s="47"/>
      <c r="F3020" s="47"/>
    </row>
    <row r="3021" spans="1:6" s="81" customFormat="1">
      <c r="A3021" s="69"/>
      <c r="B3021" s="40"/>
      <c r="C3021" s="70"/>
      <c r="D3021" s="59"/>
      <c r="E3021" s="47"/>
      <c r="F3021" s="47"/>
    </row>
    <row r="3022" spans="1:6" s="81" customFormat="1">
      <c r="A3022" s="69"/>
      <c r="B3022" s="40"/>
      <c r="C3022" s="70"/>
      <c r="D3022" s="59"/>
      <c r="E3022" s="47"/>
      <c r="F3022" s="47"/>
    </row>
    <row r="3023" spans="1:6" s="81" customFormat="1">
      <c r="A3023" s="69"/>
      <c r="B3023" s="40"/>
      <c r="C3023" s="70"/>
      <c r="D3023" s="59"/>
      <c r="E3023" s="47"/>
      <c r="F3023" s="47"/>
    </row>
    <row r="3024" spans="1:6" s="81" customFormat="1">
      <c r="A3024" s="69"/>
      <c r="B3024" s="40"/>
      <c r="C3024" s="70"/>
      <c r="D3024" s="59"/>
      <c r="E3024" s="47"/>
      <c r="F3024" s="47"/>
    </row>
    <row r="3025" spans="1:6" s="81" customFormat="1">
      <c r="A3025" s="69"/>
      <c r="B3025" s="40"/>
      <c r="C3025" s="70"/>
      <c r="D3025" s="59"/>
      <c r="E3025" s="47"/>
      <c r="F3025" s="47"/>
    </row>
    <row r="3026" spans="1:6" s="81" customFormat="1">
      <c r="A3026" s="69"/>
      <c r="B3026" s="40"/>
      <c r="C3026" s="70"/>
      <c r="D3026" s="59"/>
      <c r="E3026" s="47"/>
      <c r="F3026" s="47"/>
    </row>
    <row r="3027" spans="1:6" s="81" customFormat="1">
      <c r="A3027" s="69"/>
      <c r="B3027" s="40"/>
      <c r="C3027" s="70"/>
      <c r="D3027" s="59"/>
      <c r="E3027" s="47"/>
      <c r="F3027" s="47"/>
    </row>
    <row r="3028" spans="1:6" s="81" customFormat="1">
      <c r="A3028" s="69"/>
      <c r="B3028" s="40"/>
      <c r="C3028" s="70"/>
      <c r="D3028" s="59"/>
      <c r="E3028" s="47"/>
      <c r="F3028" s="47"/>
    </row>
    <row r="3029" spans="1:6" s="81" customFormat="1">
      <c r="A3029" s="69"/>
      <c r="B3029" s="40"/>
      <c r="C3029" s="70"/>
      <c r="D3029" s="59"/>
      <c r="E3029" s="47"/>
      <c r="F3029" s="47"/>
    </row>
    <row r="3030" spans="1:6" s="81" customFormat="1">
      <c r="A3030" s="69"/>
      <c r="B3030" s="40"/>
      <c r="C3030" s="70"/>
      <c r="D3030" s="59"/>
      <c r="E3030" s="47"/>
      <c r="F3030" s="47"/>
    </row>
    <row r="3031" spans="1:6" s="81" customFormat="1">
      <c r="A3031" s="69"/>
      <c r="B3031" s="40"/>
      <c r="C3031" s="70"/>
      <c r="D3031" s="59"/>
      <c r="E3031" s="47"/>
      <c r="F3031" s="47"/>
    </row>
    <row r="3032" spans="1:6" s="81" customFormat="1">
      <c r="A3032" s="69"/>
      <c r="B3032" s="40"/>
      <c r="C3032" s="70"/>
      <c r="D3032" s="59"/>
      <c r="E3032" s="47"/>
      <c r="F3032" s="47"/>
    </row>
    <row r="3033" spans="1:6" s="81" customFormat="1">
      <c r="A3033" s="69"/>
      <c r="B3033" s="40"/>
      <c r="C3033" s="70"/>
      <c r="D3033" s="59"/>
      <c r="E3033" s="47"/>
      <c r="F3033" s="47"/>
    </row>
    <row r="3034" spans="1:6" s="81" customFormat="1">
      <c r="A3034" s="69"/>
      <c r="B3034" s="40"/>
      <c r="C3034" s="70"/>
      <c r="D3034" s="59"/>
      <c r="E3034" s="47"/>
      <c r="F3034" s="47"/>
    </row>
    <row r="3035" spans="1:6" s="81" customFormat="1">
      <c r="A3035" s="69"/>
      <c r="B3035" s="40"/>
      <c r="C3035" s="70"/>
      <c r="D3035" s="59"/>
      <c r="E3035" s="47"/>
      <c r="F3035" s="47"/>
    </row>
    <row r="3036" spans="1:6" s="81" customFormat="1">
      <c r="A3036" s="69"/>
      <c r="B3036" s="40"/>
      <c r="C3036" s="70"/>
      <c r="D3036" s="59"/>
      <c r="E3036" s="47"/>
      <c r="F3036" s="47"/>
    </row>
    <row r="3037" spans="1:6" s="81" customFormat="1">
      <c r="A3037" s="69"/>
      <c r="B3037" s="40"/>
      <c r="C3037" s="70"/>
      <c r="D3037" s="59"/>
      <c r="E3037" s="47"/>
      <c r="F3037" s="47"/>
    </row>
    <row r="3038" spans="1:6" s="81" customFormat="1">
      <c r="A3038" s="69"/>
      <c r="B3038" s="40"/>
      <c r="C3038" s="70"/>
      <c r="D3038" s="59"/>
      <c r="E3038" s="47"/>
      <c r="F3038" s="47"/>
    </row>
    <row r="3039" spans="1:6" s="81" customFormat="1">
      <c r="A3039" s="69"/>
      <c r="B3039" s="40"/>
      <c r="C3039" s="70"/>
      <c r="D3039" s="59"/>
      <c r="E3039" s="47"/>
      <c r="F3039" s="47"/>
    </row>
    <row r="3040" spans="1:6" s="81" customFormat="1">
      <c r="A3040" s="69"/>
      <c r="B3040" s="40"/>
      <c r="C3040" s="70"/>
      <c r="D3040" s="59"/>
      <c r="E3040" s="47"/>
      <c r="F3040" s="47"/>
    </row>
    <row r="3041" spans="1:6" s="81" customFormat="1">
      <c r="A3041" s="69"/>
      <c r="B3041" s="40"/>
      <c r="C3041" s="70"/>
      <c r="D3041" s="59"/>
      <c r="E3041" s="47"/>
      <c r="F3041" s="47"/>
    </row>
    <row r="3042" spans="1:6" s="81" customFormat="1">
      <c r="A3042" s="69"/>
      <c r="B3042" s="40"/>
      <c r="C3042" s="70"/>
      <c r="D3042" s="59"/>
      <c r="E3042" s="47"/>
      <c r="F3042" s="47"/>
    </row>
    <row r="3043" spans="1:6" s="81" customFormat="1">
      <c r="A3043" s="69"/>
      <c r="B3043" s="40"/>
      <c r="C3043" s="70"/>
      <c r="D3043" s="59"/>
      <c r="E3043" s="47"/>
      <c r="F3043" s="47"/>
    </row>
    <row r="3044" spans="1:6" s="81" customFormat="1">
      <c r="A3044" s="69"/>
      <c r="B3044" s="40"/>
      <c r="C3044" s="70"/>
      <c r="D3044" s="59"/>
      <c r="E3044" s="47"/>
      <c r="F3044" s="47"/>
    </row>
    <row r="3045" spans="1:6" s="81" customFormat="1">
      <c r="A3045" s="69"/>
      <c r="B3045" s="40"/>
      <c r="C3045" s="70"/>
      <c r="D3045" s="59"/>
      <c r="E3045" s="47"/>
      <c r="F3045" s="47"/>
    </row>
    <row r="3046" spans="1:6" s="81" customFormat="1">
      <c r="A3046" s="69"/>
      <c r="B3046" s="40"/>
      <c r="C3046" s="70"/>
      <c r="D3046" s="59"/>
      <c r="E3046" s="47"/>
      <c r="F3046" s="47"/>
    </row>
    <row r="3047" spans="1:6" s="81" customFormat="1">
      <c r="A3047" s="69"/>
      <c r="B3047" s="40"/>
      <c r="C3047" s="70"/>
      <c r="D3047" s="59"/>
      <c r="E3047" s="47"/>
      <c r="F3047" s="47"/>
    </row>
    <row r="3048" spans="1:6" s="81" customFormat="1">
      <c r="A3048" s="69"/>
      <c r="B3048" s="40"/>
      <c r="C3048" s="70"/>
      <c r="D3048" s="59"/>
      <c r="E3048" s="47"/>
      <c r="F3048" s="47"/>
    </row>
    <row r="3049" spans="1:6" s="81" customFormat="1">
      <c r="A3049" s="69"/>
      <c r="B3049" s="40"/>
      <c r="C3049" s="70"/>
      <c r="D3049" s="59"/>
      <c r="E3049" s="47"/>
      <c r="F3049" s="47"/>
    </row>
    <row r="3050" spans="1:6" s="81" customFormat="1">
      <c r="A3050" s="69"/>
      <c r="B3050" s="40"/>
      <c r="C3050" s="70"/>
      <c r="D3050" s="59"/>
      <c r="E3050" s="47"/>
      <c r="F3050" s="47"/>
    </row>
    <row r="3051" spans="1:6" s="81" customFormat="1">
      <c r="A3051" s="69"/>
      <c r="B3051" s="40"/>
      <c r="C3051" s="70"/>
      <c r="D3051" s="59"/>
      <c r="E3051" s="47"/>
      <c r="F3051" s="47"/>
    </row>
    <row r="3052" spans="1:6" s="81" customFormat="1">
      <c r="A3052" s="69"/>
      <c r="B3052" s="40"/>
      <c r="C3052" s="70"/>
      <c r="D3052" s="59"/>
      <c r="E3052" s="47"/>
      <c r="F3052" s="47"/>
    </row>
    <row r="3053" spans="1:6" s="81" customFormat="1">
      <c r="A3053" s="69"/>
      <c r="B3053" s="40"/>
      <c r="C3053" s="70"/>
      <c r="D3053" s="59"/>
      <c r="E3053" s="47"/>
      <c r="F3053" s="47"/>
    </row>
    <row r="3054" spans="1:6" s="81" customFormat="1">
      <c r="A3054" s="69"/>
      <c r="B3054" s="40"/>
      <c r="C3054" s="70"/>
      <c r="D3054" s="59"/>
      <c r="E3054" s="47"/>
      <c r="F3054" s="47"/>
    </row>
    <row r="3055" spans="1:6" s="81" customFormat="1">
      <c r="A3055" s="69"/>
      <c r="B3055" s="40"/>
      <c r="C3055" s="70"/>
      <c r="D3055" s="59"/>
      <c r="E3055" s="47"/>
      <c r="F3055" s="47"/>
    </row>
    <row r="3056" spans="1:6" s="81" customFormat="1">
      <c r="A3056" s="69"/>
      <c r="B3056" s="40"/>
      <c r="C3056" s="70"/>
      <c r="D3056" s="59"/>
      <c r="E3056" s="47"/>
      <c r="F3056" s="47"/>
    </row>
    <row r="3057" spans="1:6" s="81" customFormat="1">
      <c r="A3057" s="69"/>
      <c r="B3057" s="40"/>
      <c r="C3057" s="70"/>
      <c r="D3057" s="59"/>
      <c r="E3057" s="47"/>
      <c r="F3057" s="47"/>
    </row>
    <row r="3058" spans="1:6" s="81" customFormat="1">
      <c r="A3058" s="69"/>
      <c r="B3058" s="40"/>
      <c r="C3058" s="70"/>
      <c r="D3058" s="59"/>
      <c r="E3058" s="47"/>
      <c r="F3058" s="47"/>
    </row>
    <row r="3059" spans="1:6" s="81" customFormat="1">
      <c r="A3059" s="69"/>
      <c r="B3059" s="40"/>
      <c r="C3059" s="70"/>
      <c r="D3059" s="59"/>
      <c r="E3059" s="47"/>
      <c r="F3059" s="47"/>
    </row>
    <row r="3060" spans="1:6" s="81" customFormat="1">
      <c r="A3060" s="69"/>
      <c r="B3060" s="40"/>
      <c r="C3060" s="70"/>
      <c r="D3060" s="59"/>
      <c r="E3060" s="47"/>
      <c r="F3060" s="47"/>
    </row>
    <row r="3061" spans="1:6" s="81" customFormat="1">
      <c r="A3061" s="69"/>
      <c r="B3061" s="40"/>
      <c r="C3061" s="70"/>
      <c r="D3061" s="59"/>
      <c r="E3061" s="47"/>
      <c r="F3061" s="47"/>
    </row>
    <row r="3062" spans="1:6" s="81" customFormat="1">
      <c r="A3062" s="69"/>
      <c r="B3062" s="40"/>
      <c r="C3062" s="70"/>
      <c r="D3062" s="59"/>
      <c r="E3062" s="47"/>
      <c r="F3062" s="47"/>
    </row>
    <row r="3063" spans="1:6" s="81" customFormat="1">
      <c r="A3063" s="69"/>
      <c r="B3063" s="40"/>
      <c r="C3063" s="70"/>
      <c r="D3063" s="59"/>
      <c r="E3063" s="47"/>
      <c r="F3063" s="47"/>
    </row>
    <row r="3064" spans="1:6" s="81" customFormat="1">
      <c r="A3064" s="69"/>
      <c r="B3064" s="40"/>
      <c r="C3064" s="70"/>
      <c r="D3064" s="59"/>
      <c r="E3064" s="47"/>
      <c r="F3064" s="47"/>
    </row>
    <row r="3065" spans="1:6" s="81" customFormat="1">
      <c r="A3065" s="69"/>
      <c r="B3065" s="40"/>
      <c r="C3065" s="70"/>
      <c r="D3065" s="59"/>
      <c r="E3065" s="47"/>
      <c r="F3065" s="47"/>
    </row>
    <row r="3066" spans="1:6" s="81" customFormat="1">
      <c r="A3066" s="69"/>
      <c r="B3066" s="40"/>
      <c r="C3066" s="70"/>
      <c r="D3066" s="59"/>
      <c r="E3066" s="47"/>
      <c r="F3066" s="47"/>
    </row>
    <row r="3067" spans="1:6" s="81" customFormat="1">
      <c r="A3067" s="69"/>
      <c r="B3067" s="40"/>
      <c r="C3067" s="70"/>
      <c r="D3067" s="59"/>
      <c r="E3067" s="47"/>
      <c r="F3067" s="47"/>
    </row>
    <row r="3068" spans="1:6" s="81" customFormat="1">
      <c r="A3068" s="69"/>
      <c r="B3068" s="40"/>
      <c r="C3068" s="70"/>
      <c r="D3068" s="59"/>
      <c r="E3068" s="47"/>
      <c r="F3068" s="47"/>
    </row>
    <row r="3069" spans="1:6" s="81" customFormat="1">
      <c r="A3069" s="69"/>
      <c r="B3069" s="40"/>
      <c r="C3069" s="70"/>
      <c r="D3069" s="59"/>
      <c r="E3069" s="47"/>
      <c r="F3069" s="47"/>
    </row>
    <row r="3070" spans="1:6" s="81" customFormat="1">
      <c r="A3070" s="69"/>
      <c r="B3070" s="40"/>
      <c r="C3070" s="70"/>
      <c r="D3070" s="59"/>
      <c r="E3070" s="47"/>
      <c r="F3070" s="47"/>
    </row>
    <row r="3071" spans="1:6" s="81" customFormat="1">
      <c r="A3071" s="69"/>
      <c r="B3071" s="40"/>
      <c r="C3071" s="70"/>
      <c r="D3071" s="59"/>
      <c r="E3071" s="47"/>
      <c r="F3071" s="47"/>
    </row>
    <row r="3072" spans="1:6" s="81" customFormat="1">
      <c r="A3072" s="69"/>
      <c r="B3072" s="40"/>
      <c r="C3072" s="70"/>
      <c r="D3072" s="59"/>
      <c r="E3072" s="47"/>
      <c r="F3072" s="47"/>
    </row>
    <row r="3073" spans="1:6" s="81" customFormat="1">
      <c r="A3073" s="69"/>
      <c r="B3073" s="40"/>
      <c r="C3073" s="70"/>
      <c r="D3073" s="59"/>
      <c r="E3073" s="47"/>
      <c r="F3073" s="47"/>
    </row>
    <row r="3074" spans="1:6" s="81" customFormat="1">
      <c r="A3074" s="69"/>
      <c r="B3074" s="40"/>
      <c r="C3074" s="70"/>
      <c r="D3074" s="59"/>
      <c r="E3074" s="47"/>
      <c r="F3074" s="47"/>
    </row>
    <row r="3075" spans="1:6" s="81" customFormat="1">
      <c r="A3075" s="69"/>
      <c r="B3075" s="40"/>
      <c r="C3075" s="70"/>
      <c r="D3075" s="59"/>
      <c r="E3075" s="47"/>
      <c r="F3075" s="47"/>
    </row>
    <row r="3076" spans="1:6" s="81" customFormat="1">
      <c r="A3076" s="69"/>
      <c r="B3076" s="40"/>
      <c r="C3076" s="70"/>
      <c r="D3076" s="59"/>
      <c r="E3076" s="47"/>
      <c r="F3076" s="47"/>
    </row>
    <row r="3077" spans="1:6" s="81" customFormat="1">
      <c r="A3077" s="69"/>
      <c r="B3077" s="40"/>
      <c r="C3077" s="70"/>
      <c r="D3077" s="59"/>
      <c r="E3077" s="47"/>
      <c r="F3077" s="47"/>
    </row>
    <row r="3078" spans="1:6" s="81" customFormat="1">
      <c r="A3078" s="69"/>
      <c r="B3078" s="40"/>
      <c r="C3078" s="70"/>
      <c r="D3078" s="59"/>
      <c r="E3078" s="47"/>
      <c r="F3078" s="47"/>
    </row>
    <row r="3079" spans="1:6" s="81" customFormat="1">
      <c r="A3079" s="69"/>
      <c r="B3079" s="40"/>
      <c r="C3079" s="70"/>
      <c r="D3079" s="59"/>
      <c r="E3079" s="47"/>
      <c r="F3079" s="47"/>
    </row>
    <row r="3080" spans="1:6" s="81" customFormat="1">
      <c r="A3080" s="69"/>
      <c r="B3080" s="40"/>
      <c r="C3080" s="70"/>
      <c r="D3080" s="59"/>
      <c r="E3080" s="47"/>
      <c r="F3080" s="47"/>
    </row>
    <row r="3081" spans="1:6" s="81" customFormat="1">
      <c r="A3081" s="69"/>
      <c r="B3081" s="40"/>
      <c r="C3081" s="70"/>
      <c r="D3081" s="59"/>
      <c r="E3081" s="47"/>
      <c r="F3081" s="47"/>
    </row>
    <row r="3082" spans="1:6" s="81" customFormat="1">
      <c r="A3082" s="69"/>
      <c r="B3082" s="40"/>
      <c r="C3082" s="70"/>
      <c r="D3082" s="59"/>
      <c r="E3082" s="47"/>
      <c r="F3082" s="47"/>
    </row>
    <row r="3083" spans="1:6" s="81" customFormat="1">
      <c r="A3083" s="69"/>
      <c r="B3083" s="40"/>
      <c r="C3083" s="70"/>
      <c r="D3083" s="59"/>
      <c r="E3083" s="47"/>
      <c r="F3083" s="47"/>
    </row>
    <row r="3084" spans="1:6" s="81" customFormat="1">
      <c r="A3084" s="69"/>
      <c r="B3084" s="40"/>
      <c r="C3084" s="70"/>
      <c r="D3084" s="59"/>
      <c r="E3084" s="47"/>
      <c r="F3084" s="47"/>
    </row>
    <row r="3085" spans="1:6" s="81" customFormat="1">
      <c r="A3085" s="69"/>
      <c r="B3085" s="40"/>
      <c r="C3085" s="70"/>
      <c r="D3085" s="59"/>
      <c r="E3085" s="47"/>
      <c r="F3085" s="47"/>
    </row>
    <row r="3086" spans="1:6" s="81" customFormat="1">
      <c r="A3086" s="69"/>
      <c r="B3086" s="40"/>
      <c r="C3086" s="70"/>
      <c r="D3086" s="59"/>
      <c r="E3086" s="47"/>
      <c r="F3086" s="47"/>
    </row>
    <row r="3087" spans="1:6" s="81" customFormat="1">
      <c r="A3087" s="69"/>
      <c r="B3087" s="40"/>
      <c r="C3087" s="70"/>
      <c r="D3087" s="59"/>
      <c r="E3087" s="47"/>
      <c r="F3087" s="47"/>
    </row>
    <row r="3088" spans="1:6" s="81" customFormat="1">
      <c r="A3088" s="69"/>
      <c r="B3088" s="40"/>
      <c r="C3088" s="70"/>
      <c r="D3088" s="59"/>
      <c r="E3088" s="47"/>
      <c r="F3088" s="47"/>
    </row>
    <row r="3089" spans="1:6" s="81" customFormat="1">
      <c r="A3089" s="69"/>
      <c r="B3089" s="40"/>
      <c r="C3089" s="70"/>
      <c r="D3089" s="59"/>
      <c r="E3089" s="47"/>
      <c r="F3089" s="47"/>
    </row>
    <row r="3090" spans="1:6" s="81" customFormat="1">
      <c r="A3090" s="69"/>
      <c r="B3090" s="40"/>
      <c r="C3090" s="70"/>
      <c r="D3090" s="59"/>
      <c r="E3090" s="47"/>
      <c r="F3090" s="47"/>
    </row>
    <row r="3091" spans="1:6" s="81" customFormat="1">
      <c r="A3091" s="69"/>
      <c r="B3091" s="40"/>
      <c r="C3091" s="70"/>
      <c r="D3091" s="59"/>
      <c r="E3091" s="47"/>
      <c r="F3091" s="47"/>
    </row>
    <row r="3092" spans="1:6" s="81" customFormat="1">
      <c r="A3092" s="69"/>
      <c r="B3092" s="40"/>
      <c r="C3092" s="70"/>
      <c r="D3092" s="59"/>
      <c r="E3092" s="47"/>
      <c r="F3092" s="47"/>
    </row>
    <row r="3093" spans="1:6" s="81" customFormat="1">
      <c r="A3093" s="69"/>
      <c r="B3093" s="40"/>
      <c r="C3093" s="70"/>
      <c r="D3093" s="59"/>
      <c r="E3093" s="47"/>
      <c r="F3093" s="47"/>
    </row>
    <row r="3094" spans="1:6" s="81" customFormat="1">
      <c r="A3094" s="69"/>
      <c r="B3094" s="40"/>
      <c r="C3094" s="70"/>
      <c r="D3094" s="59"/>
      <c r="E3094" s="47"/>
      <c r="F3094" s="47"/>
    </row>
    <row r="3095" spans="1:6" s="81" customFormat="1">
      <c r="A3095" s="69"/>
      <c r="B3095" s="40"/>
      <c r="C3095" s="70"/>
      <c r="D3095" s="59"/>
      <c r="E3095" s="47"/>
      <c r="F3095" s="47"/>
    </row>
    <row r="3096" spans="1:6" s="81" customFormat="1">
      <c r="A3096" s="69"/>
      <c r="B3096" s="40"/>
      <c r="C3096" s="70"/>
      <c r="D3096" s="59"/>
      <c r="E3096" s="47"/>
      <c r="F3096" s="47"/>
    </row>
    <row r="3097" spans="1:6" s="81" customFormat="1">
      <c r="A3097" s="69"/>
      <c r="B3097" s="40"/>
      <c r="C3097" s="70"/>
      <c r="D3097" s="59"/>
      <c r="E3097" s="47"/>
      <c r="F3097" s="47"/>
    </row>
    <row r="3098" spans="1:6" s="81" customFormat="1">
      <c r="A3098" s="69"/>
      <c r="B3098" s="40"/>
      <c r="C3098" s="70"/>
      <c r="D3098" s="59"/>
      <c r="E3098" s="47"/>
      <c r="F3098" s="47"/>
    </row>
    <row r="3099" spans="1:6" s="81" customFormat="1">
      <c r="A3099" s="69"/>
      <c r="B3099" s="40"/>
      <c r="C3099" s="70"/>
      <c r="D3099" s="59"/>
      <c r="E3099" s="47"/>
      <c r="F3099" s="47"/>
    </row>
    <row r="3100" spans="1:6" s="81" customFormat="1">
      <c r="A3100" s="69"/>
      <c r="B3100" s="40"/>
      <c r="C3100" s="70"/>
      <c r="D3100" s="59"/>
      <c r="E3100" s="47"/>
      <c r="F3100" s="47"/>
    </row>
    <row r="3101" spans="1:6" s="81" customFormat="1">
      <c r="A3101" s="69"/>
      <c r="B3101" s="40"/>
      <c r="C3101" s="70"/>
      <c r="D3101" s="59"/>
      <c r="E3101" s="47"/>
      <c r="F3101" s="47"/>
    </row>
    <row r="3102" spans="1:6" s="81" customFormat="1">
      <c r="A3102" s="69"/>
      <c r="B3102" s="40"/>
      <c r="C3102" s="70"/>
      <c r="D3102" s="59"/>
      <c r="E3102" s="47"/>
      <c r="F3102" s="47"/>
    </row>
    <row r="3103" spans="1:6" s="81" customFormat="1">
      <c r="A3103" s="69"/>
      <c r="B3103" s="40"/>
      <c r="C3103" s="70"/>
      <c r="D3103" s="59"/>
      <c r="E3103" s="47"/>
      <c r="F3103" s="47"/>
    </row>
    <row r="3104" spans="1:6" s="81" customFormat="1">
      <c r="A3104" s="69"/>
      <c r="B3104" s="40"/>
      <c r="C3104" s="70"/>
      <c r="D3104" s="59"/>
      <c r="E3104" s="47"/>
      <c r="F3104" s="47"/>
    </row>
    <row r="3105" spans="1:6" s="81" customFormat="1">
      <c r="A3105" s="69"/>
      <c r="B3105" s="40"/>
      <c r="C3105" s="70"/>
      <c r="D3105" s="59"/>
      <c r="E3105" s="47"/>
      <c r="F3105" s="47"/>
    </row>
    <row r="3108" spans="1:6" s="27" customFormat="1">
      <c r="A3108" s="69"/>
      <c r="B3108" s="40"/>
      <c r="C3108" s="70"/>
      <c r="D3108" s="59"/>
      <c r="E3108" s="47"/>
      <c r="F3108" s="47"/>
    </row>
  </sheetData>
  <sheetProtection password="DF4F" sheet="1" objects="1" scenarios="1"/>
  <mergeCells count="3">
    <mergeCell ref="D1:E1"/>
    <mergeCell ref="A14:F14"/>
    <mergeCell ref="A6:F6"/>
  </mergeCells>
  <pageMargins left="0.62992125984251968" right="0.19685039370078741" top="0.23622047244094491" bottom="0.35433070866141736" header="0.15748031496062992" footer="0.15748031496062992"/>
  <pageSetup paperSize="9" scale="82"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5b0e6bf8-cae5-4bf2-8208-1c35fcdb4e4a" xsi:nil="true"/>
    <TaxCatchAll xmlns="f4c78013-b566-4021-9b0b-87957ffbe99d" xsi:nil="true"/>
    <lcf76f155ced4ddcb4097134ff3c332f xmlns="5b0e6bf8-cae5-4bf2-8208-1c35fcdb4e4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024F96C01D0F46832ACBB567854818" ma:contentTypeVersion="14" ma:contentTypeDescription="Create a new document." ma:contentTypeScope="" ma:versionID="d2e0d742b2da7fddc2f27316eea9867e">
  <xsd:schema xmlns:xsd="http://www.w3.org/2001/XMLSchema" xmlns:xs="http://www.w3.org/2001/XMLSchema" xmlns:p="http://schemas.microsoft.com/office/2006/metadata/properties" xmlns:ns2="5b0e6bf8-cae5-4bf2-8208-1c35fcdb4e4a" xmlns:ns3="f4c78013-b566-4021-9b0b-87957ffbe99d" targetNamespace="http://schemas.microsoft.com/office/2006/metadata/properties" ma:root="true" ma:fieldsID="99dc8c0503f71e8c5d54c956cef00be5" ns2:_="" ns3:_="">
    <xsd:import namespace="5b0e6bf8-cae5-4bf2-8208-1c35fcdb4e4a"/>
    <xsd:import namespace="f4c78013-b566-4021-9b0b-87957ffbe99d"/>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0e6bf8-cae5-4bf2-8208-1c35fcdb4e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6f33f507-9634-400c-bce8-c73c971710bf" ma:termSetId="09814cd3-568e-fe90-9814-8d621ff8fb84" ma:anchorId="fba54fb3-c3e1-fe81-a776-ca4b69148c4d" ma:open="true" ma:isKeyword="false">
      <xsd:complexType>
        <xsd:sequence>
          <xsd:element ref="pc:Terms" minOccurs="0" maxOccurs="1"/>
        </xsd:sequence>
      </xsd:complex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4c78013-b566-4021-9b0b-87957ffbe99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b6d838d0-cada-4065-a813-e84601b92006}" ma:internalName="TaxCatchAll" ma:showField="CatchAllData" ma:web="f4c78013-b566-4021-9b0b-87957ffbe9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7B4099-B7BC-463E-A6DC-44ADF06D18BA}">
  <ds:schemaRefs>
    <ds:schemaRef ds:uri="5b0e6bf8-cae5-4bf2-8208-1c35fcdb4e4a"/>
    <ds:schemaRef ds:uri="http://purl.org/dc/elements/1.1/"/>
    <ds:schemaRef ds:uri="http://schemas.microsoft.com/office/2006/metadata/properties"/>
    <ds:schemaRef ds:uri="http://schemas.microsoft.com/office/2006/documentManagement/types"/>
    <ds:schemaRef ds:uri="f4c78013-b566-4021-9b0b-87957ffbe99d"/>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E812AE5D-C880-409C-B21D-5AC5B1D99263}">
  <ds:schemaRefs>
    <ds:schemaRef ds:uri="http://schemas.microsoft.com/sharepoint/v3/contenttype/forms"/>
  </ds:schemaRefs>
</ds:datastoreItem>
</file>

<file path=customXml/itemProps3.xml><?xml version="1.0" encoding="utf-8"?>
<ds:datastoreItem xmlns:ds="http://schemas.openxmlformats.org/officeDocument/2006/customXml" ds:itemID="{73AA2864-F108-4783-8423-18D1919A16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0e6bf8-cae5-4bf2-8208-1c35fcdb4e4a"/>
    <ds:schemaRef ds:uri="f4c78013-b566-4021-9b0b-87957ffbe9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19</vt:i4>
      </vt:variant>
    </vt:vector>
  </HeadingPairs>
  <TitlesOfParts>
    <vt:vector size="30" baseType="lpstr">
      <vt:lpstr>naslovnica</vt:lpstr>
      <vt:lpstr>opći uvjeti GO</vt:lpstr>
      <vt:lpstr>1. GO</vt:lpstr>
      <vt:lpstr>2. VK instalacije</vt:lpstr>
      <vt:lpstr>3. elektroinstalacije</vt:lpstr>
      <vt:lpstr>4. vatrodojava</vt:lpstr>
      <vt:lpstr>5. strojarske instalacije</vt:lpstr>
      <vt:lpstr>6. prometnice</vt:lpstr>
      <vt:lpstr>7. krajobraz</vt:lpstr>
      <vt:lpstr>SVEUKUPNA REKAPITULACIJA</vt:lpstr>
      <vt:lpstr>List1</vt:lpstr>
      <vt:lpstr>'1. GO'!Ispis_naslova</vt:lpstr>
      <vt:lpstr>'2. VK instalacije'!Ispis_naslova</vt:lpstr>
      <vt:lpstr>'3. elektroinstalacije'!Ispis_naslova</vt:lpstr>
      <vt:lpstr>'4. vatrodojava'!Ispis_naslova</vt:lpstr>
      <vt:lpstr>'5. strojarske instalacije'!Ispis_naslova</vt:lpstr>
      <vt:lpstr>'6. prometnice'!Ispis_naslova</vt:lpstr>
      <vt:lpstr>'7. krajobraz'!Ispis_naslova</vt:lpstr>
      <vt:lpstr>'opći uvjeti GO'!Ispis_naslova</vt:lpstr>
      <vt:lpstr>'SVEUKUPNA REKAPITULACIJA'!Ispis_naslova</vt:lpstr>
      <vt:lpstr>'1. GO'!Podrucje_ispisa</vt:lpstr>
      <vt:lpstr>'2. VK instalacije'!Podrucje_ispisa</vt:lpstr>
      <vt:lpstr>'3. elektroinstalacije'!Podrucje_ispisa</vt:lpstr>
      <vt:lpstr>'4. vatrodojava'!Podrucje_ispisa</vt:lpstr>
      <vt:lpstr>'5. strojarske instalacije'!Podrucje_ispisa</vt:lpstr>
      <vt:lpstr>'6. prometnice'!Podrucje_ispisa</vt:lpstr>
      <vt:lpstr>'7. krajobraz'!Podrucje_ispisa</vt:lpstr>
      <vt:lpstr>naslovnica!Podrucje_ispisa</vt:lpstr>
      <vt:lpstr>'opći uvjeti GO'!Podrucje_ispisa</vt:lpstr>
      <vt:lpstr>'SVEUKUPNA REKAPITULACIJA'!Podrucje_ispisa</vt:lpstr>
    </vt:vector>
  </TitlesOfParts>
  <Company>APZ INŽENJERING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Županijska bolnica Čakovec</dc:subject>
  <dc:creator>Darko</dc:creator>
  <cp:lastModifiedBy>Damir Kusar</cp:lastModifiedBy>
  <cp:lastPrinted>2022-12-20T08:33:53Z</cp:lastPrinted>
  <dcterms:created xsi:type="dcterms:W3CDTF">2001-07-09T14:28:26Z</dcterms:created>
  <dcterms:modified xsi:type="dcterms:W3CDTF">2023-02-16T08:23:57Z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0x01010083024F96C01D0F46832ACBB567854818</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